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cuments\test\Pour prof 2305\Final\"/>
    </mc:Choice>
  </mc:AlternateContent>
  <xr:revisionPtr revIDLastSave="0" documentId="8_{D0E5D2F4-86C2-48F3-92A5-75B8DA3A10EC}" xr6:coauthVersionLast="45" xr6:coauthVersionMax="45" xr10:uidLastSave="{00000000-0000-0000-0000-000000000000}"/>
  <bookViews>
    <workbookView xWindow="-120" yWindow="-120" windowWidth="38640" windowHeight="21840" activeTab="4" xr2:uid="{00000000-000D-0000-FFFF-FFFF00000000}"/>
  </bookViews>
  <sheets>
    <sheet name="vhcsResultsConsolidated" sheetId="1" r:id="rId1"/>
    <sheet name="Graphs" sheetId="5" r:id="rId2"/>
    <sheet name="GraphsNew" sheetId="6" r:id="rId3"/>
    <sheet name="vhcsResultsConsolidated (2)" sheetId="3" r:id="rId4"/>
    <sheet name="incl2017" sheetId="2" r:id="rId5"/>
  </sheets>
  <definedNames>
    <definedName name="_xlnm._FilterDatabase" localSheetId="4" hidden="1">incl2017!$A$2:$BF$2</definedName>
    <definedName name="_xlnm._FilterDatabase" localSheetId="0" hidden="1">vhcsResultsConsolidated!$B$1:$BR$572</definedName>
    <definedName name="_xlnm._FilterDatabase" localSheetId="3" hidden="1">'vhcsResultsConsolidated (2)'!$A$1:$BG$388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567" i="1" l="1"/>
  <c r="AS567" i="1"/>
  <c r="AL568" i="1"/>
  <c r="AR568" i="1"/>
  <c r="AT569" i="1"/>
  <c r="AS569" i="1"/>
  <c r="AJ568" i="1"/>
  <c r="AK568" i="1"/>
  <c r="AS568" i="1"/>
  <c r="AT568" i="1"/>
  <c r="AW615" i="1" l="1"/>
  <c r="AV615" i="1"/>
  <c r="AU615" i="1"/>
  <c r="AT615" i="1"/>
  <c r="AW614" i="1"/>
  <c r="AV614" i="1"/>
  <c r="AU614" i="1"/>
  <c r="AT614" i="1"/>
  <c r="AW613" i="1"/>
  <c r="AV613" i="1"/>
  <c r="AU613" i="1"/>
  <c r="AT613" i="1"/>
  <c r="AW612" i="1"/>
  <c r="AV612" i="1"/>
  <c r="AU612" i="1"/>
  <c r="AT612" i="1"/>
  <c r="AW611" i="1"/>
  <c r="AV611" i="1"/>
  <c r="AU611" i="1"/>
  <c r="AT611" i="1"/>
  <c r="AW610" i="1"/>
  <c r="AV610" i="1"/>
  <c r="AU610" i="1"/>
  <c r="AT610" i="1"/>
  <c r="AW609" i="1"/>
  <c r="AV609" i="1"/>
  <c r="AU609" i="1"/>
  <c r="AT609" i="1"/>
  <c r="AW608" i="1"/>
  <c r="AV608" i="1"/>
  <c r="AU608" i="1"/>
  <c r="AT608" i="1"/>
  <c r="AW607" i="1"/>
  <c r="AV607" i="1"/>
  <c r="AU607" i="1"/>
  <c r="AT607" i="1"/>
  <c r="AW606" i="1"/>
  <c r="AV606" i="1"/>
  <c r="AU606" i="1"/>
  <c r="AT606" i="1"/>
  <c r="AW605" i="1"/>
  <c r="AV605" i="1"/>
  <c r="AU605" i="1"/>
  <c r="AT605" i="1"/>
  <c r="AW604" i="1"/>
  <c r="AV604" i="1"/>
  <c r="AU604" i="1"/>
  <c r="AT604" i="1"/>
  <c r="AW603" i="1"/>
  <c r="AV603" i="1"/>
  <c r="AU603" i="1"/>
  <c r="AT603" i="1"/>
  <c r="AW602" i="1"/>
  <c r="AV602" i="1"/>
  <c r="AU602" i="1"/>
  <c r="AT602" i="1"/>
  <c r="AW601" i="1"/>
  <c r="AV601" i="1"/>
  <c r="AU601" i="1"/>
  <c r="AT601" i="1"/>
  <c r="AW600" i="1"/>
  <c r="AV600" i="1"/>
  <c r="AU600" i="1"/>
  <c r="AT600" i="1"/>
  <c r="AU595" i="1"/>
  <c r="AU594" i="1"/>
  <c r="AU593" i="1"/>
  <c r="AU592" i="1"/>
  <c r="AU591" i="1"/>
  <c r="AU590" i="1"/>
  <c r="AU589" i="1"/>
  <c r="AU588" i="1"/>
  <c r="AT595" i="1"/>
  <c r="AT594" i="1"/>
  <c r="AT593" i="1"/>
  <c r="AT592" i="1"/>
  <c r="AT591" i="1"/>
  <c r="AT590" i="1"/>
  <c r="AT589" i="1"/>
  <c r="AT588" i="1"/>
  <c r="AQ566" i="1"/>
  <c r="AQ128" i="1"/>
  <c r="AQ62" i="1"/>
  <c r="AQ469" i="1"/>
  <c r="AQ561" i="1"/>
  <c r="AQ195" i="1"/>
  <c r="AQ560" i="1"/>
  <c r="AQ108" i="1"/>
  <c r="AQ558" i="1"/>
  <c r="AQ522" i="1"/>
  <c r="AQ556" i="1"/>
  <c r="AQ555" i="1"/>
  <c r="AQ554" i="1"/>
  <c r="AQ63" i="1"/>
  <c r="AQ538" i="1"/>
  <c r="AQ310" i="1"/>
  <c r="AQ394" i="1"/>
  <c r="AQ299" i="1"/>
  <c r="AQ12" i="1"/>
  <c r="AQ165" i="1"/>
  <c r="AQ326" i="1"/>
  <c r="AQ85" i="1"/>
  <c r="AQ544" i="1"/>
  <c r="AQ543" i="1"/>
  <c r="AQ54" i="1"/>
  <c r="AQ541" i="1"/>
  <c r="AQ540" i="1"/>
  <c r="AQ5" i="1"/>
  <c r="AQ301" i="1"/>
  <c r="AQ283" i="1"/>
  <c r="AQ392" i="1"/>
  <c r="AQ16" i="1"/>
  <c r="AQ88" i="1"/>
  <c r="AQ533" i="1"/>
  <c r="AQ532" i="1"/>
  <c r="AQ345" i="1"/>
  <c r="AQ251" i="1"/>
  <c r="AQ402" i="1"/>
  <c r="AQ425" i="1"/>
  <c r="AQ357" i="1"/>
  <c r="AQ273" i="1"/>
  <c r="AQ488" i="1"/>
  <c r="AQ524" i="1"/>
  <c r="AQ523" i="1"/>
  <c r="AQ553" i="1"/>
  <c r="AQ445" i="1"/>
  <c r="AQ397" i="1"/>
  <c r="AQ104" i="1"/>
  <c r="AQ460" i="1"/>
  <c r="AQ205" i="1"/>
  <c r="AQ384" i="1"/>
  <c r="AQ237" i="1"/>
  <c r="AQ514" i="1"/>
  <c r="AQ513" i="1"/>
  <c r="AQ15" i="1"/>
  <c r="AQ222" i="1"/>
  <c r="AQ510" i="1"/>
  <c r="AQ71" i="1"/>
  <c r="AQ508" i="1"/>
  <c r="AQ507" i="1"/>
  <c r="AQ456" i="1"/>
  <c r="AQ505" i="1"/>
  <c r="AQ92" i="1"/>
  <c r="AQ503" i="1"/>
  <c r="AQ502" i="1"/>
  <c r="AQ421" i="1"/>
  <c r="AQ500" i="1"/>
  <c r="AQ499" i="1"/>
  <c r="AQ557" i="1"/>
  <c r="AQ275" i="1"/>
  <c r="AQ496" i="1"/>
  <c r="AQ111" i="1"/>
  <c r="AQ450" i="1"/>
  <c r="AQ201" i="1"/>
  <c r="AQ193" i="1"/>
  <c r="AQ546" i="1"/>
  <c r="AQ126" i="1"/>
  <c r="AQ491" i="1"/>
  <c r="AQ483" i="1"/>
  <c r="AQ80" i="1"/>
  <c r="AQ486" i="1"/>
  <c r="AQ485" i="1"/>
  <c r="AQ199" i="1"/>
  <c r="AQ472" i="1"/>
  <c r="AQ216" i="1"/>
  <c r="AQ435" i="1"/>
  <c r="AQ480" i="1"/>
  <c r="AQ542" i="1"/>
  <c r="AQ478" i="1"/>
  <c r="AQ477" i="1"/>
  <c r="AQ121" i="1"/>
  <c r="AQ475" i="1"/>
  <c r="AQ531" i="1"/>
  <c r="AQ473" i="1"/>
  <c r="AQ33" i="1"/>
  <c r="AQ292" i="1"/>
  <c r="AQ470" i="1"/>
  <c r="AQ565" i="1"/>
  <c r="AQ527" i="1"/>
  <c r="AQ298" i="1"/>
  <c r="AQ20" i="1"/>
  <c r="AQ175" i="1"/>
  <c r="AQ464" i="1"/>
  <c r="AQ162" i="1"/>
  <c r="AQ340" i="1"/>
  <c r="AQ105" i="1"/>
  <c r="AQ441" i="1"/>
  <c r="AQ246" i="1"/>
  <c r="AQ458" i="1"/>
  <c r="AQ457" i="1"/>
  <c r="AQ6" i="1"/>
  <c r="AQ432" i="1"/>
  <c r="AQ248" i="1"/>
  <c r="AQ211" i="1"/>
  <c r="AQ38" i="1"/>
  <c r="AQ99" i="1"/>
  <c r="AQ13" i="1"/>
  <c r="AQ24" i="1"/>
  <c r="AQ448" i="1"/>
  <c r="AQ44" i="1"/>
  <c r="AQ449" i="1"/>
  <c r="AQ482" i="1"/>
  <c r="AQ444" i="1"/>
  <c r="AQ207" i="1"/>
  <c r="AQ442" i="1"/>
  <c r="AQ545" i="1"/>
  <c r="AQ95" i="1"/>
  <c r="AQ55" i="1"/>
  <c r="AQ438" i="1"/>
  <c r="AQ282" i="1"/>
  <c r="AQ240" i="1"/>
  <c r="AQ69" i="1"/>
  <c r="AQ76" i="1"/>
  <c r="AQ525" i="1"/>
  <c r="AQ439" i="1"/>
  <c r="AQ182" i="1"/>
  <c r="AQ45" i="1"/>
  <c r="AQ429" i="1"/>
  <c r="AQ259" i="1"/>
  <c r="AQ427" i="1"/>
  <c r="AQ378" i="1"/>
  <c r="AQ30" i="1"/>
  <c r="AQ487" i="1"/>
  <c r="AQ321" i="1"/>
  <c r="AQ422" i="1"/>
  <c r="AQ23" i="1"/>
  <c r="AQ265" i="1"/>
  <c r="AQ419" i="1"/>
  <c r="AQ136" i="1"/>
  <c r="AQ462" i="1"/>
  <c r="AQ416" i="1"/>
  <c r="AQ256" i="1"/>
  <c r="AQ414" i="1"/>
  <c r="AQ210" i="1"/>
  <c r="AQ412" i="1"/>
  <c r="AQ411" i="1"/>
  <c r="AQ189" i="1"/>
  <c r="AQ409" i="1"/>
  <c r="AQ408" i="1"/>
  <c r="AQ287" i="1"/>
  <c r="AQ406" i="1"/>
  <c r="AQ405" i="1"/>
  <c r="AQ130" i="1"/>
  <c r="AQ403" i="1"/>
  <c r="AQ526" i="1"/>
  <c r="AQ519" i="1"/>
  <c r="AQ400" i="1"/>
  <c r="AQ399" i="1"/>
  <c r="AQ245" i="1"/>
  <c r="AQ296" i="1"/>
  <c r="AQ396" i="1"/>
  <c r="AQ42" i="1"/>
  <c r="AQ4" i="1"/>
  <c r="AQ393" i="1"/>
  <c r="AQ73" i="1"/>
  <c r="AQ18" i="1"/>
  <c r="AQ390" i="1"/>
  <c r="AQ389" i="1"/>
  <c r="AQ551" i="1"/>
  <c r="AQ387" i="1"/>
  <c r="AQ334" i="1"/>
  <c r="AQ385" i="1"/>
  <c r="AQ147" i="1"/>
  <c r="AQ552" i="1"/>
  <c r="AQ137" i="1"/>
  <c r="AQ381" i="1"/>
  <c r="AQ291" i="1"/>
  <c r="AQ82" i="1"/>
  <c r="AQ497" i="1"/>
  <c r="AQ8" i="1"/>
  <c r="AQ376" i="1"/>
  <c r="AQ288" i="1"/>
  <c r="AQ327" i="1"/>
  <c r="AQ373" i="1"/>
  <c r="AQ372" i="1"/>
  <c r="AQ188" i="1"/>
  <c r="AQ407" i="1"/>
  <c r="AQ512" i="1"/>
  <c r="AQ368" i="1"/>
  <c r="AQ367" i="1"/>
  <c r="AQ172" i="1"/>
  <c r="AQ180" i="1"/>
  <c r="AQ364" i="1"/>
  <c r="AQ363" i="1"/>
  <c r="AQ391" i="1"/>
  <c r="AQ96" i="1"/>
  <c r="AQ360" i="1"/>
  <c r="AQ307" i="1"/>
  <c r="AQ358" i="1"/>
  <c r="AQ190" i="1"/>
  <c r="AQ356" i="1"/>
  <c r="AQ355" i="1"/>
  <c r="AQ354" i="1"/>
  <c r="AQ341" i="1"/>
  <c r="AQ506" i="1"/>
  <c r="AQ351" i="1"/>
  <c r="AQ350" i="1"/>
  <c r="AQ349" i="1"/>
  <c r="AQ348" i="1"/>
  <c r="AQ347" i="1"/>
  <c r="AQ252" i="1"/>
  <c r="AQ41" i="1"/>
  <c r="AQ34" i="1"/>
  <c r="AQ57" i="1"/>
  <c r="AQ129" i="1"/>
  <c r="AQ50" i="1"/>
  <c r="AQ562" i="1"/>
  <c r="AQ21" i="1"/>
  <c r="AQ254" i="1"/>
  <c r="AQ498" i="1"/>
  <c r="AQ206" i="1"/>
  <c r="AQ17" i="1"/>
  <c r="AQ29" i="1"/>
  <c r="AQ333" i="1"/>
  <c r="AQ116" i="1"/>
  <c r="AQ331" i="1"/>
  <c r="AQ149" i="1"/>
  <c r="AQ329" i="1"/>
  <c r="AQ260" i="1"/>
  <c r="AQ79" i="1"/>
  <c r="AQ436" i="1"/>
  <c r="AQ459" i="1"/>
  <c r="AQ501" i="1"/>
  <c r="AQ323" i="1"/>
  <c r="AQ47" i="1"/>
  <c r="AQ320" i="1"/>
  <c r="AQ467" i="1"/>
  <c r="AQ308" i="1"/>
  <c r="AQ318" i="1"/>
  <c r="AQ493" i="1"/>
  <c r="AQ492" i="1"/>
  <c r="AQ430" i="1"/>
  <c r="AQ413" i="1"/>
  <c r="AQ516" i="1"/>
  <c r="AQ537" i="1"/>
  <c r="AQ539" i="1"/>
  <c r="AQ380" i="1"/>
  <c r="AQ309" i="1"/>
  <c r="AQ235" i="1"/>
  <c r="AQ369" i="1"/>
  <c r="AQ174" i="1"/>
  <c r="AQ305" i="1"/>
  <c r="AQ304" i="1"/>
  <c r="AQ518" i="1"/>
  <c r="AQ302" i="1"/>
  <c r="AQ511" i="1"/>
  <c r="AQ489" i="1"/>
  <c r="AQ37" i="1"/>
  <c r="AQ509" i="1"/>
  <c r="AQ328" i="1"/>
  <c r="AQ521" i="1"/>
  <c r="AQ295" i="1"/>
  <c r="AQ286" i="1"/>
  <c r="AQ91" i="1"/>
  <c r="AQ535" i="1"/>
  <c r="AQ431" i="1"/>
  <c r="AQ337" i="1"/>
  <c r="AQ289" i="1"/>
  <c r="AQ365" i="1"/>
  <c r="AQ243" i="1"/>
  <c r="AQ214" i="1"/>
  <c r="AQ261" i="1"/>
  <c r="AQ176" i="1"/>
  <c r="AQ183" i="1"/>
  <c r="AQ312" i="1"/>
  <c r="AQ281" i="1"/>
  <c r="AQ420" i="1"/>
  <c r="AQ279" i="1"/>
  <c r="AQ285" i="1"/>
  <c r="AQ277" i="1"/>
  <c r="AQ336" i="1"/>
  <c r="AQ300" i="1"/>
  <c r="AQ423" i="1"/>
  <c r="AQ515" i="1"/>
  <c r="AQ272" i="1"/>
  <c r="AQ434" i="1"/>
  <c r="AQ446" i="1"/>
  <c r="AQ86" i="1"/>
  <c r="AQ268" i="1"/>
  <c r="AQ453" i="1"/>
  <c r="AQ138" i="1"/>
  <c r="AQ157" i="1"/>
  <c r="AQ264" i="1"/>
  <c r="AQ263" i="1"/>
  <c r="AQ225" i="1"/>
  <c r="AQ227" i="1"/>
  <c r="AQ559" i="1"/>
  <c r="AQ163" i="1"/>
  <c r="AQ258" i="1"/>
  <c r="AQ198" i="1"/>
  <c r="AQ22" i="1"/>
  <c r="AQ255" i="1"/>
  <c r="AQ424" i="1"/>
  <c r="AQ437" i="1"/>
  <c r="AQ167" i="1"/>
  <c r="AQ461" i="1"/>
  <c r="AQ250" i="1"/>
  <c r="AQ109" i="1"/>
  <c r="AQ36" i="1"/>
  <c r="AQ352" i="1"/>
  <c r="AQ452" i="1"/>
  <c r="AQ346" i="1"/>
  <c r="AQ244" i="1"/>
  <c r="AQ484" i="1"/>
  <c r="AQ404" i="1"/>
  <c r="AQ375" i="1"/>
  <c r="AQ317" i="1"/>
  <c r="AQ366" i="1"/>
  <c r="AQ238" i="1"/>
  <c r="AQ160" i="1"/>
  <c r="AQ428" i="1"/>
  <c r="AQ398" i="1"/>
  <c r="AQ234" i="1"/>
  <c r="AQ547" i="1"/>
  <c r="AQ232" i="1"/>
  <c r="AQ231" i="1"/>
  <c r="AQ230" i="1"/>
  <c r="AQ166" i="1"/>
  <c r="AQ236" i="1"/>
  <c r="AQ339" i="1"/>
  <c r="AQ226" i="1"/>
  <c r="AQ324" i="1"/>
  <c r="AQ224" i="1"/>
  <c r="AQ223" i="1"/>
  <c r="AQ319" i="1"/>
  <c r="AQ212" i="1"/>
  <c r="AQ220" i="1"/>
  <c r="AQ219" i="1"/>
  <c r="AQ218" i="1"/>
  <c r="AQ217" i="1"/>
  <c r="AQ186" i="1"/>
  <c r="AQ153" i="1"/>
  <c r="AQ362" i="1"/>
  <c r="AQ466" i="1"/>
  <c r="AQ169" i="1"/>
  <c r="AQ371" i="1"/>
  <c r="AQ311" i="1"/>
  <c r="AQ209" i="1"/>
  <c r="AQ208" i="1"/>
  <c r="AQ290" i="1"/>
  <c r="AQ476" i="1"/>
  <c r="AQ395" i="1"/>
  <c r="AQ204" i="1"/>
  <c r="AQ203" i="1"/>
  <c r="AQ479" i="1"/>
  <c r="AQ426" i="1"/>
  <c r="AQ10" i="1"/>
  <c r="AQ330" i="1"/>
  <c r="AQ325" i="1"/>
  <c r="AQ181" i="1"/>
  <c r="AQ344" i="1"/>
  <c r="AQ530" i="1"/>
  <c r="AQ534" i="1"/>
  <c r="AQ171" i="1"/>
  <c r="AQ192" i="1"/>
  <c r="AQ191" i="1"/>
  <c r="AQ443" i="1"/>
  <c r="AQ314" i="1"/>
  <c r="AQ52" i="1"/>
  <c r="AQ90" i="1"/>
  <c r="AQ117" i="1"/>
  <c r="AQ185" i="1"/>
  <c r="AQ184" i="1"/>
  <c r="AQ64" i="1"/>
  <c r="AQ274" i="1"/>
  <c r="AQ548" i="1"/>
  <c r="AQ266" i="1"/>
  <c r="AQ278" i="1"/>
  <c r="AQ178" i="1"/>
  <c r="AQ177" i="1"/>
  <c r="AQ242" i="1"/>
  <c r="AQ93" i="1"/>
  <c r="AQ280" i="1"/>
  <c r="AQ173" i="1"/>
  <c r="AQ481" i="1"/>
  <c r="AQ118" i="1"/>
  <c r="AQ170" i="1"/>
  <c r="AQ471" i="1"/>
  <c r="AQ168" i="1"/>
  <c r="AQ103" i="1"/>
  <c r="AQ454" i="1"/>
  <c r="AQ388" i="1"/>
  <c r="AQ447" i="1"/>
  <c r="AQ35" i="1"/>
  <c r="AQ154" i="1"/>
  <c r="AQ161" i="1"/>
  <c r="AQ410" i="1"/>
  <c r="AQ335" i="1"/>
  <c r="AQ158" i="1"/>
  <c r="AQ253" i="1"/>
  <c r="AQ156" i="1"/>
  <c r="AQ155" i="1"/>
  <c r="AQ303" i="1"/>
  <c r="AQ152" i="1"/>
  <c r="AQ67" i="1"/>
  <c r="AQ151" i="1"/>
  <c r="AQ19" i="1"/>
  <c r="AQ187" i="1"/>
  <c r="AQ148" i="1"/>
  <c r="AQ39" i="1"/>
  <c r="AQ146" i="1"/>
  <c r="AQ270" i="1"/>
  <c r="AQ144" i="1"/>
  <c r="AQ14" i="1"/>
  <c r="AQ142" i="1"/>
  <c r="AQ141" i="1"/>
  <c r="AQ140" i="1"/>
  <c r="AQ139" i="1"/>
  <c r="AQ145" i="1"/>
  <c r="AQ322" i="1"/>
  <c r="AQ125" i="1"/>
  <c r="AQ135" i="1"/>
  <c r="AQ134" i="1"/>
  <c r="AQ133" i="1"/>
  <c r="AQ132" i="1"/>
  <c r="AQ262" i="1"/>
  <c r="AQ353" i="1"/>
  <c r="AQ197" i="1"/>
  <c r="AQ342" i="1"/>
  <c r="AQ127" i="1"/>
  <c r="AQ415" i="1"/>
  <c r="AQ89" i="1"/>
  <c r="AQ124" i="1"/>
  <c r="AQ123" i="1"/>
  <c r="AQ122" i="1"/>
  <c r="AQ359" i="1"/>
  <c r="AQ215" i="1"/>
  <c r="AQ119" i="1"/>
  <c r="AQ536" i="1"/>
  <c r="AQ520" i="1"/>
  <c r="AQ131" i="1"/>
  <c r="AQ115" i="1"/>
  <c r="AQ164" i="1"/>
  <c r="AQ113" i="1"/>
  <c r="AQ112" i="1"/>
  <c r="AQ159" i="1"/>
  <c r="AQ110" i="1"/>
  <c r="AQ418" i="1"/>
  <c r="AQ433" i="1"/>
  <c r="AQ65" i="1"/>
  <c r="AQ106" i="1"/>
  <c r="AQ386" i="1"/>
  <c r="AQ120" i="1"/>
  <c r="AQ221" i="1"/>
  <c r="AQ102" i="1"/>
  <c r="AQ101" i="1"/>
  <c r="AQ100" i="1"/>
  <c r="AQ316" i="1"/>
  <c r="AQ98" i="1"/>
  <c r="AQ97" i="1"/>
  <c r="AQ440" i="1"/>
  <c r="AQ213" i="1"/>
  <c r="AQ94" i="1"/>
  <c r="AQ202" i="1"/>
  <c r="AQ84" i="1"/>
  <c r="AQ504" i="1"/>
  <c r="AQ455" i="1"/>
  <c r="AQ374" i="1"/>
  <c r="AQ28" i="1"/>
  <c r="AQ87" i="1"/>
  <c r="AQ490" i="1"/>
  <c r="AQ474" i="1"/>
  <c r="AQ239" i="1"/>
  <c r="AQ83" i="1"/>
  <c r="AQ267" i="1"/>
  <c r="AQ81" i="1"/>
  <c r="AQ306" i="1"/>
  <c r="AQ114" i="1"/>
  <c r="AQ564" i="1"/>
  <c r="AQ77" i="1"/>
  <c r="AQ269" i="1"/>
  <c r="AQ276" i="1"/>
  <c r="AQ463" i="1"/>
  <c r="AQ383" i="1"/>
  <c r="AQ72" i="1"/>
  <c r="AQ379" i="1"/>
  <c r="AQ70" i="1"/>
  <c r="AQ370" i="1"/>
  <c r="AQ68" i="1"/>
  <c r="AQ196" i="1"/>
  <c r="AQ66" i="1"/>
  <c r="AQ297" i="1"/>
  <c r="AQ494" i="1"/>
  <c r="AQ257" i="1"/>
  <c r="AQ465" i="1"/>
  <c r="AQ61" i="1"/>
  <c r="AQ60" i="1"/>
  <c r="AQ59" i="1"/>
  <c r="AQ58" i="1"/>
  <c r="AQ293" i="1"/>
  <c r="AQ241" i="1"/>
  <c r="AQ247" i="1"/>
  <c r="AQ550" i="1"/>
  <c r="AQ53" i="1"/>
  <c r="AQ75" i="1"/>
  <c r="AQ107" i="1"/>
  <c r="AQ377" i="1"/>
  <c r="AQ49" i="1"/>
  <c r="AQ48" i="1"/>
  <c r="AQ361" i="1"/>
  <c r="AQ46" i="1"/>
  <c r="AQ200" i="1"/>
  <c r="AQ194" i="1"/>
  <c r="AQ43" i="1"/>
  <c r="AQ56" i="1"/>
  <c r="AQ31" i="1"/>
  <c r="AQ40" i="1"/>
  <c r="AQ332" i="1"/>
  <c r="AQ74" i="1"/>
  <c r="AQ271" i="1"/>
  <c r="AQ529" i="1"/>
  <c r="AQ315" i="1"/>
  <c r="AQ143" i="1"/>
  <c r="AQ78" i="1"/>
  <c r="AQ32" i="1"/>
  <c r="AQ382" i="1"/>
  <c r="AQ294" i="1"/>
  <c r="AQ228" i="1"/>
  <c r="AQ249" i="1"/>
  <c r="AQ27" i="1"/>
  <c r="AQ26" i="1"/>
  <c r="AQ25" i="1"/>
  <c r="AQ417" i="1"/>
  <c r="AQ528" i="1"/>
  <c r="AQ563" i="1"/>
  <c r="AQ401" i="1"/>
  <c r="AQ179" i="1"/>
  <c r="AQ451" i="1"/>
  <c r="AQ468" i="1"/>
  <c r="AQ549" i="1"/>
  <c r="AQ313" i="1"/>
  <c r="AQ343" i="1"/>
  <c r="AQ2" i="1"/>
  <c r="AQ51" i="1"/>
  <c r="AQ150" i="1"/>
  <c r="AQ11" i="1"/>
  <c r="AQ517" i="1"/>
  <c r="AQ9" i="1"/>
  <c r="AQ233" i="1"/>
  <c r="AQ7" i="1"/>
  <c r="AQ229" i="1"/>
  <c r="AQ338" i="1"/>
  <c r="AQ495" i="1"/>
  <c r="AQ3" i="1"/>
  <c r="AQ284" i="1"/>
  <c r="BO566" i="1"/>
  <c r="BO128" i="1"/>
  <c r="BO62" i="1"/>
  <c r="BO469" i="1"/>
  <c r="BO561" i="1"/>
  <c r="BO195" i="1"/>
  <c r="BO560" i="1"/>
  <c r="BO108" i="1"/>
  <c r="BO558" i="1"/>
  <c r="BO522" i="1"/>
  <c r="BO556" i="1"/>
  <c r="BO555" i="1"/>
  <c r="BO554" i="1"/>
  <c r="BO63" i="1"/>
  <c r="BO538" i="1"/>
  <c r="BO310" i="1"/>
  <c r="BO394" i="1"/>
  <c r="BO299" i="1"/>
  <c r="BO12" i="1"/>
  <c r="BO165" i="1"/>
  <c r="BO326" i="1"/>
  <c r="BO85" i="1"/>
  <c r="BO544" i="1"/>
  <c r="BO543" i="1"/>
  <c r="BO54" i="1"/>
  <c r="BO541" i="1"/>
  <c r="BO540" i="1"/>
  <c r="BO5" i="1"/>
  <c r="BO301" i="1"/>
  <c r="BO283" i="1"/>
  <c r="BO392" i="1"/>
  <c r="BO16" i="1"/>
  <c r="BO88" i="1"/>
  <c r="BO533" i="1"/>
  <c r="BO532" i="1"/>
  <c r="BO345" i="1"/>
  <c r="BO251" i="1"/>
  <c r="BO402" i="1"/>
  <c r="BO425" i="1"/>
  <c r="BO357" i="1"/>
  <c r="BO273" i="1"/>
  <c r="BO488" i="1"/>
  <c r="BO524" i="1"/>
  <c r="BO523" i="1"/>
  <c r="BO553" i="1"/>
  <c r="BO445" i="1"/>
  <c r="BO397" i="1"/>
  <c r="BO104" i="1"/>
  <c r="BO460" i="1"/>
  <c r="BO205" i="1"/>
  <c r="BO384" i="1"/>
  <c r="BO237" i="1"/>
  <c r="BO514" i="1"/>
  <c r="BO513" i="1"/>
  <c r="BO15" i="1"/>
  <c r="BO222" i="1"/>
  <c r="BO510" i="1"/>
  <c r="BO71" i="1"/>
  <c r="BO508" i="1"/>
  <c r="BO507" i="1"/>
  <c r="BO456" i="1"/>
  <c r="BO505" i="1"/>
  <c r="BO92" i="1"/>
  <c r="BO503" i="1"/>
  <c r="BO502" i="1"/>
  <c r="BO421" i="1"/>
  <c r="BO500" i="1"/>
  <c r="BO499" i="1"/>
  <c r="BO557" i="1"/>
  <c r="BO275" i="1"/>
  <c r="BO496" i="1"/>
  <c r="BO111" i="1"/>
  <c r="BO450" i="1"/>
  <c r="BO201" i="1"/>
  <c r="BO193" i="1"/>
  <c r="BO546" i="1"/>
  <c r="BO126" i="1"/>
  <c r="BO491" i="1"/>
  <c r="BO483" i="1"/>
  <c r="BO80" i="1"/>
  <c r="BO486" i="1"/>
  <c r="BO485" i="1"/>
  <c r="BO199" i="1"/>
  <c r="BO472" i="1"/>
  <c r="BO216" i="1"/>
  <c r="BO435" i="1"/>
  <c r="BO480" i="1"/>
  <c r="BO542" i="1"/>
  <c r="BO478" i="1"/>
  <c r="BO477" i="1"/>
  <c r="BO121" i="1"/>
  <c r="BO475" i="1"/>
  <c r="BO531" i="1"/>
  <c r="BO473" i="1"/>
  <c r="BO33" i="1"/>
  <c r="BO292" i="1"/>
  <c r="BO470" i="1"/>
  <c r="BO565" i="1"/>
  <c r="BO527" i="1"/>
  <c r="BO298" i="1"/>
  <c r="BO20" i="1"/>
  <c r="BO175" i="1"/>
  <c r="BO464" i="1"/>
  <c r="BO162" i="1"/>
  <c r="BO340" i="1"/>
  <c r="BO105" i="1"/>
  <c r="BO441" i="1"/>
  <c r="BO246" i="1"/>
  <c r="BO458" i="1"/>
  <c r="BO457" i="1"/>
  <c r="BO6" i="1"/>
  <c r="BO432" i="1"/>
  <c r="BO248" i="1"/>
  <c r="BO211" i="1"/>
  <c r="BO38" i="1"/>
  <c r="BO99" i="1"/>
  <c r="BO13" i="1"/>
  <c r="BO24" i="1"/>
  <c r="BO448" i="1"/>
  <c r="BO44" i="1"/>
  <c r="BO449" i="1"/>
  <c r="BO482" i="1"/>
  <c r="BO444" i="1"/>
  <c r="BO207" i="1"/>
  <c r="BO442" i="1"/>
  <c r="BO545" i="1"/>
  <c r="BO95" i="1"/>
  <c r="BO55" i="1"/>
  <c r="BO438" i="1"/>
  <c r="BO282" i="1"/>
  <c r="BO240" i="1"/>
  <c r="BO69" i="1"/>
  <c r="BO76" i="1"/>
  <c r="BO525" i="1"/>
  <c r="BO439" i="1"/>
  <c r="BO182" i="1"/>
  <c r="BO45" i="1"/>
  <c r="BO429" i="1"/>
  <c r="BO259" i="1"/>
  <c r="BO427" i="1"/>
  <c r="BO378" i="1"/>
  <c r="BO30" i="1"/>
  <c r="BO487" i="1"/>
  <c r="BO321" i="1"/>
  <c r="BO422" i="1"/>
  <c r="BO23" i="1"/>
  <c r="BO265" i="1"/>
  <c r="BO419" i="1"/>
  <c r="BO136" i="1"/>
  <c r="BO462" i="1"/>
  <c r="BO416" i="1"/>
  <c r="BO256" i="1"/>
  <c r="BO414" i="1"/>
  <c r="BO210" i="1"/>
  <c r="BO412" i="1"/>
  <c r="BO411" i="1"/>
  <c r="BO189" i="1"/>
  <c r="BO409" i="1"/>
  <c r="BO408" i="1"/>
  <c r="BO287" i="1"/>
  <c r="BO406" i="1"/>
  <c r="BO405" i="1"/>
  <c r="BO130" i="1"/>
  <c r="BO403" i="1"/>
  <c r="BO526" i="1"/>
  <c r="BO519" i="1"/>
  <c r="BO400" i="1"/>
  <c r="BO399" i="1"/>
  <c r="BO245" i="1"/>
  <c r="BO296" i="1"/>
  <c r="BO396" i="1"/>
  <c r="BO42" i="1"/>
  <c r="BO4" i="1"/>
  <c r="BO393" i="1"/>
  <c r="BO73" i="1"/>
  <c r="BO18" i="1"/>
  <c r="BO390" i="1"/>
  <c r="BO389" i="1"/>
  <c r="BO551" i="1"/>
  <c r="BO387" i="1"/>
  <c r="BO334" i="1"/>
  <c r="BO385" i="1"/>
  <c r="BO147" i="1"/>
  <c r="BO552" i="1"/>
  <c r="BO137" i="1"/>
  <c r="BO381" i="1"/>
  <c r="BO291" i="1"/>
  <c r="BO82" i="1"/>
  <c r="BO497" i="1"/>
  <c r="BO8" i="1"/>
  <c r="BO376" i="1"/>
  <c r="BO288" i="1"/>
  <c r="BO327" i="1"/>
  <c r="BO373" i="1"/>
  <c r="BO372" i="1"/>
  <c r="BO188" i="1"/>
  <c r="BO407" i="1"/>
  <c r="BO512" i="1"/>
  <c r="BO368" i="1"/>
  <c r="BO367" i="1"/>
  <c r="BO172" i="1"/>
  <c r="BO180" i="1"/>
  <c r="BO364" i="1"/>
  <c r="BO363" i="1"/>
  <c r="BO391" i="1"/>
  <c r="BO96" i="1"/>
  <c r="BO360" i="1"/>
  <c r="BO307" i="1"/>
  <c r="BO358" i="1"/>
  <c r="BO190" i="1"/>
  <c r="BO356" i="1"/>
  <c r="BO355" i="1"/>
  <c r="BO354" i="1"/>
  <c r="BO341" i="1"/>
  <c r="BO506" i="1"/>
  <c r="BO351" i="1"/>
  <c r="BO350" i="1"/>
  <c r="BO349" i="1"/>
  <c r="BO348" i="1"/>
  <c r="BO347" i="1"/>
  <c r="BO252" i="1"/>
  <c r="BO41" i="1"/>
  <c r="BO34" i="1"/>
  <c r="BO57" i="1"/>
  <c r="BO129" i="1"/>
  <c r="BO50" i="1"/>
  <c r="BO562" i="1"/>
  <c r="BO21" i="1"/>
  <c r="BO254" i="1"/>
  <c r="BO498" i="1"/>
  <c r="BO206" i="1"/>
  <c r="BO17" i="1"/>
  <c r="BO29" i="1"/>
  <c r="BO333" i="1"/>
  <c r="BO116" i="1"/>
  <c r="BO331" i="1"/>
  <c r="BO149" i="1"/>
  <c r="BO329" i="1"/>
  <c r="BO260" i="1"/>
  <c r="BO79" i="1"/>
  <c r="BO436" i="1"/>
  <c r="BO459" i="1"/>
  <c r="BO501" i="1"/>
  <c r="BO323" i="1"/>
  <c r="BO47" i="1"/>
  <c r="BO320" i="1"/>
  <c r="BO467" i="1"/>
  <c r="BO308" i="1"/>
  <c r="BO318" i="1"/>
  <c r="BO493" i="1"/>
  <c r="BO492" i="1"/>
  <c r="BO430" i="1"/>
  <c r="BO413" i="1"/>
  <c r="BO516" i="1"/>
  <c r="BO537" i="1"/>
  <c r="BO539" i="1"/>
  <c r="BO380" i="1"/>
  <c r="BO309" i="1"/>
  <c r="BO235" i="1"/>
  <c r="BO369" i="1"/>
  <c r="BO174" i="1"/>
  <c r="BO305" i="1"/>
  <c r="BO304" i="1"/>
  <c r="BO518" i="1"/>
  <c r="BO302" i="1"/>
  <c r="BO511" i="1"/>
  <c r="BO489" i="1"/>
  <c r="BO37" i="1"/>
  <c r="BO509" i="1"/>
  <c r="BO328" i="1"/>
  <c r="BO521" i="1"/>
  <c r="BO295" i="1"/>
  <c r="BO286" i="1"/>
  <c r="BO91" i="1"/>
  <c r="BO535" i="1"/>
  <c r="BO431" i="1"/>
  <c r="BO337" i="1"/>
  <c r="BO289" i="1"/>
  <c r="BO365" i="1"/>
  <c r="BO243" i="1"/>
  <c r="BO214" i="1"/>
  <c r="BO261" i="1"/>
  <c r="BO176" i="1"/>
  <c r="BO183" i="1"/>
  <c r="BO312" i="1"/>
  <c r="BO281" i="1"/>
  <c r="BO420" i="1"/>
  <c r="BO279" i="1"/>
  <c r="BO285" i="1"/>
  <c r="BO277" i="1"/>
  <c r="BO336" i="1"/>
  <c r="BO300" i="1"/>
  <c r="BO423" i="1"/>
  <c r="BO515" i="1"/>
  <c r="BO272" i="1"/>
  <c r="BO434" i="1"/>
  <c r="BO446" i="1"/>
  <c r="BO86" i="1"/>
  <c r="BO268" i="1"/>
  <c r="BO453" i="1"/>
  <c r="BO138" i="1"/>
  <c r="BO157" i="1"/>
  <c r="BO264" i="1"/>
  <c r="BO263" i="1"/>
  <c r="BO225" i="1"/>
  <c r="BO227" i="1"/>
  <c r="BO559" i="1"/>
  <c r="BO163" i="1"/>
  <c r="BO258" i="1"/>
  <c r="BO198" i="1"/>
  <c r="BO22" i="1"/>
  <c r="BO255" i="1"/>
  <c r="BO424" i="1"/>
  <c r="BO437" i="1"/>
  <c r="BO167" i="1"/>
  <c r="BO461" i="1"/>
  <c r="BO250" i="1"/>
  <c r="BO109" i="1"/>
  <c r="BO36" i="1"/>
  <c r="BO352" i="1"/>
  <c r="BO452" i="1"/>
  <c r="BO346" i="1"/>
  <c r="BO244" i="1"/>
  <c r="BO484" i="1"/>
  <c r="BO404" i="1"/>
  <c r="BO375" i="1"/>
  <c r="BO317" i="1"/>
  <c r="BO366" i="1"/>
  <c r="BO238" i="1"/>
  <c r="BO160" i="1"/>
  <c r="BO428" i="1"/>
  <c r="BO398" i="1"/>
  <c r="BO234" i="1"/>
  <c r="BO547" i="1"/>
  <c r="BO232" i="1"/>
  <c r="BO231" i="1"/>
  <c r="BO230" i="1"/>
  <c r="BO166" i="1"/>
  <c r="BO236" i="1"/>
  <c r="BO339" i="1"/>
  <c r="BO226" i="1"/>
  <c r="BO324" i="1"/>
  <c r="BO224" i="1"/>
  <c r="BO223" i="1"/>
  <c r="BO319" i="1"/>
  <c r="BO212" i="1"/>
  <c r="BO220" i="1"/>
  <c r="BO219" i="1"/>
  <c r="BO218" i="1"/>
  <c r="BO217" i="1"/>
  <c r="BO186" i="1"/>
  <c r="BO153" i="1"/>
  <c r="BO362" i="1"/>
  <c r="BO466" i="1"/>
  <c r="BO169" i="1"/>
  <c r="BO371" i="1"/>
  <c r="BO311" i="1"/>
  <c r="BO209" i="1"/>
  <c r="BO208" i="1"/>
  <c r="BO290" i="1"/>
  <c r="BO476" i="1"/>
  <c r="BO395" i="1"/>
  <c r="BO204" i="1"/>
  <c r="BO203" i="1"/>
  <c r="BO479" i="1"/>
  <c r="BO426" i="1"/>
  <c r="BO10" i="1"/>
  <c r="BO330" i="1"/>
  <c r="BO325" i="1"/>
  <c r="BO181" i="1"/>
  <c r="BO344" i="1"/>
  <c r="BO530" i="1"/>
  <c r="BO534" i="1"/>
  <c r="BO171" i="1"/>
  <c r="BO192" i="1"/>
  <c r="BO191" i="1"/>
  <c r="BO443" i="1"/>
  <c r="BO314" i="1"/>
  <c r="BO52" i="1"/>
  <c r="BO90" i="1"/>
  <c r="BO117" i="1"/>
  <c r="BO185" i="1"/>
  <c r="BO184" i="1"/>
  <c r="BO64" i="1"/>
  <c r="BO274" i="1"/>
  <c r="BO548" i="1"/>
  <c r="BO266" i="1"/>
  <c r="BO278" i="1"/>
  <c r="BO178" i="1"/>
  <c r="BO177" i="1"/>
  <c r="BO242" i="1"/>
  <c r="BO93" i="1"/>
  <c r="BO280" i="1"/>
  <c r="BO173" i="1"/>
  <c r="BO481" i="1"/>
  <c r="BO118" i="1"/>
  <c r="BO170" i="1"/>
  <c r="BO471" i="1"/>
  <c r="BO168" i="1"/>
  <c r="BO103" i="1"/>
  <c r="BO454" i="1"/>
  <c r="BO388" i="1"/>
  <c r="BO447" i="1"/>
  <c r="BO35" i="1"/>
  <c r="BO154" i="1"/>
  <c r="BO161" i="1"/>
  <c r="BO410" i="1"/>
  <c r="BO335" i="1"/>
  <c r="BO158" i="1"/>
  <c r="BO253" i="1"/>
  <c r="BO156" i="1"/>
  <c r="BO155" i="1"/>
  <c r="BO303" i="1"/>
  <c r="BO152" i="1"/>
  <c r="BO67" i="1"/>
  <c r="BO151" i="1"/>
  <c r="BO19" i="1"/>
  <c r="BO187" i="1"/>
  <c r="BO148" i="1"/>
  <c r="BO39" i="1"/>
  <c r="BO146" i="1"/>
  <c r="BO270" i="1"/>
  <c r="BO144" i="1"/>
  <c r="BO14" i="1"/>
  <c r="BO142" i="1"/>
  <c r="BO141" i="1"/>
  <c r="BO140" i="1"/>
  <c r="BO139" i="1"/>
  <c r="BO145" i="1"/>
  <c r="BO322" i="1"/>
  <c r="BO125" i="1"/>
  <c r="BO135" i="1"/>
  <c r="BO134" i="1"/>
  <c r="BO133" i="1"/>
  <c r="BO132" i="1"/>
  <c r="BO262" i="1"/>
  <c r="BO353" i="1"/>
  <c r="BO197" i="1"/>
  <c r="BO342" i="1"/>
  <c r="BO127" i="1"/>
  <c r="BO415" i="1"/>
  <c r="BO89" i="1"/>
  <c r="BO124" i="1"/>
  <c r="BO123" i="1"/>
  <c r="BO122" i="1"/>
  <c r="BO359" i="1"/>
  <c r="BO215" i="1"/>
  <c r="BO119" i="1"/>
  <c r="BO536" i="1"/>
  <c r="BO520" i="1"/>
  <c r="BO131" i="1"/>
  <c r="BO115" i="1"/>
  <c r="BO164" i="1"/>
  <c r="BO113" i="1"/>
  <c r="BO112" i="1"/>
  <c r="BO159" i="1"/>
  <c r="BO110" i="1"/>
  <c r="BO418" i="1"/>
  <c r="BO433" i="1"/>
  <c r="BO65" i="1"/>
  <c r="BO106" i="1"/>
  <c r="BO386" i="1"/>
  <c r="BO120" i="1"/>
  <c r="BO221" i="1"/>
  <c r="BO102" i="1"/>
  <c r="BO101" i="1"/>
  <c r="BO100" i="1"/>
  <c r="BO316" i="1"/>
  <c r="BO98" i="1"/>
  <c r="BO97" i="1"/>
  <c r="BO440" i="1"/>
  <c r="BO213" i="1"/>
  <c r="BO94" i="1"/>
  <c r="BO202" i="1"/>
  <c r="BO84" i="1"/>
  <c r="BO504" i="1"/>
  <c r="BO455" i="1"/>
  <c r="BO374" i="1"/>
  <c r="BO28" i="1"/>
  <c r="BO87" i="1"/>
  <c r="BO490" i="1"/>
  <c r="BO474" i="1"/>
  <c r="BO239" i="1"/>
  <c r="BO83" i="1"/>
  <c r="BO267" i="1"/>
  <c r="BO81" i="1"/>
  <c r="BO306" i="1"/>
  <c r="BO114" i="1"/>
  <c r="BO564" i="1"/>
  <c r="BO77" i="1"/>
  <c r="BO269" i="1"/>
  <c r="BO276" i="1"/>
  <c r="BO463" i="1"/>
  <c r="BO383" i="1"/>
  <c r="BO72" i="1"/>
  <c r="BO379" i="1"/>
  <c r="BO70" i="1"/>
  <c r="BO370" i="1"/>
  <c r="BO68" i="1"/>
  <c r="BO196" i="1"/>
  <c r="BO66" i="1"/>
  <c r="BO297" i="1"/>
  <c r="BO494" i="1"/>
  <c r="BO257" i="1"/>
  <c r="BO465" i="1"/>
  <c r="BO61" i="1"/>
  <c r="BO60" i="1"/>
  <c r="BO59" i="1"/>
  <c r="BO58" i="1"/>
  <c r="BO293" i="1"/>
  <c r="BO241" i="1"/>
  <c r="BO247" i="1"/>
  <c r="BO550" i="1"/>
  <c r="BO53" i="1"/>
  <c r="BO75" i="1"/>
  <c r="BO107" i="1"/>
  <c r="BO377" i="1"/>
  <c r="BO49" i="1"/>
  <c r="BO48" i="1"/>
  <c r="BO361" i="1"/>
  <c r="BO46" i="1"/>
  <c r="BO200" i="1"/>
  <c r="BO194" i="1"/>
  <c r="BO43" i="1"/>
  <c r="BO56" i="1"/>
  <c r="BO31" i="1"/>
  <c r="BO40" i="1"/>
  <c r="BO332" i="1"/>
  <c r="BO74" i="1"/>
  <c r="BO271" i="1"/>
  <c r="BO529" i="1"/>
  <c r="BO315" i="1"/>
  <c r="BO143" i="1"/>
  <c r="BO78" i="1"/>
  <c r="BO32" i="1"/>
  <c r="BO382" i="1"/>
  <c r="BO294" i="1"/>
  <c r="BO228" i="1"/>
  <c r="BO249" i="1"/>
  <c r="BO27" i="1"/>
  <c r="BO26" i="1"/>
  <c r="BO25" i="1"/>
  <c r="BO417" i="1"/>
  <c r="BO528" i="1"/>
  <c r="BO563" i="1"/>
  <c r="BO401" i="1"/>
  <c r="BO179" i="1"/>
  <c r="BO451" i="1"/>
  <c r="BO468" i="1"/>
  <c r="BO549" i="1"/>
  <c r="BO313" i="1"/>
  <c r="BO343" i="1"/>
  <c r="BO2" i="1"/>
  <c r="BO51" i="1"/>
  <c r="BO150" i="1"/>
  <c r="BO11" i="1"/>
  <c r="BO517" i="1"/>
  <c r="BO9" i="1"/>
  <c r="BO233" i="1"/>
  <c r="BO7" i="1"/>
  <c r="BO229" i="1"/>
  <c r="BO338" i="1"/>
  <c r="BO495" i="1"/>
  <c r="BO3" i="1"/>
  <c r="BO284" i="1"/>
  <c r="BK566" i="1"/>
  <c r="BK128" i="1"/>
  <c r="BK62" i="1"/>
  <c r="BK469" i="1"/>
  <c r="BK561" i="1"/>
  <c r="BK195" i="1"/>
  <c r="BK560" i="1"/>
  <c r="BK108" i="1"/>
  <c r="BK558" i="1"/>
  <c r="BK522" i="1"/>
  <c r="BK556" i="1"/>
  <c r="BK555" i="1"/>
  <c r="BK554" i="1"/>
  <c r="BK63" i="1"/>
  <c r="BK538" i="1"/>
  <c r="BK310" i="1"/>
  <c r="BK394" i="1"/>
  <c r="BK299" i="1"/>
  <c r="BK12" i="1"/>
  <c r="BK165" i="1"/>
  <c r="BK326" i="1"/>
  <c r="BK85" i="1"/>
  <c r="BK544" i="1"/>
  <c r="BK543" i="1"/>
  <c r="BK54" i="1"/>
  <c r="BK541" i="1"/>
  <c r="BK540" i="1"/>
  <c r="BK5" i="1"/>
  <c r="BK301" i="1"/>
  <c r="BK283" i="1"/>
  <c r="BK392" i="1"/>
  <c r="BK16" i="1"/>
  <c r="BK88" i="1"/>
  <c r="BK533" i="1"/>
  <c r="BK532" i="1"/>
  <c r="BK345" i="1"/>
  <c r="BK251" i="1"/>
  <c r="BK402" i="1"/>
  <c r="BK425" i="1"/>
  <c r="BK357" i="1"/>
  <c r="BK273" i="1"/>
  <c r="BK488" i="1"/>
  <c r="BK524" i="1"/>
  <c r="BK523" i="1"/>
  <c r="BK553" i="1"/>
  <c r="BK445" i="1"/>
  <c r="BK397" i="1"/>
  <c r="BK104" i="1"/>
  <c r="BK460" i="1"/>
  <c r="BK205" i="1"/>
  <c r="BK384" i="1"/>
  <c r="BK237" i="1"/>
  <c r="BK514" i="1"/>
  <c r="BK513" i="1"/>
  <c r="BK15" i="1"/>
  <c r="BK222" i="1"/>
  <c r="BK510" i="1"/>
  <c r="BK71" i="1"/>
  <c r="BK508" i="1"/>
  <c r="BK507" i="1"/>
  <c r="BK456" i="1"/>
  <c r="BK505" i="1"/>
  <c r="BK92" i="1"/>
  <c r="BK503" i="1"/>
  <c r="BK502" i="1"/>
  <c r="BK421" i="1"/>
  <c r="BK500" i="1"/>
  <c r="BK499" i="1"/>
  <c r="BK557" i="1"/>
  <c r="BK275" i="1"/>
  <c r="BK496" i="1"/>
  <c r="BK111" i="1"/>
  <c r="BK450" i="1"/>
  <c r="BK201" i="1"/>
  <c r="BK193" i="1"/>
  <c r="BK546" i="1"/>
  <c r="BK126" i="1"/>
  <c r="BK491" i="1"/>
  <c r="BK483" i="1"/>
  <c r="BK80" i="1"/>
  <c r="BK486" i="1"/>
  <c r="BK485" i="1"/>
  <c r="BK199" i="1"/>
  <c r="BK472" i="1"/>
  <c r="BK216" i="1"/>
  <c r="BK435" i="1"/>
  <c r="BK480" i="1"/>
  <c r="BK542" i="1"/>
  <c r="BK478" i="1"/>
  <c r="BK477" i="1"/>
  <c r="BK121" i="1"/>
  <c r="BK475" i="1"/>
  <c r="BK531" i="1"/>
  <c r="BK473" i="1"/>
  <c r="BK33" i="1"/>
  <c r="BK292" i="1"/>
  <c r="BK470" i="1"/>
  <c r="BK565" i="1"/>
  <c r="BK527" i="1"/>
  <c r="BK298" i="1"/>
  <c r="BK20" i="1"/>
  <c r="BK175" i="1"/>
  <c r="BK464" i="1"/>
  <c r="BK162" i="1"/>
  <c r="BK340" i="1"/>
  <c r="BK105" i="1"/>
  <c r="BK441" i="1"/>
  <c r="BK246" i="1"/>
  <c r="BK458" i="1"/>
  <c r="BK457" i="1"/>
  <c r="BK6" i="1"/>
  <c r="BK432" i="1"/>
  <c r="BK248" i="1"/>
  <c r="BK211" i="1"/>
  <c r="BK38" i="1"/>
  <c r="BK99" i="1"/>
  <c r="BK13" i="1"/>
  <c r="BK24" i="1"/>
  <c r="BK448" i="1"/>
  <c r="BK44" i="1"/>
  <c r="BK449" i="1"/>
  <c r="BK482" i="1"/>
  <c r="BK444" i="1"/>
  <c r="BK207" i="1"/>
  <c r="BK442" i="1"/>
  <c r="BK545" i="1"/>
  <c r="BK95" i="1"/>
  <c r="BK55" i="1"/>
  <c r="BK438" i="1"/>
  <c r="BK282" i="1"/>
  <c r="BK240" i="1"/>
  <c r="BK69" i="1"/>
  <c r="BK76" i="1"/>
  <c r="BK525" i="1"/>
  <c r="BK439" i="1"/>
  <c r="BK182" i="1"/>
  <c r="BK45" i="1"/>
  <c r="BK429" i="1"/>
  <c r="BK259" i="1"/>
  <c r="BK427" i="1"/>
  <c r="BK378" i="1"/>
  <c r="BK30" i="1"/>
  <c r="BK487" i="1"/>
  <c r="BK321" i="1"/>
  <c r="BK422" i="1"/>
  <c r="BK23" i="1"/>
  <c r="BK265" i="1"/>
  <c r="BK419" i="1"/>
  <c r="BK136" i="1"/>
  <c r="BK462" i="1"/>
  <c r="BK416" i="1"/>
  <c r="BK256" i="1"/>
  <c r="BK414" i="1"/>
  <c r="BK210" i="1"/>
  <c r="BK412" i="1"/>
  <c r="BK411" i="1"/>
  <c r="BK189" i="1"/>
  <c r="BK409" i="1"/>
  <c r="BK408" i="1"/>
  <c r="BK287" i="1"/>
  <c r="BK406" i="1"/>
  <c r="BK405" i="1"/>
  <c r="BK130" i="1"/>
  <c r="BK403" i="1"/>
  <c r="BK526" i="1"/>
  <c r="BK519" i="1"/>
  <c r="BK400" i="1"/>
  <c r="BK399" i="1"/>
  <c r="BK245" i="1"/>
  <c r="BK296" i="1"/>
  <c r="BK396" i="1"/>
  <c r="BK42" i="1"/>
  <c r="BK4" i="1"/>
  <c r="BK393" i="1"/>
  <c r="BK73" i="1"/>
  <c r="BK18" i="1"/>
  <c r="BK390" i="1"/>
  <c r="BK389" i="1"/>
  <c r="BK551" i="1"/>
  <c r="BK387" i="1"/>
  <c r="BK334" i="1"/>
  <c r="BK385" i="1"/>
  <c r="BK147" i="1"/>
  <c r="BK552" i="1"/>
  <c r="BK137" i="1"/>
  <c r="BK381" i="1"/>
  <c r="BK291" i="1"/>
  <c r="BK82" i="1"/>
  <c r="BK497" i="1"/>
  <c r="BK8" i="1"/>
  <c r="BK376" i="1"/>
  <c r="BK288" i="1"/>
  <c r="BK327" i="1"/>
  <c r="BK373" i="1"/>
  <c r="BK372" i="1"/>
  <c r="BK188" i="1"/>
  <c r="BK407" i="1"/>
  <c r="BK512" i="1"/>
  <c r="BK368" i="1"/>
  <c r="BK367" i="1"/>
  <c r="BK172" i="1"/>
  <c r="BK180" i="1"/>
  <c r="BK364" i="1"/>
  <c r="BK363" i="1"/>
  <c r="BK391" i="1"/>
  <c r="BK96" i="1"/>
  <c r="BK360" i="1"/>
  <c r="BK307" i="1"/>
  <c r="BK358" i="1"/>
  <c r="BK190" i="1"/>
  <c r="BK356" i="1"/>
  <c r="BK355" i="1"/>
  <c r="BK354" i="1"/>
  <c r="BK341" i="1"/>
  <c r="BK506" i="1"/>
  <c r="BK351" i="1"/>
  <c r="BK350" i="1"/>
  <c r="BK349" i="1"/>
  <c r="BK348" i="1"/>
  <c r="BK347" i="1"/>
  <c r="BK252" i="1"/>
  <c r="BK41" i="1"/>
  <c r="BK34" i="1"/>
  <c r="BK57" i="1"/>
  <c r="BK129" i="1"/>
  <c r="BK50" i="1"/>
  <c r="BK562" i="1"/>
  <c r="BK21" i="1"/>
  <c r="BK254" i="1"/>
  <c r="BK498" i="1"/>
  <c r="BK206" i="1"/>
  <c r="BK17" i="1"/>
  <c r="BK29" i="1"/>
  <c r="BK333" i="1"/>
  <c r="BK116" i="1"/>
  <c r="BK331" i="1"/>
  <c r="BK149" i="1"/>
  <c r="BK329" i="1"/>
  <c r="BK260" i="1"/>
  <c r="BK79" i="1"/>
  <c r="BK436" i="1"/>
  <c r="BK459" i="1"/>
  <c r="BK501" i="1"/>
  <c r="BK323" i="1"/>
  <c r="BK47" i="1"/>
  <c r="BK320" i="1"/>
  <c r="BK467" i="1"/>
  <c r="BK308" i="1"/>
  <c r="BK318" i="1"/>
  <c r="BK493" i="1"/>
  <c r="BK492" i="1"/>
  <c r="BK430" i="1"/>
  <c r="BK413" i="1"/>
  <c r="BK516" i="1"/>
  <c r="BK537" i="1"/>
  <c r="BK539" i="1"/>
  <c r="BK380" i="1"/>
  <c r="BK309" i="1"/>
  <c r="BK235" i="1"/>
  <c r="BK369" i="1"/>
  <c r="BK174" i="1"/>
  <c r="BK305" i="1"/>
  <c r="BK304" i="1"/>
  <c r="BK518" i="1"/>
  <c r="BK302" i="1"/>
  <c r="BK511" i="1"/>
  <c r="BK489" i="1"/>
  <c r="BK37" i="1"/>
  <c r="BK509" i="1"/>
  <c r="BK328" i="1"/>
  <c r="BK521" i="1"/>
  <c r="BK295" i="1"/>
  <c r="BK286" i="1"/>
  <c r="BK91" i="1"/>
  <c r="BK535" i="1"/>
  <c r="BK431" i="1"/>
  <c r="BK337" i="1"/>
  <c r="BK289" i="1"/>
  <c r="BK365" i="1"/>
  <c r="BK243" i="1"/>
  <c r="BK214" i="1"/>
  <c r="BK261" i="1"/>
  <c r="BK176" i="1"/>
  <c r="BK183" i="1"/>
  <c r="BK312" i="1"/>
  <c r="BK281" i="1"/>
  <c r="BK420" i="1"/>
  <c r="BK279" i="1"/>
  <c r="BK285" i="1"/>
  <c r="BK277" i="1"/>
  <c r="BK336" i="1"/>
  <c r="BK300" i="1"/>
  <c r="BK423" i="1"/>
  <c r="BK515" i="1"/>
  <c r="BK272" i="1"/>
  <c r="BK434" i="1"/>
  <c r="BK446" i="1"/>
  <c r="BK86" i="1"/>
  <c r="BK268" i="1"/>
  <c r="BK453" i="1"/>
  <c r="BK138" i="1"/>
  <c r="BK157" i="1"/>
  <c r="BK264" i="1"/>
  <c r="BK263" i="1"/>
  <c r="BK225" i="1"/>
  <c r="BK227" i="1"/>
  <c r="BK559" i="1"/>
  <c r="BK163" i="1"/>
  <c r="BK258" i="1"/>
  <c r="BK198" i="1"/>
  <c r="BK22" i="1"/>
  <c r="BK255" i="1"/>
  <c r="BK424" i="1"/>
  <c r="BK437" i="1"/>
  <c r="BK167" i="1"/>
  <c r="BK461" i="1"/>
  <c r="BK250" i="1"/>
  <c r="BK109" i="1"/>
  <c r="BK36" i="1"/>
  <c r="BK352" i="1"/>
  <c r="BK452" i="1"/>
  <c r="BK346" i="1"/>
  <c r="BK244" i="1"/>
  <c r="BK484" i="1"/>
  <c r="BK404" i="1"/>
  <c r="BK375" i="1"/>
  <c r="BK317" i="1"/>
  <c r="BK366" i="1"/>
  <c r="BK238" i="1"/>
  <c r="BK160" i="1"/>
  <c r="BK428" i="1"/>
  <c r="BK398" i="1"/>
  <c r="BK234" i="1"/>
  <c r="BK547" i="1"/>
  <c r="BK232" i="1"/>
  <c r="BK231" i="1"/>
  <c r="BK230" i="1"/>
  <c r="BK166" i="1"/>
  <c r="BK236" i="1"/>
  <c r="BK339" i="1"/>
  <c r="BK226" i="1"/>
  <c r="BK324" i="1"/>
  <c r="BK224" i="1"/>
  <c r="BK223" i="1"/>
  <c r="BK319" i="1"/>
  <c r="BK212" i="1"/>
  <c r="BK220" i="1"/>
  <c r="BK219" i="1"/>
  <c r="BK218" i="1"/>
  <c r="BK217" i="1"/>
  <c r="BK186" i="1"/>
  <c r="BK153" i="1"/>
  <c r="BK362" i="1"/>
  <c r="BK466" i="1"/>
  <c r="BK169" i="1"/>
  <c r="BK371" i="1"/>
  <c r="BK311" i="1"/>
  <c r="BK209" i="1"/>
  <c r="BK208" i="1"/>
  <c r="BK290" i="1"/>
  <c r="BK476" i="1"/>
  <c r="BK395" i="1"/>
  <c r="BK204" i="1"/>
  <c r="BK203" i="1"/>
  <c r="BK479" i="1"/>
  <c r="BK426" i="1"/>
  <c r="BK10" i="1"/>
  <c r="BK330" i="1"/>
  <c r="BK325" i="1"/>
  <c r="BK181" i="1"/>
  <c r="BK344" i="1"/>
  <c r="BK530" i="1"/>
  <c r="BK534" i="1"/>
  <c r="BK171" i="1"/>
  <c r="BK192" i="1"/>
  <c r="BK191" i="1"/>
  <c r="BK443" i="1"/>
  <c r="BK314" i="1"/>
  <c r="BK52" i="1"/>
  <c r="BK90" i="1"/>
  <c r="BK117" i="1"/>
  <c r="BK185" i="1"/>
  <c r="BK184" i="1"/>
  <c r="BK64" i="1"/>
  <c r="BK274" i="1"/>
  <c r="BK548" i="1"/>
  <c r="BK266" i="1"/>
  <c r="BK278" i="1"/>
  <c r="BK178" i="1"/>
  <c r="BK177" i="1"/>
  <c r="BK242" i="1"/>
  <c r="BK93" i="1"/>
  <c r="BK280" i="1"/>
  <c r="BK173" i="1"/>
  <c r="BK481" i="1"/>
  <c r="BK118" i="1"/>
  <c r="BK170" i="1"/>
  <c r="BK471" i="1"/>
  <c r="BK168" i="1"/>
  <c r="BK103" i="1"/>
  <c r="BK454" i="1"/>
  <c r="BK388" i="1"/>
  <c r="BK447" i="1"/>
  <c r="BK35" i="1"/>
  <c r="BK154" i="1"/>
  <c r="BK161" i="1"/>
  <c r="BK410" i="1"/>
  <c r="BK335" i="1"/>
  <c r="BK158" i="1"/>
  <c r="BK253" i="1"/>
  <c r="BK156" i="1"/>
  <c r="BK155" i="1"/>
  <c r="BK303" i="1"/>
  <c r="BK152" i="1"/>
  <c r="BK67" i="1"/>
  <c r="BK151" i="1"/>
  <c r="BK19" i="1"/>
  <c r="BK187" i="1"/>
  <c r="BK148" i="1"/>
  <c r="BK39" i="1"/>
  <c r="BK146" i="1"/>
  <c r="BK270" i="1"/>
  <c r="BK144" i="1"/>
  <c r="BK14" i="1"/>
  <c r="BK142" i="1"/>
  <c r="BK141" i="1"/>
  <c r="BK140" i="1"/>
  <c r="BK139" i="1"/>
  <c r="BK145" i="1"/>
  <c r="BK322" i="1"/>
  <c r="BK125" i="1"/>
  <c r="BK135" i="1"/>
  <c r="BK134" i="1"/>
  <c r="BK133" i="1"/>
  <c r="BK132" i="1"/>
  <c r="BK262" i="1"/>
  <c r="BK353" i="1"/>
  <c r="BK197" i="1"/>
  <c r="BK342" i="1"/>
  <c r="BK127" i="1"/>
  <c r="BK415" i="1"/>
  <c r="BK89" i="1"/>
  <c r="BK124" i="1"/>
  <c r="BK123" i="1"/>
  <c r="BK122" i="1"/>
  <c r="BK359" i="1"/>
  <c r="BK215" i="1"/>
  <c r="BK119" i="1"/>
  <c r="BK536" i="1"/>
  <c r="BK520" i="1"/>
  <c r="BK131" i="1"/>
  <c r="BK115" i="1"/>
  <c r="BK164" i="1"/>
  <c r="BK113" i="1"/>
  <c r="BK112" i="1"/>
  <c r="BK159" i="1"/>
  <c r="BK110" i="1"/>
  <c r="BK418" i="1"/>
  <c r="BK433" i="1"/>
  <c r="BK65" i="1"/>
  <c r="BK106" i="1"/>
  <c r="BK386" i="1"/>
  <c r="BK120" i="1"/>
  <c r="BK221" i="1"/>
  <c r="BK102" i="1"/>
  <c r="BK101" i="1"/>
  <c r="BK100" i="1"/>
  <c r="BK316" i="1"/>
  <c r="BK98" i="1"/>
  <c r="BK97" i="1"/>
  <c r="BK440" i="1"/>
  <c r="BK213" i="1"/>
  <c r="BK94" i="1"/>
  <c r="BK202" i="1"/>
  <c r="BK84" i="1"/>
  <c r="BK504" i="1"/>
  <c r="BK455" i="1"/>
  <c r="BK374" i="1"/>
  <c r="BK28" i="1"/>
  <c r="BK87" i="1"/>
  <c r="BK490" i="1"/>
  <c r="BK474" i="1"/>
  <c r="BK239" i="1"/>
  <c r="BK83" i="1"/>
  <c r="BK267" i="1"/>
  <c r="BK81" i="1"/>
  <c r="BK306" i="1"/>
  <c r="BK114" i="1"/>
  <c r="BK564" i="1"/>
  <c r="BK77" i="1"/>
  <c r="BK269" i="1"/>
  <c r="BK276" i="1"/>
  <c r="BK463" i="1"/>
  <c r="BK383" i="1"/>
  <c r="BK72" i="1"/>
  <c r="BK379" i="1"/>
  <c r="BK70" i="1"/>
  <c r="BK370" i="1"/>
  <c r="BK68" i="1"/>
  <c r="BK196" i="1"/>
  <c r="BK66" i="1"/>
  <c r="BK297" i="1"/>
  <c r="BK494" i="1"/>
  <c r="BK257" i="1"/>
  <c r="BK465" i="1"/>
  <c r="BK61" i="1"/>
  <c r="BK60" i="1"/>
  <c r="BK59" i="1"/>
  <c r="BK58" i="1"/>
  <c r="BK293" i="1"/>
  <c r="BK241" i="1"/>
  <c r="BK247" i="1"/>
  <c r="BK550" i="1"/>
  <c r="BK53" i="1"/>
  <c r="BK75" i="1"/>
  <c r="BK107" i="1"/>
  <c r="BK377" i="1"/>
  <c r="BK49" i="1"/>
  <c r="BK48" i="1"/>
  <c r="BK361" i="1"/>
  <c r="BK46" i="1"/>
  <c r="BK200" i="1"/>
  <c r="BK194" i="1"/>
  <c r="BK43" i="1"/>
  <c r="BK56" i="1"/>
  <c r="BK31" i="1"/>
  <c r="BK40" i="1"/>
  <c r="BK332" i="1"/>
  <c r="BK74" i="1"/>
  <c r="BK271" i="1"/>
  <c r="BK529" i="1"/>
  <c r="BK315" i="1"/>
  <c r="BK143" i="1"/>
  <c r="BK78" i="1"/>
  <c r="BK32" i="1"/>
  <c r="BK382" i="1"/>
  <c r="BK294" i="1"/>
  <c r="BK228" i="1"/>
  <c r="BK249" i="1"/>
  <c r="BK27" i="1"/>
  <c r="BK26" i="1"/>
  <c r="BK25" i="1"/>
  <c r="BK417" i="1"/>
  <c r="BK528" i="1"/>
  <c r="BK563" i="1"/>
  <c r="BK401" i="1"/>
  <c r="BK179" i="1"/>
  <c r="BK451" i="1"/>
  <c r="BK468" i="1"/>
  <c r="BK549" i="1"/>
  <c r="BK313" i="1"/>
  <c r="BK343" i="1"/>
  <c r="BK2" i="1"/>
  <c r="BK51" i="1"/>
  <c r="BK150" i="1"/>
  <c r="BK11" i="1"/>
  <c r="BK517" i="1"/>
  <c r="BK9" i="1"/>
  <c r="BK233" i="1"/>
  <c r="BK7" i="1"/>
  <c r="BK229" i="1"/>
  <c r="BK338" i="1"/>
  <c r="BK495" i="1"/>
  <c r="BK3" i="1"/>
  <c r="BK284" i="1"/>
  <c r="BG566" i="1"/>
  <c r="BG128" i="1"/>
  <c r="BG62" i="1"/>
  <c r="BG469" i="1"/>
  <c r="BG561" i="1"/>
  <c r="BG195" i="1"/>
  <c r="BG560" i="1"/>
  <c r="BG108" i="1"/>
  <c r="BG558" i="1"/>
  <c r="BG522" i="1"/>
  <c r="BG556" i="1"/>
  <c r="BG555" i="1"/>
  <c r="BG554" i="1"/>
  <c r="BG63" i="1"/>
  <c r="BG538" i="1"/>
  <c r="BG310" i="1"/>
  <c r="BG394" i="1"/>
  <c r="BG299" i="1"/>
  <c r="BG12" i="1"/>
  <c r="BG165" i="1"/>
  <c r="BG326" i="1"/>
  <c r="BG85" i="1"/>
  <c r="BG544" i="1"/>
  <c r="BG543" i="1"/>
  <c r="BG54" i="1"/>
  <c r="BG541" i="1"/>
  <c r="BG540" i="1"/>
  <c r="BG5" i="1"/>
  <c r="BG301" i="1"/>
  <c r="BG283" i="1"/>
  <c r="BG392" i="1"/>
  <c r="BG16" i="1"/>
  <c r="BG88" i="1"/>
  <c r="BG533" i="1"/>
  <c r="BG532" i="1"/>
  <c r="BG345" i="1"/>
  <c r="BG251" i="1"/>
  <c r="BG402" i="1"/>
  <c r="BG425" i="1"/>
  <c r="BG357" i="1"/>
  <c r="BG273" i="1"/>
  <c r="BG488" i="1"/>
  <c r="BG524" i="1"/>
  <c r="BG523" i="1"/>
  <c r="BG553" i="1"/>
  <c r="BG445" i="1"/>
  <c r="BG397" i="1"/>
  <c r="BG104" i="1"/>
  <c r="BG460" i="1"/>
  <c r="BG205" i="1"/>
  <c r="BG384" i="1"/>
  <c r="BG237" i="1"/>
  <c r="BG514" i="1"/>
  <c r="BG513" i="1"/>
  <c r="BG15" i="1"/>
  <c r="BG222" i="1"/>
  <c r="BG510" i="1"/>
  <c r="BG71" i="1"/>
  <c r="BG508" i="1"/>
  <c r="BG507" i="1"/>
  <c r="BG456" i="1"/>
  <c r="BG505" i="1"/>
  <c r="BG92" i="1"/>
  <c r="BG503" i="1"/>
  <c r="BG502" i="1"/>
  <c r="BG421" i="1"/>
  <c r="BG500" i="1"/>
  <c r="BG499" i="1"/>
  <c r="BG557" i="1"/>
  <c r="BG275" i="1"/>
  <c r="BG496" i="1"/>
  <c r="BG111" i="1"/>
  <c r="BG450" i="1"/>
  <c r="BG201" i="1"/>
  <c r="BG193" i="1"/>
  <c r="BG546" i="1"/>
  <c r="BG126" i="1"/>
  <c r="BG491" i="1"/>
  <c r="BG483" i="1"/>
  <c r="BG80" i="1"/>
  <c r="BG486" i="1"/>
  <c r="BG485" i="1"/>
  <c r="BG199" i="1"/>
  <c r="BG472" i="1"/>
  <c r="BG216" i="1"/>
  <c r="BG435" i="1"/>
  <c r="BG480" i="1"/>
  <c r="BG542" i="1"/>
  <c r="BG478" i="1"/>
  <c r="BG477" i="1"/>
  <c r="BG121" i="1"/>
  <c r="BG475" i="1"/>
  <c r="BG531" i="1"/>
  <c r="BG473" i="1"/>
  <c r="BG33" i="1"/>
  <c r="BG292" i="1"/>
  <c r="BG470" i="1"/>
  <c r="BG565" i="1"/>
  <c r="BG527" i="1"/>
  <c r="BG298" i="1"/>
  <c r="BG20" i="1"/>
  <c r="BG175" i="1"/>
  <c r="BG464" i="1"/>
  <c r="BG162" i="1"/>
  <c r="BG340" i="1"/>
  <c r="BG105" i="1"/>
  <c r="BG441" i="1"/>
  <c r="BG246" i="1"/>
  <c r="BG458" i="1"/>
  <c r="BG457" i="1"/>
  <c r="BG6" i="1"/>
  <c r="BG432" i="1"/>
  <c r="BG248" i="1"/>
  <c r="BG211" i="1"/>
  <c r="BG38" i="1"/>
  <c r="BG99" i="1"/>
  <c r="BG13" i="1"/>
  <c r="BG24" i="1"/>
  <c r="BG448" i="1"/>
  <c r="BG44" i="1"/>
  <c r="BG449" i="1"/>
  <c r="BG482" i="1"/>
  <c r="BG444" i="1"/>
  <c r="BG207" i="1"/>
  <c r="BG442" i="1"/>
  <c r="BG545" i="1"/>
  <c r="BG95" i="1"/>
  <c r="BG55" i="1"/>
  <c r="BG438" i="1"/>
  <c r="BG282" i="1"/>
  <c r="BG240" i="1"/>
  <c r="BG69" i="1"/>
  <c r="BG76" i="1"/>
  <c r="BG525" i="1"/>
  <c r="BG439" i="1"/>
  <c r="BG182" i="1"/>
  <c r="BG45" i="1"/>
  <c r="BG429" i="1"/>
  <c r="BG259" i="1"/>
  <c r="BG427" i="1"/>
  <c r="BG378" i="1"/>
  <c r="BG30" i="1"/>
  <c r="BG487" i="1"/>
  <c r="BG321" i="1"/>
  <c r="BG422" i="1"/>
  <c r="BG23" i="1"/>
  <c r="BG265" i="1"/>
  <c r="BG419" i="1"/>
  <c r="BG136" i="1"/>
  <c r="BG462" i="1"/>
  <c r="BG416" i="1"/>
  <c r="BG256" i="1"/>
  <c r="BG414" i="1"/>
  <c r="BG210" i="1"/>
  <c r="BG412" i="1"/>
  <c r="BG411" i="1"/>
  <c r="BG189" i="1"/>
  <c r="BG409" i="1"/>
  <c r="BG408" i="1"/>
  <c r="BG287" i="1"/>
  <c r="BG406" i="1"/>
  <c r="BG405" i="1"/>
  <c r="BG130" i="1"/>
  <c r="BG403" i="1"/>
  <c r="BG526" i="1"/>
  <c r="BG519" i="1"/>
  <c r="BG400" i="1"/>
  <c r="BG399" i="1"/>
  <c r="BG245" i="1"/>
  <c r="BG296" i="1"/>
  <c r="BG396" i="1"/>
  <c r="BG42" i="1"/>
  <c r="BG4" i="1"/>
  <c r="BG393" i="1"/>
  <c r="BG73" i="1"/>
  <c r="BG18" i="1"/>
  <c r="BG390" i="1"/>
  <c r="BG389" i="1"/>
  <c r="BG551" i="1"/>
  <c r="BG387" i="1"/>
  <c r="BG334" i="1"/>
  <c r="BG385" i="1"/>
  <c r="BG147" i="1"/>
  <c r="BG552" i="1"/>
  <c r="BG137" i="1"/>
  <c r="BG381" i="1"/>
  <c r="BG291" i="1"/>
  <c r="BG82" i="1"/>
  <c r="BG497" i="1"/>
  <c r="BG8" i="1"/>
  <c r="BG376" i="1"/>
  <c r="BG288" i="1"/>
  <c r="BG327" i="1"/>
  <c r="BG373" i="1"/>
  <c r="BG372" i="1"/>
  <c r="BG188" i="1"/>
  <c r="BG407" i="1"/>
  <c r="BG512" i="1"/>
  <c r="BG368" i="1"/>
  <c r="BG367" i="1"/>
  <c r="BG172" i="1"/>
  <c r="BG180" i="1"/>
  <c r="BG364" i="1"/>
  <c r="BG363" i="1"/>
  <c r="BG391" i="1"/>
  <c r="BG96" i="1"/>
  <c r="BG360" i="1"/>
  <c r="BG307" i="1"/>
  <c r="BG358" i="1"/>
  <c r="BG190" i="1"/>
  <c r="BG356" i="1"/>
  <c r="BG355" i="1"/>
  <c r="BG354" i="1"/>
  <c r="BG341" i="1"/>
  <c r="BG506" i="1"/>
  <c r="BG351" i="1"/>
  <c r="BG350" i="1"/>
  <c r="BG349" i="1"/>
  <c r="BG348" i="1"/>
  <c r="BG347" i="1"/>
  <c r="BG252" i="1"/>
  <c r="BG41" i="1"/>
  <c r="BG34" i="1"/>
  <c r="BG57" i="1"/>
  <c r="BG129" i="1"/>
  <c r="BG50" i="1"/>
  <c r="BG562" i="1"/>
  <c r="BG21" i="1"/>
  <c r="BG254" i="1"/>
  <c r="BG498" i="1"/>
  <c r="BG206" i="1"/>
  <c r="BG17" i="1"/>
  <c r="BG29" i="1"/>
  <c r="BG333" i="1"/>
  <c r="BG116" i="1"/>
  <c r="BG331" i="1"/>
  <c r="BG149" i="1"/>
  <c r="BG329" i="1"/>
  <c r="BG260" i="1"/>
  <c r="BG79" i="1"/>
  <c r="BG436" i="1"/>
  <c r="BG459" i="1"/>
  <c r="BG501" i="1"/>
  <c r="BG323" i="1"/>
  <c r="BG47" i="1"/>
  <c r="BG320" i="1"/>
  <c r="BG467" i="1"/>
  <c r="BG308" i="1"/>
  <c r="BG318" i="1"/>
  <c r="BG493" i="1"/>
  <c r="BG492" i="1"/>
  <c r="BG430" i="1"/>
  <c r="BG413" i="1"/>
  <c r="BG516" i="1"/>
  <c r="BG537" i="1"/>
  <c r="BG539" i="1"/>
  <c r="BG380" i="1"/>
  <c r="BG309" i="1"/>
  <c r="BG235" i="1"/>
  <c r="BG369" i="1"/>
  <c r="BG174" i="1"/>
  <c r="BG305" i="1"/>
  <c r="BG304" i="1"/>
  <c r="BG518" i="1"/>
  <c r="BG302" i="1"/>
  <c r="BG511" i="1"/>
  <c r="BG489" i="1"/>
  <c r="BG37" i="1"/>
  <c r="BG509" i="1"/>
  <c r="BG328" i="1"/>
  <c r="BG521" i="1"/>
  <c r="BG295" i="1"/>
  <c r="BG286" i="1"/>
  <c r="BG91" i="1"/>
  <c r="BG535" i="1"/>
  <c r="BG431" i="1"/>
  <c r="BG337" i="1"/>
  <c r="BG289" i="1"/>
  <c r="BG365" i="1"/>
  <c r="BG243" i="1"/>
  <c r="BG214" i="1"/>
  <c r="BG261" i="1"/>
  <c r="BG176" i="1"/>
  <c r="BG183" i="1"/>
  <c r="BG312" i="1"/>
  <c r="BG281" i="1"/>
  <c r="BG420" i="1"/>
  <c r="BG279" i="1"/>
  <c r="BG285" i="1"/>
  <c r="BG277" i="1"/>
  <c r="BG336" i="1"/>
  <c r="BG300" i="1"/>
  <c r="BG423" i="1"/>
  <c r="BG515" i="1"/>
  <c r="BG272" i="1"/>
  <c r="BG434" i="1"/>
  <c r="BG446" i="1"/>
  <c r="BG86" i="1"/>
  <c r="BG268" i="1"/>
  <c r="BG453" i="1"/>
  <c r="BG138" i="1"/>
  <c r="BG157" i="1"/>
  <c r="BG264" i="1"/>
  <c r="BG263" i="1"/>
  <c r="BG225" i="1"/>
  <c r="BG227" i="1"/>
  <c r="BG559" i="1"/>
  <c r="BG163" i="1"/>
  <c r="BG258" i="1"/>
  <c r="BG198" i="1"/>
  <c r="BG22" i="1"/>
  <c r="BG255" i="1"/>
  <c r="BG424" i="1"/>
  <c r="BG437" i="1"/>
  <c r="BG167" i="1"/>
  <c r="BG461" i="1"/>
  <c r="BG250" i="1"/>
  <c r="BG109" i="1"/>
  <c r="BG36" i="1"/>
  <c r="BG352" i="1"/>
  <c r="BG452" i="1"/>
  <c r="BG346" i="1"/>
  <c r="BG244" i="1"/>
  <c r="BG484" i="1"/>
  <c r="BG404" i="1"/>
  <c r="BG375" i="1"/>
  <c r="BG317" i="1"/>
  <c r="BG366" i="1"/>
  <c r="BG238" i="1"/>
  <c r="BG160" i="1"/>
  <c r="BG428" i="1"/>
  <c r="BG398" i="1"/>
  <c r="BG234" i="1"/>
  <c r="BG547" i="1"/>
  <c r="BG232" i="1"/>
  <c r="BG231" i="1"/>
  <c r="BG230" i="1"/>
  <c r="BG166" i="1"/>
  <c r="BG236" i="1"/>
  <c r="BG339" i="1"/>
  <c r="BG226" i="1"/>
  <c r="BG324" i="1"/>
  <c r="BG224" i="1"/>
  <c r="BG223" i="1"/>
  <c r="BG319" i="1"/>
  <c r="BG212" i="1"/>
  <c r="BG220" i="1"/>
  <c r="BG219" i="1"/>
  <c r="BG218" i="1"/>
  <c r="BG217" i="1"/>
  <c r="BG186" i="1"/>
  <c r="BG153" i="1"/>
  <c r="BG362" i="1"/>
  <c r="BG466" i="1"/>
  <c r="BG169" i="1"/>
  <c r="BG371" i="1"/>
  <c r="BG311" i="1"/>
  <c r="BG209" i="1"/>
  <c r="BG208" i="1"/>
  <c r="BG290" i="1"/>
  <c r="BG476" i="1"/>
  <c r="BG395" i="1"/>
  <c r="BG204" i="1"/>
  <c r="BG203" i="1"/>
  <c r="BG479" i="1"/>
  <c r="BG426" i="1"/>
  <c r="BG10" i="1"/>
  <c r="BG330" i="1"/>
  <c r="BG325" i="1"/>
  <c r="BG181" i="1"/>
  <c r="BG344" i="1"/>
  <c r="BG530" i="1"/>
  <c r="BG534" i="1"/>
  <c r="BG171" i="1"/>
  <c r="BG192" i="1"/>
  <c r="BG191" i="1"/>
  <c r="BG443" i="1"/>
  <c r="BG314" i="1"/>
  <c r="BG52" i="1"/>
  <c r="BG90" i="1"/>
  <c r="BG117" i="1"/>
  <c r="BG185" i="1"/>
  <c r="BG184" i="1"/>
  <c r="BG64" i="1"/>
  <c r="BG274" i="1"/>
  <c r="BG548" i="1"/>
  <c r="BG266" i="1"/>
  <c r="BG278" i="1"/>
  <c r="BG178" i="1"/>
  <c r="BG177" i="1"/>
  <c r="BG242" i="1"/>
  <c r="BG93" i="1"/>
  <c r="BG280" i="1"/>
  <c r="BG173" i="1"/>
  <c r="BG481" i="1"/>
  <c r="BG118" i="1"/>
  <c r="BG170" i="1"/>
  <c r="BG471" i="1"/>
  <c r="BG168" i="1"/>
  <c r="BG103" i="1"/>
  <c r="BG454" i="1"/>
  <c r="BG388" i="1"/>
  <c r="BG447" i="1"/>
  <c r="BG35" i="1"/>
  <c r="BG154" i="1"/>
  <c r="BG161" i="1"/>
  <c r="BG410" i="1"/>
  <c r="BG335" i="1"/>
  <c r="BG158" i="1"/>
  <c r="BG253" i="1"/>
  <c r="BG156" i="1"/>
  <c r="BG155" i="1"/>
  <c r="BG303" i="1"/>
  <c r="BG152" i="1"/>
  <c r="BG67" i="1"/>
  <c r="BG151" i="1"/>
  <c r="BG19" i="1"/>
  <c r="BG187" i="1"/>
  <c r="BG148" i="1"/>
  <c r="BG39" i="1"/>
  <c r="BG146" i="1"/>
  <c r="BG270" i="1"/>
  <c r="BG144" i="1"/>
  <c r="BG14" i="1"/>
  <c r="BG142" i="1"/>
  <c r="BG141" i="1"/>
  <c r="BG140" i="1"/>
  <c r="BG139" i="1"/>
  <c r="BG145" i="1"/>
  <c r="BG322" i="1"/>
  <c r="BG125" i="1"/>
  <c r="BG135" i="1"/>
  <c r="BG134" i="1"/>
  <c r="BG133" i="1"/>
  <c r="BG132" i="1"/>
  <c r="BG262" i="1"/>
  <c r="BG353" i="1"/>
  <c r="BG197" i="1"/>
  <c r="BG342" i="1"/>
  <c r="BG127" i="1"/>
  <c r="BG415" i="1"/>
  <c r="BG89" i="1"/>
  <c r="BG124" i="1"/>
  <c r="BG123" i="1"/>
  <c r="BG122" i="1"/>
  <c r="BG359" i="1"/>
  <c r="BG215" i="1"/>
  <c r="BG119" i="1"/>
  <c r="BG536" i="1"/>
  <c r="BG520" i="1"/>
  <c r="BG131" i="1"/>
  <c r="BG115" i="1"/>
  <c r="BG164" i="1"/>
  <c r="BG113" i="1"/>
  <c r="BG112" i="1"/>
  <c r="BG159" i="1"/>
  <c r="BG110" i="1"/>
  <c r="BG418" i="1"/>
  <c r="BG433" i="1"/>
  <c r="BG65" i="1"/>
  <c r="BG106" i="1"/>
  <c r="BG386" i="1"/>
  <c r="BG120" i="1"/>
  <c r="BG221" i="1"/>
  <c r="BG102" i="1"/>
  <c r="BG101" i="1"/>
  <c r="BG100" i="1"/>
  <c r="BG316" i="1"/>
  <c r="BG98" i="1"/>
  <c r="BG97" i="1"/>
  <c r="BG440" i="1"/>
  <c r="BG213" i="1"/>
  <c r="BG94" i="1"/>
  <c r="BG202" i="1"/>
  <c r="BG84" i="1"/>
  <c r="BG504" i="1"/>
  <c r="BG455" i="1"/>
  <c r="BG374" i="1"/>
  <c r="BG28" i="1"/>
  <c r="BG87" i="1"/>
  <c r="BG490" i="1"/>
  <c r="BG474" i="1"/>
  <c r="BG239" i="1"/>
  <c r="BG83" i="1"/>
  <c r="BG267" i="1"/>
  <c r="BG81" i="1"/>
  <c r="BG306" i="1"/>
  <c r="BG114" i="1"/>
  <c r="BG564" i="1"/>
  <c r="BG77" i="1"/>
  <c r="BG269" i="1"/>
  <c r="BG276" i="1"/>
  <c r="BG463" i="1"/>
  <c r="BG383" i="1"/>
  <c r="BG72" i="1"/>
  <c r="BG379" i="1"/>
  <c r="BG70" i="1"/>
  <c r="BG370" i="1"/>
  <c r="BG68" i="1"/>
  <c r="BG196" i="1"/>
  <c r="BG66" i="1"/>
  <c r="BG297" i="1"/>
  <c r="BG494" i="1"/>
  <c r="BG257" i="1"/>
  <c r="BG465" i="1"/>
  <c r="BG61" i="1"/>
  <c r="BG60" i="1"/>
  <c r="BG59" i="1"/>
  <c r="BG58" i="1"/>
  <c r="BG293" i="1"/>
  <c r="BG241" i="1"/>
  <c r="BG247" i="1"/>
  <c r="BG550" i="1"/>
  <c r="BG53" i="1"/>
  <c r="BG75" i="1"/>
  <c r="BG107" i="1"/>
  <c r="BG377" i="1"/>
  <c r="BG49" i="1"/>
  <c r="BG48" i="1"/>
  <c r="BG361" i="1"/>
  <c r="BG46" i="1"/>
  <c r="BG200" i="1"/>
  <c r="BG194" i="1"/>
  <c r="BG43" i="1"/>
  <c r="BG56" i="1"/>
  <c r="BG31" i="1"/>
  <c r="BG40" i="1"/>
  <c r="BG332" i="1"/>
  <c r="BG74" i="1"/>
  <c r="BG271" i="1"/>
  <c r="BG529" i="1"/>
  <c r="BG315" i="1"/>
  <c r="BG143" i="1"/>
  <c r="BG78" i="1"/>
  <c r="BG32" i="1"/>
  <c r="BG382" i="1"/>
  <c r="BG294" i="1"/>
  <c r="BG228" i="1"/>
  <c r="BG249" i="1"/>
  <c r="BG27" i="1"/>
  <c r="BG26" i="1"/>
  <c r="BG25" i="1"/>
  <c r="BG417" i="1"/>
  <c r="BG528" i="1"/>
  <c r="BG563" i="1"/>
  <c r="BG401" i="1"/>
  <c r="BG179" i="1"/>
  <c r="BG451" i="1"/>
  <c r="BG468" i="1"/>
  <c r="BG549" i="1"/>
  <c r="BG313" i="1"/>
  <c r="BG343" i="1"/>
  <c r="BG2" i="1"/>
  <c r="BG51" i="1"/>
  <c r="BG150" i="1"/>
  <c r="BG11" i="1"/>
  <c r="BG517" i="1"/>
  <c r="BG9" i="1"/>
  <c r="BG233" i="1"/>
  <c r="BG7" i="1"/>
  <c r="BG229" i="1"/>
  <c r="BG338" i="1"/>
  <c r="BG495" i="1"/>
  <c r="BG3" i="1"/>
  <c r="BG284" i="1"/>
  <c r="BC566" i="1"/>
  <c r="BC128" i="1"/>
  <c r="BC62" i="1"/>
  <c r="BC469" i="1"/>
  <c r="BC561" i="1"/>
  <c r="BC195" i="1"/>
  <c r="BC560" i="1"/>
  <c r="BC108" i="1"/>
  <c r="BC558" i="1"/>
  <c r="BC522" i="1"/>
  <c r="BC556" i="1"/>
  <c r="BC555" i="1"/>
  <c r="BC554" i="1"/>
  <c r="BC63" i="1"/>
  <c r="BC538" i="1"/>
  <c r="BC310" i="1"/>
  <c r="BC394" i="1"/>
  <c r="BC299" i="1"/>
  <c r="BC12" i="1"/>
  <c r="BC165" i="1"/>
  <c r="BC326" i="1"/>
  <c r="BC85" i="1"/>
  <c r="BC544" i="1"/>
  <c r="BC543" i="1"/>
  <c r="BC54" i="1"/>
  <c r="BC541" i="1"/>
  <c r="BC540" i="1"/>
  <c r="BC5" i="1"/>
  <c r="BC301" i="1"/>
  <c r="BC283" i="1"/>
  <c r="BC392" i="1"/>
  <c r="BC16" i="1"/>
  <c r="BC88" i="1"/>
  <c r="BC533" i="1"/>
  <c r="BC532" i="1"/>
  <c r="BC345" i="1"/>
  <c r="BC251" i="1"/>
  <c r="BC402" i="1"/>
  <c r="BC425" i="1"/>
  <c r="BC357" i="1"/>
  <c r="BC273" i="1"/>
  <c r="BC488" i="1"/>
  <c r="BC524" i="1"/>
  <c r="BC523" i="1"/>
  <c r="BC553" i="1"/>
  <c r="BC445" i="1"/>
  <c r="BC397" i="1"/>
  <c r="BC104" i="1"/>
  <c r="BC460" i="1"/>
  <c r="BC205" i="1"/>
  <c r="BC384" i="1"/>
  <c r="BC237" i="1"/>
  <c r="BC514" i="1"/>
  <c r="BC513" i="1"/>
  <c r="BC15" i="1"/>
  <c r="BC222" i="1"/>
  <c r="BC510" i="1"/>
  <c r="BC71" i="1"/>
  <c r="BC508" i="1"/>
  <c r="BC507" i="1"/>
  <c r="BC456" i="1"/>
  <c r="BC505" i="1"/>
  <c r="BC92" i="1"/>
  <c r="BC503" i="1"/>
  <c r="BC502" i="1"/>
  <c r="BC421" i="1"/>
  <c r="BC500" i="1"/>
  <c r="BC499" i="1"/>
  <c r="BC557" i="1"/>
  <c r="BC275" i="1"/>
  <c r="BC496" i="1"/>
  <c r="BC111" i="1"/>
  <c r="BC450" i="1"/>
  <c r="BC201" i="1"/>
  <c r="BC193" i="1"/>
  <c r="BC546" i="1"/>
  <c r="BC126" i="1"/>
  <c r="BC491" i="1"/>
  <c r="BC483" i="1"/>
  <c r="BC80" i="1"/>
  <c r="BC486" i="1"/>
  <c r="BC485" i="1"/>
  <c r="BC199" i="1"/>
  <c r="BC472" i="1"/>
  <c r="BC216" i="1"/>
  <c r="BC435" i="1"/>
  <c r="BC480" i="1"/>
  <c r="BC542" i="1"/>
  <c r="BC478" i="1"/>
  <c r="BC477" i="1"/>
  <c r="BC121" i="1"/>
  <c r="BC475" i="1"/>
  <c r="BC531" i="1"/>
  <c r="BC473" i="1"/>
  <c r="BC33" i="1"/>
  <c r="BC292" i="1"/>
  <c r="BC470" i="1"/>
  <c r="BC565" i="1"/>
  <c r="BC527" i="1"/>
  <c r="BC298" i="1"/>
  <c r="BC20" i="1"/>
  <c r="BC175" i="1"/>
  <c r="BC464" i="1"/>
  <c r="BC162" i="1"/>
  <c r="BC340" i="1"/>
  <c r="BC105" i="1"/>
  <c r="BC441" i="1"/>
  <c r="BC246" i="1"/>
  <c r="BC458" i="1"/>
  <c r="BC457" i="1"/>
  <c r="BC6" i="1"/>
  <c r="BC432" i="1"/>
  <c r="BC248" i="1"/>
  <c r="BC211" i="1"/>
  <c r="BC38" i="1"/>
  <c r="BC99" i="1"/>
  <c r="BC13" i="1"/>
  <c r="BC24" i="1"/>
  <c r="BC448" i="1"/>
  <c r="BC44" i="1"/>
  <c r="BC449" i="1"/>
  <c r="BC482" i="1"/>
  <c r="BC444" i="1"/>
  <c r="BC207" i="1"/>
  <c r="BC442" i="1"/>
  <c r="BC545" i="1"/>
  <c r="BC95" i="1"/>
  <c r="BC55" i="1"/>
  <c r="BC438" i="1"/>
  <c r="BC282" i="1"/>
  <c r="BC240" i="1"/>
  <c r="BC69" i="1"/>
  <c r="BC76" i="1"/>
  <c r="BC525" i="1"/>
  <c r="BC439" i="1"/>
  <c r="BC182" i="1"/>
  <c r="BC45" i="1"/>
  <c r="BC429" i="1"/>
  <c r="BC259" i="1"/>
  <c r="BC427" i="1"/>
  <c r="BC378" i="1"/>
  <c r="BC30" i="1"/>
  <c r="BC487" i="1"/>
  <c r="BC321" i="1"/>
  <c r="BC422" i="1"/>
  <c r="BC23" i="1"/>
  <c r="BC265" i="1"/>
  <c r="BC419" i="1"/>
  <c r="BC136" i="1"/>
  <c r="BC462" i="1"/>
  <c r="BC416" i="1"/>
  <c r="BC256" i="1"/>
  <c r="BC414" i="1"/>
  <c r="BC210" i="1"/>
  <c r="BC412" i="1"/>
  <c r="BC411" i="1"/>
  <c r="BC189" i="1"/>
  <c r="BC409" i="1"/>
  <c r="BC408" i="1"/>
  <c r="BC287" i="1"/>
  <c r="BC406" i="1"/>
  <c r="BC405" i="1"/>
  <c r="BC130" i="1"/>
  <c r="BC403" i="1"/>
  <c r="BC526" i="1"/>
  <c r="BC519" i="1"/>
  <c r="BC400" i="1"/>
  <c r="BC399" i="1"/>
  <c r="BC245" i="1"/>
  <c r="BC296" i="1"/>
  <c r="BC396" i="1"/>
  <c r="BC42" i="1"/>
  <c r="BC4" i="1"/>
  <c r="BC393" i="1"/>
  <c r="BC73" i="1"/>
  <c r="BC18" i="1"/>
  <c r="BC390" i="1"/>
  <c r="BC389" i="1"/>
  <c r="BC551" i="1"/>
  <c r="BC387" i="1"/>
  <c r="BC334" i="1"/>
  <c r="BC385" i="1"/>
  <c r="BC147" i="1"/>
  <c r="BC552" i="1"/>
  <c r="BC137" i="1"/>
  <c r="BC381" i="1"/>
  <c r="BC291" i="1"/>
  <c r="BC82" i="1"/>
  <c r="BC497" i="1"/>
  <c r="BC8" i="1"/>
  <c r="BC376" i="1"/>
  <c r="BC288" i="1"/>
  <c r="BC327" i="1"/>
  <c r="BC373" i="1"/>
  <c r="BC372" i="1"/>
  <c r="BC188" i="1"/>
  <c r="BC407" i="1"/>
  <c r="BC512" i="1"/>
  <c r="BC368" i="1"/>
  <c r="BC367" i="1"/>
  <c r="BC172" i="1"/>
  <c r="BC180" i="1"/>
  <c r="BC364" i="1"/>
  <c r="BC363" i="1"/>
  <c r="BC391" i="1"/>
  <c r="BC96" i="1"/>
  <c r="BC360" i="1"/>
  <c r="BC307" i="1"/>
  <c r="BC358" i="1"/>
  <c r="BC190" i="1"/>
  <c r="BC356" i="1"/>
  <c r="BC355" i="1"/>
  <c r="BC354" i="1"/>
  <c r="BC341" i="1"/>
  <c r="BC506" i="1"/>
  <c r="BC351" i="1"/>
  <c r="BC350" i="1"/>
  <c r="BC349" i="1"/>
  <c r="BC348" i="1"/>
  <c r="BC347" i="1"/>
  <c r="BC252" i="1"/>
  <c r="BC41" i="1"/>
  <c r="BC34" i="1"/>
  <c r="BC57" i="1"/>
  <c r="BC129" i="1"/>
  <c r="BC50" i="1"/>
  <c r="BC562" i="1"/>
  <c r="BC21" i="1"/>
  <c r="BC254" i="1"/>
  <c r="BC498" i="1"/>
  <c r="BC206" i="1"/>
  <c r="BC17" i="1"/>
  <c r="BC29" i="1"/>
  <c r="BC333" i="1"/>
  <c r="BC116" i="1"/>
  <c r="BC331" i="1"/>
  <c r="BC149" i="1"/>
  <c r="BC329" i="1"/>
  <c r="BC260" i="1"/>
  <c r="BC79" i="1"/>
  <c r="BC436" i="1"/>
  <c r="BC459" i="1"/>
  <c r="BC501" i="1"/>
  <c r="BC323" i="1"/>
  <c r="BC47" i="1"/>
  <c r="BC320" i="1"/>
  <c r="BC467" i="1"/>
  <c r="BC308" i="1"/>
  <c r="BC318" i="1"/>
  <c r="BC493" i="1"/>
  <c r="BC492" i="1"/>
  <c r="BC430" i="1"/>
  <c r="BC413" i="1"/>
  <c r="BC516" i="1"/>
  <c r="BC537" i="1"/>
  <c r="BC539" i="1"/>
  <c r="BC380" i="1"/>
  <c r="BC309" i="1"/>
  <c r="BC235" i="1"/>
  <c r="BC369" i="1"/>
  <c r="BC174" i="1"/>
  <c r="BC305" i="1"/>
  <c r="BC304" i="1"/>
  <c r="BC518" i="1"/>
  <c r="BC302" i="1"/>
  <c r="BC511" i="1"/>
  <c r="BC489" i="1"/>
  <c r="BC37" i="1"/>
  <c r="BC509" i="1"/>
  <c r="BC328" i="1"/>
  <c r="BC521" i="1"/>
  <c r="BC295" i="1"/>
  <c r="BC286" i="1"/>
  <c r="BC91" i="1"/>
  <c r="BC535" i="1"/>
  <c r="BC431" i="1"/>
  <c r="BC337" i="1"/>
  <c r="BC289" i="1"/>
  <c r="BC365" i="1"/>
  <c r="BC243" i="1"/>
  <c r="BC214" i="1"/>
  <c r="BC261" i="1"/>
  <c r="BC176" i="1"/>
  <c r="BC183" i="1"/>
  <c r="BC312" i="1"/>
  <c r="BC281" i="1"/>
  <c r="BC420" i="1"/>
  <c r="BC279" i="1"/>
  <c r="BC285" i="1"/>
  <c r="BC277" i="1"/>
  <c r="BC336" i="1"/>
  <c r="BC300" i="1"/>
  <c r="BC423" i="1"/>
  <c r="BC515" i="1"/>
  <c r="BC272" i="1"/>
  <c r="BC434" i="1"/>
  <c r="BC446" i="1"/>
  <c r="BC86" i="1"/>
  <c r="BC268" i="1"/>
  <c r="BC453" i="1"/>
  <c r="BC138" i="1"/>
  <c r="BC157" i="1"/>
  <c r="BC264" i="1"/>
  <c r="BC263" i="1"/>
  <c r="BC225" i="1"/>
  <c r="BC227" i="1"/>
  <c r="BC559" i="1"/>
  <c r="BC163" i="1"/>
  <c r="BC258" i="1"/>
  <c r="BC198" i="1"/>
  <c r="BC22" i="1"/>
  <c r="BC255" i="1"/>
  <c r="BC424" i="1"/>
  <c r="BC437" i="1"/>
  <c r="BC167" i="1"/>
  <c r="BC461" i="1"/>
  <c r="BC250" i="1"/>
  <c r="BC109" i="1"/>
  <c r="BC36" i="1"/>
  <c r="BC352" i="1"/>
  <c r="BC452" i="1"/>
  <c r="BC346" i="1"/>
  <c r="BC244" i="1"/>
  <c r="BC484" i="1"/>
  <c r="BC404" i="1"/>
  <c r="BC375" i="1"/>
  <c r="BC317" i="1"/>
  <c r="BC366" i="1"/>
  <c r="BC238" i="1"/>
  <c r="BC160" i="1"/>
  <c r="BC428" i="1"/>
  <c r="BC398" i="1"/>
  <c r="BC234" i="1"/>
  <c r="BC547" i="1"/>
  <c r="BC232" i="1"/>
  <c r="BC231" i="1"/>
  <c r="BC230" i="1"/>
  <c r="BC166" i="1"/>
  <c r="BC236" i="1"/>
  <c r="BC339" i="1"/>
  <c r="BC226" i="1"/>
  <c r="BC324" i="1"/>
  <c r="BC224" i="1"/>
  <c r="BC223" i="1"/>
  <c r="BC319" i="1"/>
  <c r="BC212" i="1"/>
  <c r="BC220" i="1"/>
  <c r="BC219" i="1"/>
  <c r="BC218" i="1"/>
  <c r="BC217" i="1"/>
  <c r="BC186" i="1"/>
  <c r="BC153" i="1"/>
  <c r="BC362" i="1"/>
  <c r="BC466" i="1"/>
  <c r="BC169" i="1"/>
  <c r="BC371" i="1"/>
  <c r="BC311" i="1"/>
  <c r="BC209" i="1"/>
  <c r="BC208" i="1"/>
  <c r="BC290" i="1"/>
  <c r="BC476" i="1"/>
  <c r="BC395" i="1"/>
  <c r="BC204" i="1"/>
  <c r="BC203" i="1"/>
  <c r="BC479" i="1"/>
  <c r="BC426" i="1"/>
  <c r="BC10" i="1"/>
  <c r="BC330" i="1"/>
  <c r="BC325" i="1"/>
  <c r="BC181" i="1"/>
  <c r="BC344" i="1"/>
  <c r="BC530" i="1"/>
  <c r="BC534" i="1"/>
  <c r="BC171" i="1"/>
  <c r="BC192" i="1"/>
  <c r="BC191" i="1"/>
  <c r="BC443" i="1"/>
  <c r="BC314" i="1"/>
  <c r="BC52" i="1"/>
  <c r="BC90" i="1"/>
  <c r="BC117" i="1"/>
  <c r="BC185" i="1"/>
  <c r="BC184" i="1"/>
  <c r="BC64" i="1"/>
  <c r="BC274" i="1"/>
  <c r="BC548" i="1"/>
  <c r="BC266" i="1"/>
  <c r="BC278" i="1"/>
  <c r="BC178" i="1"/>
  <c r="BC177" i="1"/>
  <c r="BC242" i="1"/>
  <c r="BC93" i="1"/>
  <c r="BC280" i="1"/>
  <c r="BC173" i="1"/>
  <c r="BC481" i="1"/>
  <c r="BC118" i="1"/>
  <c r="BC170" i="1"/>
  <c r="BC471" i="1"/>
  <c r="BC168" i="1"/>
  <c r="BC103" i="1"/>
  <c r="BC454" i="1"/>
  <c r="BC388" i="1"/>
  <c r="BC447" i="1"/>
  <c r="BC35" i="1"/>
  <c r="BC154" i="1"/>
  <c r="BC161" i="1"/>
  <c r="BC410" i="1"/>
  <c r="BC335" i="1"/>
  <c r="BC158" i="1"/>
  <c r="BC253" i="1"/>
  <c r="BC156" i="1"/>
  <c r="BC155" i="1"/>
  <c r="BC303" i="1"/>
  <c r="BC152" i="1"/>
  <c r="BC67" i="1"/>
  <c r="BC151" i="1"/>
  <c r="BC19" i="1"/>
  <c r="BC187" i="1"/>
  <c r="BC148" i="1"/>
  <c r="BC39" i="1"/>
  <c r="BC146" i="1"/>
  <c r="BC270" i="1"/>
  <c r="BC144" i="1"/>
  <c r="BC14" i="1"/>
  <c r="BC142" i="1"/>
  <c r="BC141" i="1"/>
  <c r="BC140" i="1"/>
  <c r="BC139" i="1"/>
  <c r="BC145" i="1"/>
  <c r="BC322" i="1"/>
  <c r="BC125" i="1"/>
  <c r="BC135" i="1"/>
  <c r="BC134" i="1"/>
  <c r="BC133" i="1"/>
  <c r="BC132" i="1"/>
  <c r="BC262" i="1"/>
  <c r="BC353" i="1"/>
  <c r="BC197" i="1"/>
  <c r="BC342" i="1"/>
  <c r="BC127" i="1"/>
  <c r="BC415" i="1"/>
  <c r="BC89" i="1"/>
  <c r="BC124" i="1"/>
  <c r="BC123" i="1"/>
  <c r="BC122" i="1"/>
  <c r="BC359" i="1"/>
  <c r="BC215" i="1"/>
  <c r="BC119" i="1"/>
  <c r="BC536" i="1"/>
  <c r="BC520" i="1"/>
  <c r="BC131" i="1"/>
  <c r="BC115" i="1"/>
  <c r="BC164" i="1"/>
  <c r="BC113" i="1"/>
  <c r="BC112" i="1"/>
  <c r="BC159" i="1"/>
  <c r="BC110" i="1"/>
  <c r="BC418" i="1"/>
  <c r="BC433" i="1"/>
  <c r="BC65" i="1"/>
  <c r="BC106" i="1"/>
  <c r="BC386" i="1"/>
  <c r="BC120" i="1"/>
  <c r="BC221" i="1"/>
  <c r="BC102" i="1"/>
  <c r="BC101" i="1"/>
  <c r="BC100" i="1"/>
  <c r="BC316" i="1"/>
  <c r="BC98" i="1"/>
  <c r="BC97" i="1"/>
  <c r="BC440" i="1"/>
  <c r="BC213" i="1"/>
  <c r="BC94" i="1"/>
  <c r="BC202" i="1"/>
  <c r="BC84" i="1"/>
  <c r="BC504" i="1"/>
  <c r="BC455" i="1"/>
  <c r="BC374" i="1"/>
  <c r="BC28" i="1"/>
  <c r="BC87" i="1"/>
  <c r="BC490" i="1"/>
  <c r="BC474" i="1"/>
  <c r="BC239" i="1"/>
  <c r="BC83" i="1"/>
  <c r="BC267" i="1"/>
  <c r="BC81" i="1"/>
  <c r="BC306" i="1"/>
  <c r="BC114" i="1"/>
  <c r="BC564" i="1"/>
  <c r="BC77" i="1"/>
  <c r="BC269" i="1"/>
  <c r="BC276" i="1"/>
  <c r="BC463" i="1"/>
  <c r="BC383" i="1"/>
  <c r="BC72" i="1"/>
  <c r="BC379" i="1"/>
  <c r="BC70" i="1"/>
  <c r="BC370" i="1"/>
  <c r="BC68" i="1"/>
  <c r="BC196" i="1"/>
  <c r="BC66" i="1"/>
  <c r="BC297" i="1"/>
  <c r="BC494" i="1"/>
  <c r="BC257" i="1"/>
  <c r="BC465" i="1"/>
  <c r="BC61" i="1"/>
  <c r="BC60" i="1"/>
  <c r="BC59" i="1"/>
  <c r="BC58" i="1"/>
  <c r="BC293" i="1"/>
  <c r="BC241" i="1"/>
  <c r="BC247" i="1"/>
  <c r="BC550" i="1"/>
  <c r="BC53" i="1"/>
  <c r="BC75" i="1"/>
  <c r="BC107" i="1"/>
  <c r="BC377" i="1"/>
  <c r="BC49" i="1"/>
  <c r="BC48" i="1"/>
  <c r="BC361" i="1"/>
  <c r="BC46" i="1"/>
  <c r="BC200" i="1"/>
  <c r="BC194" i="1"/>
  <c r="BC43" i="1"/>
  <c r="BC56" i="1"/>
  <c r="BC31" i="1"/>
  <c r="BC40" i="1"/>
  <c r="BC332" i="1"/>
  <c r="BC74" i="1"/>
  <c r="BC271" i="1"/>
  <c r="BC529" i="1"/>
  <c r="BC315" i="1"/>
  <c r="BC143" i="1"/>
  <c r="BC78" i="1"/>
  <c r="BC32" i="1"/>
  <c r="BC382" i="1"/>
  <c r="BC294" i="1"/>
  <c r="BC228" i="1"/>
  <c r="BC249" i="1"/>
  <c r="BC27" i="1"/>
  <c r="BC26" i="1"/>
  <c r="BC25" i="1"/>
  <c r="BC417" i="1"/>
  <c r="BC528" i="1"/>
  <c r="BC563" i="1"/>
  <c r="BC401" i="1"/>
  <c r="BC179" i="1"/>
  <c r="BC451" i="1"/>
  <c r="BC468" i="1"/>
  <c r="BC549" i="1"/>
  <c r="BC313" i="1"/>
  <c r="BC343" i="1"/>
  <c r="BC2" i="1"/>
  <c r="BC51" i="1"/>
  <c r="BC150" i="1"/>
  <c r="BC11" i="1"/>
  <c r="BC517" i="1"/>
  <c r="BC9" i="1"/>
  <c r="BC233" i="1"/>
  <c r="BC7" i="1"/>
  <c r="BC229" i="1"/>
  <c r="BC338" i="1"/>
  <c r="BC495" i="1"/>
  <c r="BC3" i="1"/>
  <c r="BC284" i="1"/>
  <c r="AY566" i="1"/>
  <c r="AY128" i="1"/>
  <c r="AY62" i="1"/>
  <c r="AY469" i="1"/>
  <c r="AY561" i="1"/>
  <c r="AY195" i="1"/>
  <c r="AY560" i="1"/>
  <c r="AY108" i="1"/>
  <c r="AY558" i="1"/>
  <c r="AY522" i="1"/>
  <c r="AY556" i="1"/>
  <c r="AY555" i="1"/>
  <c r="AY554" i="1"/>
  <c r="AY63" i="1"/>
  <c r="AY538" i="1"/>
  <c r="AY310" i="1"/>
  <c r="AY394" i="1"/>
  <c r="AY299" i="1"/>
  <c r="AY12" i="1"/>
  <c r="AY165" i="1"/>
  <c r="AY326" i="1"/>
  <c r="AY85" i="1"/>
  <c r="AY544" i="1"/>
  <c r="AY543" i="1"/>
  <c r="AY54" i="1"/>
  <c r="AY541" i="1"/>
  <c r="AY540" i="1"/>
  <c r="AY5" i="1"/>
  <c r="AY301" i="1"/>
  <c r="AY283" i="1"/>
  <c r="AY392" i="1"/>
  <c r="AY16" i="1"/>
  <c r="AY88" i="1"/>
  <c r="AY533" i="1"/>
  <c r="AY532" i="1"/>
  <c r="AY345" i="1"/>
  <c r="AY251" i="1"/>
  <c r="AY402" i="1"/>
  <c r="AY425" i="1"/>
  <c r="AY357" i="1"/>
  <c r="AY273" i="1"/>
  <c r="AY488" i="1"/>
  <c r="AY524" i="1"/>
  <c r="AY523" i="1"/>
  <c r="AY553" i="1"/>
  <c r="AY445" i="1"/>
  <c r="AY397" i="1"/>
  <c r="AY104" i="1"/>
  <c r="AY460" i="1"/>
  <c r="AY205" i="1"/>
  <c r="AY384" i="1"/>
  <c r="AY237" i="1"/>
  <c r="AY514" i="1"/>
  <c r="AY513" i="1"/>
  <c r="AY15" i="1"/>
  <c r="AY222" i="1"/>
  <c r="AY510" i="1"/>
  <c r="AY71" i="1"/>
  <c r="AY508" i="1"/>
  <c r="AY507" i="1"/>
  <c r="AY456" i="1"/>
  <c r="AY505" i="1"/>
  <c r="AY92" i="1"/>
  <c r="AY503" i="1"/>
  <c r="AY502" i="1"/>
  <c r="AY421" i="1"/>
  <c r="AY500" i="1"/>
  <c r="AY499" i="1"/>
  <c r="AY557" i="1"/>
  <c r="AY275" i="1"/>
  <c r="AY496" i="1"/>
  <c r="AY111" i="1"/>
  <c r="AY450" i="1"/>
  <c r="AY201" i="1"/>
  <c r="AY193" i="1"/>
  <c r="AY546" i="1"/>
  <c r="AY126" i="1"/>
  <c r="AY491" i="1"/>
  <c r="AY483" i="1"/>
  <c r="AY80" i="1"/>
  <c r="AY486" i="1"/>
  <c r="AY485" i="1"/>
  <c r="AY199" i="1"/>
  <c r="AY472" i="1"/>
  <c r="AY216" i="1"/>
  <c r="AY435" i="1"/>
  <c r="AY480" i="1"/>
  <c r="AY542" i="1"/>
  <c r="AY478" i="1"/>
  <c r="AY477" i="1"/>
  <c r="AY121" i="1"/>
  <c r="AY475" i="1"/>
  <c r="AY531" i="1"/>
  <c r="AY473" i="1"/>
  <c r="AY33" i="1"/>
  <c r="AY292" i="1"/>
  <c r="AY470" i="1"/>
  <c r="AY565" i="1"/>
  <c r="AY527" i="1"/>
  <c r="AY298" i="1"/>
  <c r="AY20" i="1"/>
  <c r="AY175" i="1"/>
  <c r="AY464" i="1"/>
  <c r="AY162" i="1"/>
  <c r="AY340" i="1"/>
  <c r="AY105" i="1"/>
  <c r="AY441" i="1"/>
  <c r="AY246" i="1"/>
  <c r="AY458" i="1"/>
  <c r="AY457" i="1"/>
  <c r="AY6" i="1"/>
  <c r="AY432" i="1"/>
  <c r="AY248" i="1"/>
  <c r="AY211" i="1"/>
  <c r="AY38" i="1"/>
  <c r="AY99" i="1"/>
  <c r="AY13" i="1"/>
  <c r="AY24" i="1"/>
  <c r="AY448" i="1"/>
  <c r="AY44" i="1"/>
  <c r="AY449" i="1"/>
  <c r="AY482" i="1"/>
  <c r="AY444" i="1"/>
  <c r="AY207" i="1"/>
  <c r="AY442" i="1"/>
  <c r="AY545" i="1"/>
  <c r="AY95" i="1"/>
  <c r="AY55" i="1"/>
  <c r="AY438" i="1"/>
  <c r="AY282" i="1"/>
  <c r="AY240" i="1"/>
  <c r="AY69" i="1"/>
  <c r="AY76" i="1"/>
  <c r="AY525" i="1"/>
  <c r="AY439" i="1"/>
  <c r="AY182" i="1"/>
  <c r="AY45" i="1"/>
  <c r="AY429" i="1"/>
  <c r="AY259" i="1"/>
  <c r="AY427" i="1"/>
  <c r="AY378" i="1"/>
  <c r="AY30" i="1"/>
  <c r="AY487" i="1"/>
  <c r="AY321" i="1"/>
  <c r="AY422" i="1"/>
  <c r="AY23" i="1"/>
  <c r="AY265" i="1"/>
  <c r="AY419" i="1"/>
  <c r="AY136" i="1"/>
  <c r="AY462" i="1"/>
  <c r="AY416" i="1"/>
  <c r="AY256" i="1"/>
  <c r="AY414" i="1"/>
  <c r="AY210" i="1"/>
  <c r="AY412" i="1"/>
  <c r="AY411" i="1"/>
  <c r="AY189" i="1"/>
  <c r="AY409" i="1"/>
  <c r="AY408" i="1"/>
  <c r="AY287" i="1"/>
  <c r="AY406" i="1"/>
  <c r="AY405" i="1"/>
  <c r="AY130" i="1"/>
  <c r="AY403" i="1"/>
  <c r="AY526" i="1"/>
  <c r="AY519" i="1"/>
  <c r="AY400" i="1"/>
  <c r="AY399" i="1"/>
  <c r="AY245" i="1"/>
  <c r="AY296" i="1"/>
  <c r="AY396" i="1"/>
  <c r="AY42" i="1"/>
  <c r="AY4" i="1"/>
  <c r="AY393" i="1"/>
  <c r="AY73" i="1"/>
  <c r="AY18" i="1"/>
  <c r="AY390" i="1"/>
  <c r="AY389" i="1"/>
  <c r="AY551" i="1"/>
  <c r="AY387" i="1"/>
  <c r="AY334" i="1"/>
  <c r="AY385" i="1"/>
  <c r="AY147" i="1"/>
  <c r="AY552" i="1"/>
  <c r="AY137" i="1"/>
  <c r="AY381" i="1"/>
  <c r="AY291" i="1"/>
  <c r="AY82" i="1"/>
  <c r="AY497" i="1"/>
  <c r="AY8" i="1"/>
  <c r="AY376" i="1"/>
  <c r="AY288" i="1"/>
  <c r="AY327" i="1"/>
  <c r="AY373" i="1"/>
  <c r="AY372" i="1"/>
  <c r="AY188" i="1"/>
  <c r="AY407" i="1"/>
  <c r="AY512" i="1"/>
  <c r="AY368" i="1"/>
  <c r="AY367" i="1"/>
  <c r="AY172" i="1"/>
  <c r="AY180" i="1"/>
  <c r="AY364" i="1"/>
  <c r="AY363" i="1"/>
  <c r="AY391" i="1"/>
  <c r="AY96" i="1"/>
  <c r="AY360" i="1"/>
  <c r="AY307" i="1"/>
  <c r="AY358" i="1"/>
  <c r="AY190" i="1"/>
  <c r="AY356" i="1"/>
  <c r="AY355" i="1"/>
  <c r="AY354" i="1"/>
  <c r="AY341" i="1"/>
  <c r="AY506" i="1"/>
  <c r="AY351" i="1"/>
  <c r="AY350" i="1"/>
  <c r="AY349" i="1"/>
  <c r="AY348" i="1"/>
  <c r="AY347" i="1"/>
  <c r="AY252" i="1"/>
  <c r="AY41" i="1"/>
  <c r="AY34" i="1"/>
  <c r="AY57" i="1"/>
  <c r="AY129" i="1"/>
  <c r="AY50" i="1"/>
  <c r="AY562" i="1"/>
  <c r="AY21" i="1"/>
  <c r="AY254" i="1"/>
  <c r="AY498" i="1"/>
  <c r="AY206" i="1"/>
  <c r="AY17" i="1"/>
  <c r="AY29" i="1"/>
  <c r="AY333" i="1"/>
  <c r="AY116" i="1"/>
  <c r="AY331" i="1"/>
  <c r="AY149" i="1"/>
  <c r="AY329" i="1"/>
  <c r="AY260" i="1"/>
  <c r="AY79" i="1"/>
  <c r="AY436" i="1"/>
  <c r="AY459" i="1"/>
  <c r="AY501" i="1"/>
  <c r="AY323" i="1"/>
  <c r="AY47" i="1"/>
  <c r="AY320" i="1"/>
  <c r="AY467" i="1"/>
  <c r="AY308" i="1"/>
  <c r="AY318" i="1"/>
  <c r="AY493" i="1"/>
  <c r="AY492" i="1"/>
  <c r="AY430" i="1"/>
  <c r="AY413" i="1"/>
  <c r="AY516" i="1"/>
  <c r="AY537" i="1"/>
  <c r="AY539" i="1"/>
  <c r="AY380" i="1"/>
  <c r="AY309" i="1"/>
  <c r="AY235" i="1"/>
  <c r="AY369" i="1"/>
  <c r="AY174" i="1"/>
  <c r="AY305" i="1"/>
  <c r="AY304" i="1"/>
  <c r="AY518" i="1"/>
  <c r="AY302" i="1"/>
  <c r="AY511" i="1"/>
  <c r="AY489" i="1"/>
  <c r="AY37" i="1"/>
  <c r="AY509" i="1"/>
  <c r="AY328" i="1"/>
  <c r="AY521" i="1"/>
  <c r="AY295" i="1"/>
  <c r="AY286" i="1"/>
  <c r="AY91" i="1"/>
  <c r="AY535" i="1"/>
  <c r="AY431" i="1"/>
  <c r="AY337" i="1"/>
  <c r="AY289" i="1"/>
  <c r="AY365" i="1"/>
  <c r="AY243" i="1"/>
  <c r="AY214" i="1"/>
  <c r="AY261" i="1"/>
  <c r="AY176" i="1"/>
  <c r="AY183" i="1"/>
  <c r="AY312" i="1"/>
  <c r="AY281" i="1"/>
  <c r="AY420" i="1"/>
  <c r="AY279" i="1"/>
  <c r="AY285" i="1"/>
  <c r="AY277" i="1"/>
  <c r="AY336" i="1"/>
  <c r="AY300" i="1"/>
  <c r="AY423" i="1"/>
  <c r="AY515" i="1"/>
  <c r="AY272" i="1"/>
  <c r="AY434" i="1"/>
  <c r="AY446" i="1"/>
  <c r="AY86" i="1"/>
  <c r="AY268" i="1"/>
  <c r="AY453" i="1"/>
  <c r="AY138" i="1"/>
  <c r="AY157" i="1"/>
  <c r="AY264" i="1"/>
  <c r="AY263" i="1"/>
  <c r="AY225" i="1"/>
  <c r="AY227" i="1"/>
  <c r="AY559" i="1"/>
  <c r="AY163" i="1"/>
  <c r="AY258" i="1"/>
  <c r="AY198" i="1"/>
  <c r="AY22" i="1"/>
  <c r="AY255" i="1"/>
  <c r="AY424" i="1"/>
  <c r="AY437" i="1"/>
  <c r="AY167" i="1"/>
  <c r="AY461" i="1"/>
  <c r="AY250" i="1"/>
  <c r="AY109" i="1"/>
  <c r="AY36" i="1"/>
  <c r="AY352" i="1"/>
  <c r="AY452" i="1"/>
  <c r="AY346" i="1"/>
  <c r="AY244" i="1"/>
  <c r="AY484" i="1"/>
  <c r="AY404" i="1"/>
  <c r="AY375" i="1"/>
  <c r="AY317" i="1"/>
  <c r="AY366" i="1"/>
  <c r="AY238" i="1"/>
  <c r="AY160" i="1"/>
  <c r="AY428" i="1"/>
  <c r="AY398" i="1"/>
  <c r="AY234" i="1"/>
  <c r="AY547" i="1"/>
  <c r="AY232" i="1"/>
  <c r="AY231" i="1"/>
  <c r="AY230" i="1"/>
  <c r="AY166" i="1"/>
  <c r="AY236" i="1"/>
  <c r="AY339" i="1"/>
  <c r="AY226" i="1"/>
  <c r="AY324" i="1"/>
  <c r="AY224" i="1"/>
  <c r="AY223" i="1"/>
  <c r="AY319" i="1"/>
  <c r="AY212" i="1"/>
  <c r="AY220" i="1"/>
  <c r="AY219" i="1"/>
  <c r="AY218" i="1"/>
  <c r="AY217" i="1"/>
  <c r="AY186" i="1"/>
  <c r="AY153" i="1"/>
  <c r="AY362" i="1"/>
  <c r="AY466" i="1"/>
  <c r="AY169" i="1"/>
  <c r="AY371" i="1"/>
  <c r="AY311" i="1"/>
  <c r="AY209" i="1"/>
  <c r="AY208" i="1"/>
  <c r="AY290" i="1"/>
  <c r="AY476" i="1"/>
  <c r="AY395" i="1"/>
  <c r="AY204" i="1"/>
  <c r="AY203" i="1"/>
  <c r="AY479" i="1"/>
  <c r="AY426" i="1"/>
  <c r="AY10" i="1"/>
  <c r="AY330" i="1"/>
  <c r="AY325" i="1"/>
  <c r="AY181" i="1"/>
  <c r="AY344" i="1"/>
  <c r="AY530" i="1"/>
  <c r="AY534" i="1"/>
  <c r="AY171" i="1"/>
  <c r="AY192" i="1"/>
  <c r="AY191" i="1"/>
  <c r="AY443" i="1"/>
  <c r="AY314" i="1"/>
  <c r="AY52" i="1"/>
  <c r="AY90" i="1"/>
  <c r="AY117" i="1"/>
  <c r="AY185" i="1"/>
  <c r="AY184" i="1"/>
  <c r="AY64" i="1"/>
  <c r="AY274" i="1"/>
  <c r="AY548" i="1"/>
  <c r="AY266" i="1"/>
  <c r="AY278" i="1"/>
  <c r="AY178" i="1"/>
  <c r="AY177" i="1"/>
  <c r="AY242" i="1"/>
  <c r="AY93" i="1"/>
  <c r="AY280" i="1"/>
  <c r="AY173" i="1"/>
  <c r="AY481" i="1"/>
  <c r="AY118" i="1"/>
  <c r="AY170" i="1"/>
  <c r="AY471" i="1"/>
  <c r="AY168" i="1"/>
  <c r="AY103" i="1"/>
  <c r="AY454" i="1"/>
  <c r="AY388" i="1"/>
  <c r="AY447" i="1"/>
  <c r="AY35" i="1"/>
  <c r="AY154" i="1"/>
  <c r="AY161" i="1"/>
  <c r="AY410" i="1"/>
  <c r="AY335" i="1"/>
  <c r="AY158" i="1"/>
  <c r="AY253" i="1"/>
  <c r="AY156" i="1"/>
  <c r="AY155" i="1"/>
  <c r="AY303" i="1"/>
  <c r="AY152" i="1"/>
  <c r="AY67" i="1"/>
  <c r="AY151" i="1"/>
  <c r="AY19" i="1"/>
  <c r="AY187" i="1"/>
  <c r="AY148" i="1"/>
  <c r="AY39" i="1"/>
  <c r="AY146" i="1"/>
  <c r="AY270" i="1"/>
  <c r="AY144" i="1"/>
  <c r="AY14" i="1"/>
  <c r="AY142" i="1"/>
  <c r="AY141" i="1"/>
  <c r="AY140" i="1"/>
  <c r="AY139" i="1"/>
  <c r="AY145" i="1"/>
  <c r="AY322" i="1"/>
  <c r="AY125" i="1"/>
  <c r="AY135" i="1"/>
  <c r="AY134" i="1"/>
  <c r="AY133" i="1"/>
  <c r="AY132" i="1"/>
  <c r="AY262" i="1"/>
  <c r="AY353" i="1"/>
  <c r="AY197" i="1"/>
  <c r="AY342" i="1"/>
  <c r="AY127" i="1"/>
  <c r="AY415" i="1"/>
  <c r="AY89" i="1"/>
  <c r="AY124" i="1"/>
  <c r="AY123" i="1"/>
  <c r="AY122" i="1"/>
  <c r="AY359" i="1"/>
  <c r="AY215" i="1"/>
  <c r="AY119" i="1"/>
  <c r="AY536" i="1"/>
  <c r="AY520" i="1"/>
  <c r="AY131" i="1"/>
  <c r="AY115" i="1"/>
  <c r="AY164" i="1"/>
  <c r="AY113" i="1"/>
  <c r="AY112" i="1"/>
  <c r="AY159" i="1"/>
  <c r="AY110" i="1"/>
  <c r="AY418" i="1"/>
  <c r="AY433" i="1"/>
  <c r="AY65" i="1"/>
  <c r="AY106" i="1"/>
  <c r="AY386" i="1"/>
  <c r="AY120" i="1"/>
  <c r="AY221" i="1"/>
  <c r="AY102" i="1"/>
  <c r="AY101" i="1"/>
  <c r="AY100" i="1"/>
  <c r="AY316" i="1"/>
  <c r="AY98" i="1"/>
  <c r="AY97" i="1"/>
  <c r="AY440" i="1"/>
  <c r="AY213" i="1"/>
  <c r="AY94" i="1"/>
  <c r="AY202" i="1"/>
  <c r="AY84" i="1"/>
  <c r="AY504" i="1"/>
  <c r="AY455" i="1"/>
  <c r="AY374" i="1"/>
  <c r="AY28" i="1"/>
  <c r="AY87" i="1"/>
  <c r="AY490" i="1"/>
  <c r="AY474" i="1"/>
  <c r="AY239" i="1"/>
  <c r="AY83" i="1"/>
  <c r="AY267" i="1"/>
  <c r="AY81" i="1"/>
  <c r="AY306" i="1"/>
  <c r="AY114" i="1"/>
  <c r="AY564" i="1"/>
  <c r="AY77" i="1"/>
  <c r="AY269" i="1"/>
  <c r="AY276" i="1"/>
  <c r="AY463" i="1"/>
  <c r="AY383" i="1"/>
  <c r="AY72" i="1"/>
  <c r="AY379" i="1"/>
  <c r="AY70" i="1"/>
  <c r="AY370" i="1"/>
  <c r="AY68" i="1"/>
  <c r="AY196" i="1"/>
  <c r="AY66" i="1"/>
  <c r="AY297" i="1"/>
  <c r="AY494" i="1"/>
  <c r="AY257" i="1"/>
  <c r="AY465" i="1"/>
  <c r="AY61" i="1"/>
  <c r="AY60" i="1"/>
  <c r="AY59" i="1"/>
  <c r="AY58" i="1"/>
  <c r="AY293" i="1"/>
  <c r="AY241" i="1"/>
  <c r="AY247" i="1"/>
  <c r="AY550" i="1"/>
  <c r="AY53" i="1"/>
  <c r="AY75" i="1"/>
  <c r="AY107" i="1"/>
  <c r="AY377" i="1"/>
  <c r="AY49" i="1"/>
  <c r="AY48" i="1"/>
  <c r="AY361" i="1"/>
  <c r="AY46" i="1"/>
  <c r="AY200" i="1"/>
  <c r="AY194" i="1"/>
  <c r="AY43" i="1"/>
  <c r="AY56" i="1"/>
  <c r="AY31" i="1"/>
  <c r="AY40" i="1"/>
  <c r="AY332" i="1"/>
  <c r="AY74" i="1"/>
  <c r="AY271" i="1"/>
  <c r="AY529" i="1"/>
  <c r="AY315" i="1"/>
  <c r="AY143" i="1"/>
  <c r="AY78" i="1"/>
  <c r="AY32" i="1"/>
  <c r="AY382" i="1"/>
  <c r="AY294" i="1"/>
  <c r="AY228" i="1"/>
  <c r="AY249" i="1"/>
  <c r="AY27" i="1"/>
  <c r="AY26" i="1"/>
  <c r="AY25" i="1"/>
  <c r="AY417" i="1"/>
  <c r="AY528" i="1"/>
  <c r="AY563" i="1"/>
  <c r="AY401" i="1"/>
  <c r="AY179" i="1"/>
  <c r="AY451" i="1"/>
  <c r="AY468" i="1"/>
  <c r="AY549" i="1"/>
  <c r="AY313" i="1"/>
  <c r="AY343" i="1"/>
  <c r="AY2" i="1"/>
  <c r="AY51" i="1"/>
  <c r="AY150" i="1"/>
  <c r="AY11" i="1"/>
  <c r="AY517" i="1"/>
  <c r="AY9" i="1"/>
  <c r="AY233" i="1"/>
  <c r="AY7" i="1"/>
  <c r="AY229" i="1"/>
  <c r="AY338" i="1"/>
  <c r="AY495" i="1"/>
  <c r="AY3" i="1"/>
  <c r="AY284" i="1"/>
  <c r="AU566" i="1"/>
  <c r="AU128" i="1"/>
  <c r="AU62" i="1"/>
  <c r="AU469" i="1"/>
  <c r="AU561" i="1"/>
  <c r="AU195" i="1"/>
  <c r="AU560" i="1"/>
  <c r="AU108" i="1"/>
  <c r="AU558" i="1"/>
  <c r="AU522" i="1"/>
  <c r="AU556" i="1"/>
  <c r="AU555" i="1"/>
  <c r="AU554" i="1"/>
  <c r="AU63" i="1"/>
  <c r="AU538" i="1"/>
  <c r="AU310" i="1"/>
  <c r="AU394" i="1"/>
  <c r="AU299" i="1"/>
  <c r="AU12" i="1"/>
  <c r="AU165" i="1"/>
  <c r="AU326" i="1"/>
  <c r="AU85" i="1"/>
  <c r="AU544" i="1"/>
  <c r="AU543" i="1"/>
  <c r="AU54" i="1"/>
  <c r="AU541" i="1"/>
  <c r="AU540" i="1"/>
  <c r="AU5" i="1"/>
  <c r="AU301" i="1"/>
  <c r="AU283" i="1"/>
  <c r="AU392" i="1"/>
  <c r="AU16" i="1"/>
  <c r="AU88" i="1"/>
  <c r="AU533" i="1"/>
  <c r="AU532" i="1"/>
  <c r="AU345" i="1"/>
  <c r="AU251" i="1"/>
  <c r="AU402" i="1"/>
  <c r="AU425" i="1"/>
  <c r="AU357" i="1"/>
  <c r="AU273" i="1"/>
  <c r="AU488" i="1"/>
  <c r="AU524" i="1"/>
  <c r="AU523" i="1"/>
  <c r="AU553" i="1"/>
  <c r="AU445" i="1"/>
  <c r="AU397" i="1"/>
  <c r="AU104" i="1"/>
  <c r="AU460" i="1"/>
  <c r="AU205" i="1"/>
  <c r="AU384" i="1"/>
  <c r="AU237" i="1"/>
  <c r="AU514" i="1"/>
  <c r="AU513" i="1"/>
  <c r="AU15" i="1"/>
  <c r="AU222" i="1"/>
  <c r="AU510" i="1"/>
  <c r="AU71" i="1"/>
  <c r="AU508" i="1"/>
  <c r="AU507" i="1"/>
  <c r="AU456" i="1"/>
  <c r="AU505" i="1"/>
  <c r="AU92" i="1"/>
  <c r="AU503" i="1"/>
  <c r="AU502" i="1"/>
  <c r="AU421" i="1"/>
  <c r="AU500" i="1"/>
  <c r="AU499" i="1"/>
  <c r="AU557" i="1"/>
  <c r="AU275" i="1"/>
  <c r="AU496" i="1"/>
  <c r="AU111" i="1"/>
  <c r="AU450" i="1"/>
  <c r="AU201" i="1"/>
  <c r="AU193" i="1"/>
  <c r="AU546" i="1"/>
  <c r="AU126" i="1"/>
  <c r="AU491" i="1"/>
  <c r="AU483" i="1"/>
  <c r="AU80" i="1"/>
  <c r="AU486" i="1"/>
  <c r="AU485" i="1"/>
  <c r="AU199" i="1"/>
  <c r="AU472" i="1"/>
  <c r="AU216" i="1"/>
  <c r="AU435" i="1"/>
  <c r="AU480" i="1"/>
  <c r="AU542" i="1"/>
  <c r="AU478" i="1"/>
  <c r="AU477" i="1"/>
  <c r="AU121" i="1"/>
  <c r="AU475" i="1"/>
  <c r="AU531" i="1"/>
  <c r="AU473" i="1"/>
  <c r="AU33" i="1"/>
  <c r="AU292" i="1"/>
  <c r="AU470" i="1"/>
  <c r="AU565" i="1"/>
  <c r="AU527" i="1"/>
  <c r="AU298" i="1"/>
  <c r="AU20" i="1"/>
  <c r="AU175" i="1"/>
  <c r="AU464" i="1"/>
  <c r="AU162" i="1"/>
  <c r="AU340" i="1"/>
  <c r="AU105" i="1"/>
  <c r="AU441" i="1"/>
  <c r="AU246" i="1"/>
  <c r="AU458" i="1"/>
  <c r="AU457" i="1"/>
  <c r="AU6" i="1"/>
  <c r="AU432" i="1"/>
  <c r="AU248" i="1"/>
  <c r="AU211" i="1"/>
  <c r="AU38" i="1"/>
  <c r="AU99" i="1"/>
  <c r="AU13" i="1"/>
  <c r="AU24" i="1"/>
  <c r="AU448" i="1"/>
  <c r="AU44" i="1"/>
  <c r="AU449" i="1"/>
  <c r="AU482" i="1"/>
  <c r="AU444" i="1"/>
  <c r="AU207" i="1"/>
  <c r="AU442" i="1"/>
  <c r="AU545" i="1"/>
  <c r="AU95" i="1"/>
  <c r="AU55" i="1"/>
  <c r="AU438" i="1"/>
  <c r="AU282" i="1"/>
  <c r="AU240" i="1"/>
  <c r="AU69" i="1"/>
  <c r="AU76" i="1"/>
  <c r="AU525" i="1"/>
  <c r="AU439" i="1"/>
  <c r="AU182" i="1"/>
  <c r="AU45" i="1"/>
  <c r="AU429" i="1"/>
  <c r="AU259" i="1"/>
  <c r="AU427" i="1"/>
  <c r="AU378" i="1"/>
  <c r="AU30" i="1"/>
  <c r="AU487" i="1"/>
  <c r="AU321" i="1"/>
  <c r="AU422" i="1"/>
  <c r="AU23" i="1"/>
  <c r="AU265" i="1"/>
  <c r="AU419" i="1"/>
  <c r="AU136" i="1"/>
  <c r="AU462" i="1"/>
  <c r="AU416" i="1"/>
  <c r="AU256" i="1"/>
  <c r="AU414" i="1"/>
  <c r="AU210" i="1"/>
  <c r="AU412" i="1"/>
  <c r="AU411" i="1"/>
  <c r="AU189" i="1"/>
  <c r="AU409" i="1"/>
  <c r="AU408" i="1"/>
  <c r="AU287" i="1"/>
  <c r="AU406" i="1"/>
  <c r="AU405" i="1"/>
  <c r="AU130" i="1"/>
  <c r="AU403" i="1"/>
  <c r="AU526" i="1"/>
  <c r="AU519" i="1"/>
  <c r="AU400" i="1"/>
  <c r="AU399" i="1"/>
  <c r="AU245" i="1"/>
  <c r="AU296" i="1"/>
  <c r="AU396" i="1"/>
  <c r="AU42" i="1"/>
  <c r="AU4" i="1"/>
  <c r="AU393" i="1"/>
  <c r="AU73" i="1"/>
  <c r="AU18" i="1"/>
  <c r="AU390" i="1"/>
  <c r="AU389" i="1"/>
  <c r="AU551" i="1"/>
  <c r="AU387" i="1"/>
  <c r="AU334" i="1"/>
  <c r="AU385" i="1"/>
  <c r="AU147" i="1"/>
  <c r="AU552" i="1"/>
  <c r="AU137" i="1"/>
  <c r="AU381" i="1"/>
  <c r="AU291" i="1"/>
  <c r="AU82" i="1"/>
  <c r="AU497" i="1"/>
  <c r="AU8" i="1"/>
  <c r="AU376" i="1"/>
  <c r="AU288" i="1"/>
  <c r="AU327" i="1"/>
  <c r="AU373" i="1"/>
  <c r="AU372" i="1"/>
  <c r="AU188" i="1"/>
  <c r="AU407" i="1"/>
  <c r="AU512" i="1"/>
  <c r="AU368" i="1"/>
  <c r="AU367" i="1"/>
  <c r="AU172" i="1"/>
  <c r="AU180" i="1"/>
  <c r="AU364" i="1"/>
  <c r="AU363" i="1"/>
  <c r="AU391" i="1"/>
  <c r="AU96" i="1"/>
  <c r="AU360" i="1"/>
  <c r="AU307" i="1"/>
  <c r="AU358" i="1"/>
  <c r="AU190" i="1"/>
  <c r="AU356" i="1"/>
  <c r="AU355" i="1"/>
  <c r="AU354" i="1"/>
  <c r="AU341" i="1"/>
  <c r="AU506" i="1"/>
  <c r="AU351" i="1"/>
  <c r="AU350" i="1"/>
  <c r="AU349" i="1"/>
  <c r="AU348" i="1"/>
  <c r="AU347" i="1"/>
  <c r="AU252" i="1"/>
  <c r="AU41" i="1"/>
  <c r="AU34" i="1"/>
  <c r="AU57" i="1"/>
  <c r="AU129" i="1"/>
  <c r="AU50" i="1"/>
  <c r="AU562" i="1"/>
  <c r="AU21" i="1"/>
  <c r="AU254" i="1"/>
  <c r="AU498" i="1"/>
  <c r="AU206" i="1"/>
  <c r="AU17" i="1"/>
  <c r="AU29" i="1"/>
  <c r="AU333" i="1"/>
  <c r="AU116" i="1"/>
  <c r="AU331" i="1"/>
  <c r="AU149" i="1"/>
  <c r="AU329" i="1"/>
  <c r="AU260" i="1"/>
  <c r="AU79" i="1"/>
  <c r="AU436" i="1"/>
  <c r="AU459" i="1"/>
  <c r="AU501" i="1"/>
  <c r="AU323" i="1"/>
  <c r="AU47" i="1"/>
  <c r="AU320" i="1"/>
  <c r="AU467" i="1"/>
  <c r="AU308" i="1"/>
  <c r="AU318" i="1"/>
  <c r="AU493" i="1"/>
  <c r="AU492" i="1"/>
  <c r="AU430" i="1"/>
  <c r="AU413" i="1"/>
  <c r="AU516" i="1"/>
  <c r="AU537" i="1"/>
  <c r="AU539" i="1"/>
  <c r="AU380" i="1"/>
  <c r="AU309" i="1"/>
  <c r="AU235" i="1"/>
  <c r="AU369" i="1"/>
  <c r="AU174" i="1"/>
  <c r="AU305" i="1"/>
  <c r="AU304" i="1"/>
  <c r="AU518" i="1"/>
  <c r="AU302" i="1"/>
  <c r="AU511" i="1"/>
  <c r="AU489" i="1"/>
  <c r="AU37" i="1"/>
  <c r="AU509" i="1"/>
  <c r="AU328" i="1"/>
  <c r="AU521" i="1"/>
  <c r="AU295" i="1"/>
  <c r="AU286" i="1"/>
  <c r="AU91" i="1"/>
  <c r="AU535" i="1"/>
  <c r="AU431" i="1"/>
  <c r="AU337" i="1"/>
  <c r="AU289" i="1"/>
  <c r="AU365" i="1"/>
  <c r="AU243" i="1"/>
  <c r="AU214" i="1"/>
  <c r="AU261" i="1"/>
  <c r="AU176" i="1"/>
  <c r="AU183" i="1"/>
  <c r="AU312" i="1"/>
  <c r="AU281" i="1"/>
  <c r="AU420" i="1"/>
  <c r="AU279" i="1"/>
  <c r="AU285" i="1"/>
  <c r="AU277" i="1"/>
  <c r="AU336" i="1"/>
  <c r="AU300" i="1"/>
  <c r="AU423" i="1"/>
  <c r="AU515" i="1"/>
  <c r="AU272" i="1"/>
  <c r="AU434" i="1"/>
  <c r="AU446" i="1"/>
  <c r="AU86" i="1"/>
  <c r="AU268" i="1"/>
  <c r="AU453" i="1"/>
  <c r="AU138" i="1"/>
  <c r="AU157" i="1"/>
  <c r="AU264" i="1"/>
  <c r="AU263" i="1"/>
  <c r="AU225" i="1"/>
  <c r="AU227" i="1"/>
  <c r="AU559" i="1"/>
  <c r="AU163" i="1"/>
  <c r="AU258" i="1"/>
  <c r="AU198" i="1"/>
  <c r="AU22" i="1"/>
  <c r="AU255" i="1"/>
  <c r="AU424" i="1"/>
  <c r="AU437" i="1"/>
  <c r="AU167" i="1"/>
  <c r="AU461" i="1"/>
  <c r="AU250" i="1"/>
  <c r="AU109" i="1"/>
  <c r="AU36" i="1"/>
  <c r="AU352" i="1"/>
  <c r="AU452" i="1"/>
  <c r="AU346" i="1"/>
  <c r="AU244" i="1"/>
  <c r="AU484" i="1"/>
  <c r="AU404" i="1"/>
  <c r="AU375" i="1"/>
  <c r="AU317" i="1"/>
  <c r="AU366" i="1"/>
  <c r="AU238" i="1"/>
  <c r="AU160" i="1"/>
  <c r="AU428" i="1"/>
  <c r="AU398" i="1"/>
  <c r="AU234" i="1"/>
  <c r="AU547" i="1"/>
  <c r="AU232" i="1"/>
  <c r="AU231" i="1"/>
  <c r="AU230" i="1"/>
  <c r="AU166" i="1"/>
  <c r="AU236" i="1"/>
  <c r="AU339" i="1"/>
  <c r="AU226" i="1"/>
  <c r="AU324" i="1"/>
  <c r="AU224" i="1"/>
  <c r="AU223" i="1"/>
  <c r="AU319" i="1"/>
  <c r="AU212" i="1"/>
  <c r="AU220" i="1"/>
  <c r="AU219" i="1"/>
  <c r="AU218" i="1"/>
  <c r="AU217" i="1"/>
  <c r="AU186" i="1"/>
  <c r="AU153" i="1"/>
  <c r="AU362" i="1"/>
  <c r="AU466" i="1"/>
  <c r="AU169" i="1"/>
  <c r="AU371" i="1"/>
  <c r="AU311" i="1"/>
  <c r="AU209" i="1"/>
  <c r="AU208" i="1"/>
  <c r="AU290" i="1"/>
  <c r="AU476" i="1"/>
  <c r="AU395" i="1"/>
  <c r="AU204" i="1"/>
  <c r="AU203" i="1"/>
  <c r="AU479" i="1"/>
  <c r="AU426" i="1"/>
  <c r="AU10" i="1"/>
  <c r="AU330" i="1"/>
  <c r="AU325" i="1"/>
  <c r="AU181" i="1"/>
  <c r="AU344" i="1"/>
  <c r="AU530" i="1"/>
  <c r="AU534" i="1"/>
  <c r="AU171" i="1"/>
  <c r="AU192" i="1"/>
  <c r="AU191" i="1"/>
  <c r="AU443" i="1"/>
  <c r="AU314" i="1"/>
  <c r="AU52" i="1"/>
  <c r="AU90" i="1"/>
  <c r="AU117" i="1"/>
  <c r="AU185" i="1"/>
  <c r="AU184" i="1"/>
  <c r="AU64" i="1"/>
  <c r="AU274" i="1"/>
  <c r="AU548" i="1"/>
  <c r="AU266" i="1"/>
  <c r="AU278" i="1"/>
  <c r="AU178" i="1"/>
  <c r="AU177" i="1"/>
  <c r="AU242" i="1"/>
  <c r="AU93" i="1"/>
  <c r="AU280" i="1"/>
  <c r="AU173" i="1"/>
  <c r="AU481" i="1"/>
  <c r="AU118" i="1"/>
  <c r="AU170" i="1"/>
  <c r="AU471" i="1"/>
  <c r="AU168" i="1"/>
  <c r="AU103" i="1"/>
  <c r="AU454" i="1"/>
  <c r="AU388" i="1"/>
  <c r="AU447" i="1"/>
  <c r="AU35" i="1"/>
  <c r="AU154" i="1"/>
  <c r="AU161" i="1"/>
  <c r="AU410" i="1"/>
  <c r="AU335" i="1"/>
  <c r="AU158" i="1"/>
  <c r="AU253" i="1"/>
  <c r="AU156" i="1"/>
  <c r="AU155" i="1"/>
  <c r="AU303" i="1"/>
  <c r="AU152" i="1"/>
  <c r="AU67" i="1"/>
  <c r="AU151" i="1"/>
  <c r="AU19" i="1"/>
  <c r="AU187" i="1"/>
  <c r="AU148" i="1"/>
  <c r="AU39" i="1"/>
  <c r="AU146" i="1"/>
  <c r="AU270" i="1"/>
  <c r="AU144" i="1"/>
  <c r="AU14" i="1"/>
  <c r="AU142" i="1"/>
  <c r="AU141" i="1"/>
  <c r="AU140" i="1"/>
  <c r="AU139" i="1"/>
  <c r="AU145" i="1"/>
  <c r="AU322" i="1"/>
  <c r="AU125" i="1"/>
  <c r="AU135" i="1"/>
  <c r="AU134" i="1"/>
  <c r="AU133" i="1"/>
  <c r="AU132" i="1"/>
  <c r="AU262" i="1"/>
  <c r="AU353" i="1"/>
  <c r="AU197" i="1"/>
  <c r="AU342" i="1"/>
  <c r="AU127" i="1"/>
  <c r="AU415" i="1"/>
  <c r="AU89" i="1"/>
  <c r="AU124" i="1"/>
  <c r="AU123" i="1"/>
  <c r="AU122" i="1"/>
  <c r="AU359" i="1"/>
  <c r="AU215" i="1"/>
  <c r="AU119" i="1"/>
  <c r="AU536" i="1"/>
  <c r="AU520" i="1"/>
  <c r="AU131" i="1"/>
  <c r="AU115" i="1"/>
  <c r="AU164" i="1"/>
  <c r="AU113" i="1"/>
  <c r="AU112" i="1"/>
  <c r="AU159" i="1"/>
  <c r="AU110" i="1"/>
  <c r="AU418" i="1"/>
  <c r="AU433" i="1"/>
  <c r="AU65" i="1"/>
  <c r="AU106" i="1"/>
  <c r="AU386" i="1"/>
  <c r="AU120" i="1"/>
  <c r="AU221" i="1"/>
  <c r="AU102" i="1"/>
  <c r="AU101" i="1"/>
  <c r="AU100" i="1"/>
  <c r="AU316" i="1"/>
  <c r="AU98" i="1"/>
  <c r="AU97" i="1"/>
  <c r="AU440" i="1"/>
  <c r="AU213" i="1"/>
  <c r="AU94" i="1"/>
  <c r="AU202" i="1"/>
  <c r="AU84" i="1"/>
  <c r="AU504" i="1"/>
  <c r="AU455" i="1"/>
  <c r="AU374" i="1"/>
  <c r="AU28" i="1"/>
  <c r="AU87" i="1"/>
  <c r="AU490" i="1"/>
  <c r="AU474" i="1"/>
  <c r="AU239" i="1"/>
  <c r="AU83" i="1"/>
  <c r="AU267" i="1"/>
  <c r="AU81" i="1"/>
  <c r="AU306" i="1"/>
  <c r="AU114" i="1"/>
  <c r="AU564" i="1"/>
  <c r="AU77" i="1"/>
  <c r="AU269" i="1"/>
  <c r="AU276" i="1"/>
  <c r="AU463" i="1"/>
  <c r="AU383" i="1"/>
  <c r="AU72" i="1"/>
  <c r="AU379" i="1"/>
  <c r="AU70" i="1"/>
  <c r="AU370" i="1"/>
  <c r="AU68" i="1"/>
  <c r="AU196" i="1"/>
  <c r="AU66" i="1"/>
  <c r="AU297" i="1"/>
  <c r="AU494" i="1"/>
  <c r="AU257" i="1"/>
  <c r="AU465" i="1"/>
  <c r="AU61" i="1"/>
  <c r="AU60" i="1"/>
  <c r="AU59" i="1"/>
  <c r="AU58" i="1"/>
  <c r="AU293" i="1"/>
  <c r="AU241" i="1"/>
  <c r="AU247" i="1"/>
  <c r="AU550" i="1"/>
  <c r="AU53" i="1"/>
  <c r="AU75" i="1"/>
  <c r="AU107" i="1"/>
  <c r="AU377" i="1"/>
  <c r="AU49" i="1"/>
  <c r="AU48" i="1"/>
  <c r="AU361" i="1"/>
  <c r="AU46" i="1"/>
  <c r="AU200" i="1"/>
  <c r="AU194" i="1"/>
  <c r="AU43" i="1"/>
  <c r="AU56" i="1"/>
  <c r="AU31" i="1"/>
  <c r="AU40" i="1"/>
  <c r="AU332" i="1"/>
  <c r="AU74" i="1"/>
  <c r="AU271" i="1"/>
  <c r="AU529" i="1"/>
  <c r="AU315" i="1"/>
  <c r="AU143" i="1"/>
  <c r="AU78" i="1"/>
  <c r="AU32" i="1"/>
  <c r="AU382" i="1"/>
  <c r="AU294" i="1"/>
  <c r="AU228" i="1"/>
  <c r="AU249" i="1"/>
  <c r="AU27" i="1"/>
  <c r="AU26" i="1"/>
  <c r="AU25" i="1"/>
  <c r="AU417" i="1"/>
  <c r="AU528" i="1"/>
  <c r="AU563" i="1"/>
  <c r="AU401" i="1"/>
  <c r="AU179" i="1"/>
  <c r="AU451" i="1"/>
  <c r="AU468" i="1"/>
  <c r="AU549" i="1"/>
  <c r="AU313" i="1"/>
  <c r="AU343" i="1"/>
  <c r="AU2" i="1"/>
  <c r="AU51" i="1"/>
  <c r="AU150" i="1"/>
  <c r="AU11" i="1"/>
  <c r="AU517" i="1"/>
  <c r="AU9" i="1"/>
  <c r="AU233" i="1"/>
  <c r="AU7" i="1"/>
  <c r="AU229" i="1"/>
  <c r="AU338" i="1"/>
  <c r="AU495" i="1"/>
  <c r="AU3" i="1"/>
  <c r="AU284" i="1"/>
  <c r="B555" i="5"/>
  <c r="A552" i="5"/>
  <c r="AQ568" i="1" l="1"/>
  <c r="AR567" i="1" s="1"/>
  <c r="G588" i="5"/>
  <c r="F588" i="5"/>
  <c r="E588" i="5"/>
  <c r="D588" i="5"/>
  <c r="G587" i="5"/>
  <c r="F587" i="5"/>
  <c r="E587" i="5"/>
  <c r="D587" i="5"/>
  <c r="G586" i="5"/>
  <c r="F586" i="5"/>
  <c r="E586" i="5"/>
  <c r="D586" i="5"/>
  <c r="G585" i="5"/>
  <c r="F585" i="5"/>
  <c r="E585" i="5"/>
  <c r="D585" i="5"/>
  <c r="G584" i="5"/>
  <c r="F584" i="5"/>
  <c r="E584" i="5"/>
  <c r="D584" i="5"/>
  <c r="G583" i="5"/>
  <c r="F583" i="5"/>
  <c r="E583" i="5"/>
  <c r="D583" i="5"/>
  <c r="G582" i="5"/>
  <c r="F582" i="5"/>
  <c r="E582" i="5"/>
  <c r="D582" i="5"/>
  <c r="G581" i="5"/>
  <c r="F581" i="5"/>
  <c r="E581" i="5"/>
  <c r="D581" i="5"/>
  <c r="G580" i="5"/>
  <c r="F580" i="5"/>
  <c r="E580" i="5"/>
  <c r="D580" i="5"/>
  <c r="G579" i="5"/>
  <c r="F579" i="5"/>
  <c r="E579" i="5"/>
  <c r="D579" i="5"/>
  <c r="G578" i="5"/>
  <c r="F578" i="5"/>
  <c r="E578" i="5"/>
  <c r="D578" i="5"/>
  <c r="G577" i="5"/>
  <c r="F577" i="5"/>
  <c r="E577" i="5"/>
  <c r="D577" i="5"/>
  <c r="G576" i="5"/>
  <c r="F576" i="5"/>
  <c r="E576" i="5"/>
  <c r="D576" i="5"/>
  <c r="G575" i="5"/>
  <c r="F575" i="5"/>
  <c r="E575" i="5"/>
  <c r="D575" i="5"/>
  <c r="G574" i="5"/>
  <c r="F574" i="5"/>
  <c r="E574" i="5"/>
  <c r="D574" i="5"/>
  <c r="G573" i="5"/>
  <c r="F573" i="5"/>
  <c r="E573" i="5"/>
  <c r="D573" i="5"/>
  <c r="E569" i="5"/>
  <c r="E568" i="5"/>
  <c r="E567" i="5"/>
  <c r="E566" i="5"/>
  <c r="E565" i="5"/>
  <c r="E564" i="5"/>
  <c r="E563" i="5"/>
  <c r="E562" i="5"/>
  <c r="D569" i="5"/>
  <c r="D568" i="5"/>
  <c r="D567" i="5"/>
  <c r="D566" i="5"/>
  <c r="D565" i="5"/>
  <c r="D564" i="5"/>
  <c r="D563" i="5"/>
  <c r="D562" i="5"/>
  <c r="AB548" i="5"/>
  <c r="AA548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J640" i="2" l="1"/>
  <c r="C637" i="2"/>
  <c r="C635" i="2"/>
  <c r="C634" i="2"/>
  <c r="C633" i="2"/>
  <c r="C632" i="2"/>
  <c r="C630" i="2"/>
  <c r="C628" i="2"/>
  <c r="C624" i="2"/>
  <c r="C636" i="2"/>
  <c r="C623" i="2"/>
  <c r="C622" i="2"/>
  <c r="C620" i="2"/>
  <c r="C621" i="2"/>
  <c r="C619" i="2"/>
  <c r="C618" i="2"/>
  <c r="C617" i="2"/>
  <c r="C616" i="2"/>
  <c r="C615" i="2"/>
  <c r="C612" i="2"/>
  <c r="C611" i="2"/>
  <c r="C606" i="2"/>
  <c r="C605" i="2"/>
  <c r="C604" i="2"/>
  <c r="C603" i="2"/>
  <c r="C602" i="2"/>
  <c r="C601" i="2"/>
  <c r="C600" i="2"/>
  <c r="C597" i="2"/>
  <c r="C596" i="2"/>
  <c r="C595" i="2"/>
  <c r="C594" i="2"/>
  <c r="C593" i="2"/>
  <c r="C592" i="2"/>
  <c r="C591" i="2"/>
  <c r="C588" i="2"/>
  <c r="C587" i="2"/>
  <c r="C586" i="2"/>
  <c r="C585" i="2"/>
  <c r="C584" i="2"/>
  <c r="C583" i="2"/>
  <c r="C582" i="2"/>
  <c r="C581" i="2"/>
  <c r="C580" i="2"/>
  <c r="C577" i="2"/>
  <c r="C575" i="2"/>
  <c r="C576" i="2"/>
  <c r="C572" i="2"/>
  <c r="C568" i="2"/>
  <c r="C566" i="2"/>
  <c r="C563" i="2"/>
  <c r="C560" i="2"/>
  <c r="C559" i="2"/>
  <c r="C557" i="2"/>
  <c r="C556" i="2"/>
  <c r="C555" i="2"/>
  <c r="C554" i="2"/>
  <c r="C553" i="2"/>
  <c r="C552" i="2"/>
  <c r="C551" i="2"/>
  <c r="C550" i="2"/>
  <c r="C549" i="2"/>
  <c r="C546" i="2"/>
  <c r="C545" i="2"/>
  <c r="C544" i="2"/>
  <c r="C543" i="2"/>
  <c r="C542" i="2"/>
  <c r="C541" i="2"/>
  <c r="C540" i="2"/>
  <c r="C538" i="2"/>
  <c r="C535" i="2"/>
  <c r="C533" i="2"/>
  <c r="C531" i="2"/>
  <c r="C530" i="2"/>
  <c r="C528" i="2"/>
  <c r="C527" i="2"/>
  <c r="C526" i="2"/>
  <c r="C525" i="2"/>
  <c r="C524" i="2"/>
  <c r="C522" i="2"/>
  <c r="C521" i="2"/>
  <c r="C520" i="2"/>
  <c r="C519" i="2"/>
  <c r="C518" i="2"/>
  <c r="C517" i="2"/>
  <c r="C516" i="2"/>
  <c r="C513" i="2"/>
  <c r="C512" i="2"/>
  <c r="C511" i="2"/>
  <c r="C510" i="2"/>
  <c r="C509" i="2"/>
  <c r="C508" i="2"/>
  <c r="C507" i="2"/>
  <c r="C506" i="2"/>
  <c r="C505" i="2"/>
  <c r="C503" i="2"/>
  <c r="C502" i="2"/>
  <c r="C501" i="2"/>
  <c r="C499" i="2"/>
  <c r="C497" i="2"/>
  <c r="C496" i="2"/>
  <c r="C495" i="2"/>
  <c r="C494" i="2"/>
  <c r="C493" i="2"/>
  <c r="C491" i="2"/>
  <c r="C488" i="2"/>
  <c r="C490" i="2"/>
  <c r="C489" i="2"/>
  <c r="C487" i="2"/>
  <c r="C486" i="2"/>
  <c r="C485" i="2"/>
  <c r="C484" i="2"/>
  <c r="C482" i="2"/>
  <c r="C480" i="2"/>
  <c r="C479" i="2"/>
  <c r="C478" i="2"/>
  <c r="C477" i="2"/>
  <c r="C475" i="2"/>
  <c r="C474" i="2"/>
  <c r="C472" i="2"/>
  <c r="C471" i="2"/>
  <c r="C468" i="2"/>
  <c r="C466" i="2"/>
  <c r="C465" i="2"/>
  <c r="C462" i="2"/>
  <c r="C461" i="2"/>
  <c r="C456" i="2"/>
  <c r="C453" i="2"/>
  <c r="C451" i="2"/>
  <c r="C450" i="2"/>
  <c r="C445" i="2"/>
  <c r="C444" i="2"/>
  <c r="C442" i="2"/>
  <c r="C441" i="2"/>
  <c r="C439" i="2"/>
  <c r="C438" i="2"/>
  <c r="C435" i="2"/>
  <c r="C434" i="2"/>
  <c r="C433" i="2"/>
  <c r="C431" i="2"/>
  <c r="C428" i="2"/>
  <c r="C427" i="2"/>
  <c r="C426" i="2"/>
  <c r="C424" i="2"/>
  <c r="C423" i="2"/>
  <c r="C422" i="2"/>
  <c r="C421" i="2"/>
  <c r="C419" i="2"/>
  <c r="C418" i="2"/>
  <c r="C417" i="2"/>
  <c r="C413" i="2"/>
  <c r="C412" i="2"/>
  <c r="C411" i="2"/>
  <c r="C406" i="2"/>
  <c r="C405" i="2"/>
  <c r="C402" i="2"/>
  <c r="C401" i="2"/>
  <c r="C399" i="2"/>
  <c r="C397" i="2"/>
  <c r="C393" i="2"/>
  <c r="C392" i="2"/>
  <c r="C386" i="2"/>
  <c r="C385" i="2"/>
  <c r="C384" i="2"/>
  <c r="C383" i="2"/>
  <c r="C382" i="2"/>
  <c r="C381" i="2"/>
  <c r="C378" i="2"/>
  <c r="C377" i="2"/>
  <c r="C380" i="2"/>
  <c r="C379" i="2"/>
  <c r="C369" i="2"/>
  <c r="C368" i="2"/>
  <c r="C367" i="2"/>
  <c r="C366" i="2"/>
  <c r="C376" i="2"/>
  <c r="C371" i="2"/>
  <c r="C375" i="2"/>
  <c r="C373" i="2"/>
  <c r="C363" i="2"/>
  <c r="C362" i="2"/>
  <c r="C361" i="2"/>
  <c r="C360" i="2"/>
  <c r="C359" i="2"/>
  <c r="C358" i="2"/>
  <c r="C340" i="2"/>
  <c r="C355" i="2"/>
  <c r="C356" i="2"/>
  <c r="C354" i="2"/>
  <c r="C353" i="2"/>
  <c r="C352" i="2"/>
  <c r="C351" i="2"/>
  <c r="C350" i="2"/>
  <c r="C349" i="2"/>
  <c r="C347" i="2"/>
  <c r="C346" i="2"/>
  <c r="C348" i="2"/>
  <c r="C344" i="2"/>
  <c r="C343" i="2"/>
  <c r="C342" i="2"/>
  <c r="C339" i="2"/>
  <c r="C337" i="2"/>
  <c r="C336" i="2"/>
  <c r="C335" i="2"/>
  <c r="C334" i="2"/>
  <c r="C333" i="2"/>
  <c r="C332" i="2"/>
  <c r="C331" i="2"/>
  <c r="C329" i="2"/>
  <c r="C328" i="2"/>
  <c r="C311" i="2"/>
  <c r="C308" i="2"/>
  <c r="C307" i="2"/>
  <c r="C306" i="2"/>
  <c r="C305" i="2"/>
  <c r="C304" i="2"/>
  <c r="C302" i="2"/>
  <c r="C301" i="2"/>
  <c r="C300" i="2"/>
  <c r="C316" i="2"/>
  <c r="C327" i="2"/>
  <c r="C326" i="2"/>
  <c r="C325" i="2"/>
  <c r="C324" i="2"/>
  <c r="C322" i="2"/>
  <c r="C321" i="2"/>
  <c r="C320" i="2"/>
  <c r="C319" i="2"/>
  <c r="C318" i="2"/>
  <c r="C317" i="2"/>
  <c r="C315" i="2"/>
  <c r="C313" i="2"/>
  <c r="C298" i="2"/>
  <c r="C297" i="2"/>
  <c r="C296" i="2"/>
  <c r="C293" i="2"/>
  <c r="C292" i="2"/>
  <c r="C291" i="2"/>
  <c r="C290" i="2"/>
  <c r="C289" i="2"/>
  <c r="C287" i="2"/>
  <c r="C286" i="2"/>
  <c r="C285" i="2"/>
  <c r="C284" i="2"/>
  <c r="C282" i="2"/>
  <c r="C281" i="2"/>
  <c r="C280" i="2"/>
  <c r="C279" i="2"/>
  <c r="C277" i="2"/>
  <c r="C276" i="2"/>
  <c r="C275" i="2"/>
  <c r="C274" i="2"/>
  <c r="C273" i="2"/>
  <c r="C271" i="2"/>
  <c r="C270" i="2"/>
  <c r="C269" i="2"/>
  <c r="C268" i="2"/>
  <c r="C267" i="2"/>
  <c r="C266" i="2"/>
  <c r="C265" i="2"/>
  <c r="C262" i="2"/>
  <c r="C263" i="2"/>
  <c r="C261" i="2"/>
  <c r="C259" i="2"/>
  <c r="C253" i="2"/>
  <c r="C252" i="2"/>
  <c r="C251" i="2"/>
  <c r="C250" i="2"/>
  <c r="C248" i="2"/>
  <c r="C245" i="2"/>
  <c r="C244" i="2"/>
  <c r="C238" i="2"/>
  <c r="C237" i="2"/>
  <c r="C235" i="2"/>
  <c r="C236" i="2"/>
  <c r="C234" i="2"/>
  <c r="C233" i="2"/>
  <c r="C229" i="2"/>
  <c r="C228" i="2"/>
  <c r="C227" i="2"/>
  <c r="C232" i="2"/>
  <c r="C224" i="2"/>
  <c r="C223" i="2"/>
  <c r="C222" i="2"/>
  <c r="C221" i="2"/>
  <c r="C220" i="2"/>
  <c r="C219" i="2"/>
  <c r="C217" i="2"/>
  <c r="C218" i="2"/>
  <c r="C216" i="2"/>
  <c r="C215" i="2"/>
  <c r="C214" i="2"/>
  <c r="C211" i="2"/>
  <c r="C210" i="2"/>
  <c r="C209" i="2"/>
  <c r="C208" i="2"/>
  <c r="C207" i="2"/>
  <c r="C204" i="2"/>
  <c r="C203" i="2"/>
  <c r="C202" i="2"/>
  <c r="C201" i="2"/>
  <c r="C200" i="2"/>
  <c r="C199" i="2"/>
  <c r="C198" i="2"/>
  <c r="C195" i="2"/>
  <c r="C194" i="2"/>
  <c r="C193" i="2"/>
  <c r="C192" i="2"/>
  <c r="C190" i="2"/>
  <c r="C189" i="2"/>
  <c r="C187" i="2"/>
  <c r="C185" i="2"/>
  <c r="C184" i="2"/>
  <c r="C183" i="2"/>
  <c r="C182" i="2"/>
  <c r="C181" i="2"/>
  <c r="C180" i="2"/>
  <c r="C178" i="2"/>
  <c r="C177" i="2"/>
  <c r="C175" i="2"/>
  <c r="C171" i="2"/>
  <c r="C170" i="2"/>
  <c r="C169" i="2"/>
  <c r="C167" i="2"/>
  <c r="C166" i="2"/>
  <c r="C163" i="2"/>
  <c r="C161" i="2"/>
  <c r="C159" i="2"/>
  <c r="C153" i="2"/>
  <c r="C152" i="2"/>
  <c r="C151" i="2"/>
  <c r="C145" i="2"/>
  <c r="C144" i="2"/>
  <c r="C143" i="2"/>
  <c r="C142" i="2"/>
  <c r="C141" i="2"/>
  <c r="C139" i="2"/>
  <c r="C138" i="2"/>
  <c r="C135" i="2"/>
  <c r="C134" i="2"/>
  <c r="C133" i="2"/>
  <c r="C131" i="2"/>
  <c r="C130" i="2"/>
  <c r="C129" i="2"/>
  <c r="C127" i="2"/>
  <c r="C124" i="2"/>
  <c r="C122" i="2"/>
  <c r="C121" i="2"/>
  <c r="C120" i="2"/>
  <c r="C119" i="2"/>
  <c r="C117" i="2"/>
  <c r="C116" i="2"/>
  <c r="C115" i="2"/>
  <c r="C107" i="2"/>
  <c r="C106" i="2"/>
  <c r="C105" i="2"/>
  <c r="C102" i="2"/>
  <c r="C101" i="2"/>
  <c r="C99" i="2"/>
  <c r="C97" i="2"/>
  <c r="C96" i="2"/>
  <c r="C95" i="2"/>
  <c r="C94" i="2"/>
  <c r="C93" i="2"/>
  <c r="C91" i="2"/>
  <c r="C90" i="2"/>
  <c r="C89" i="2"/>
  <c r="C87" i="2"/>
  <c r="C86" i="2"/>
  <c r="C85" i="2"/>
  <c r="C84" i="2"/>
  <c r="C82" i="2"/>
  <c r="C81" i="2"/>
  <c r="C80" i="2"/>
  <c r="C79" i="2"/>
  <c r="C77" i="2"/>
  <c r="C75" i="2"/>
  <c r="C73" i="2"/>
  <c r="C72" i="2"/>
  <c r="C70" i="2"/>
  <c r="C69" i="2"/>
  <c r="C68" i="2"/>
  <c r="C67" i="2"/>
  <c r="C62" i="2"/>
  <c r="C61" i="2"/>
  <c r="C60" i="2"/>
  <c r="C59" i="2"/>
  <c r="C56" i="2"/>
  <c r="C55" i="2"/>
  <c r="C54" i="2"/>
  <c r="C51" i="2"/>
  <c r="C49" i="2"/>
  <c r="C48" i="2"/>
  <c r="C45" i="2"/>
  <c r="C44" i="2"/>
  <c r="C100" i="2"/>
  <c r="C42" i="2"/>
  <c r="C41" i="2"/>
  <c r="C40" i="2"/>
  <c r="C39" i="2"/>
  <c r="C38" i="2"/>
  <c r="C37" i="2"/>
  <c r="C36" i="2"/>
  <c r="C35" i="2"/>
  <c r="C34" i="2"/>
  <c r="C32" i="2"/>
  <c r="C31" i="2"/>
  <c r="C30" i="2"/>
  <c r="C29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1" i="2"/>
  <c r="C9" i="2"/>
  <c r="C7" i="2"/>
  <c r="C6" i="2"/>
  <c r="C5" i="2"/>
  <c r="C3" i="2"/>
  <c r="B637" i="2"/>
  <c r="B635" i="2"/>
  <c r="B634" i="2"/>
  <c r="B633" i="2"/>
  <c r="B632" i="2"/>
  <c r="B630" i="2"/>
  <c r="B628" i="2"/>
  <c r="B624" i="2"/>
  <c r="B636" i="2"/>
  <c r="B623" i="2"/>
  <c r="B622" i="2"/>
  <c r="B620" i="2"/>
  <c r="B621" i="2"/>
  <c r="B619" i="2"/>
  <c r="B618" i="2"/>
  <c r="B617" i="2"/>
  <c r="B616" i="2"/>
  <c r="B615" i="2"/>
  <c r="B612" i="2"/>
  <c r="B611" i="2"/>
  <c r="B606" i="2"/>
  <c r="B605" i="2"/>
  <c r="B604" i="2"/>
  <c r="B603" i="2"/>
  <c r="B602" i="2"/>
  <c r="B601" i="2"/>
  <c r="B600" i="2"/>
  <c r="B597" i="2"/>
  <c r="B596" i="2"/>
  <c r="B595" i="2"/>
  <c r="B594" i="2"/>
  <c r="B593" i="2"/>
  <c r="B592" i="2"/>
  <c r="B591" i="2"/>
  <c r="B588" i="2"/>
  <c r="B587" i="2"/>
  <c r="B586" i="2"/>
  <c r="B585" i="2"/>
  <c r="B584" i="2"/>
  <c r="B583" i="2"/>
  <c r="B582" i="2"/>
  <c r="B581" i="2"/>
  <c r="B580" i="2"/>
  <c r="B577" i="2"/>
  <c r="B575" i="2"/>
  <c r="B576" i="2"/>
  <c r="B572" i="2"/>
  <c r="B568" i="2"/>
  <c r="B566" i="2"/>
  <c r="B563" i="2"/>
  <c r="B560" i="2"/>
  <c r="B559" i="2"/>
  <c r="B557" i="2"/>
  <c r="B556" i="2"/>
  <c r="B555" i="2"/>
  <c r="B554" i="2"/>
  <c r="B553" i="2"/>
  <c r="B552" i="2"/>
  <c r="B551" i="2"/>
  <c r="B550" i="2"/>
  <c r="B549" i="2"/>
  <c r="B546" i="2"/>
  <c r="B545" i="2"/>
  <c r="B544" i="2"/>
  <c r="B543" i="2"/>
  <c r="B542" i="2"/>
  <c r="B541" i="2"/>
  <c r="B540" i="2"/>
  <c r="B538" i="2"/>
  <c r="B535" i="2"/>
  <c r="B533" i="2"/>
  <c r="B531" i="2"/>
  <c r="B530" i="2"/>
  <c r="B528" i="2"/>
  <c r="B527" i="2"/>
  <c r="B526" i="2"/>
  <c r="B525" i="2"/>
  <c r="B524" i="2"/>
  <c r="B522" i="2"/>
  <c r="B521" i="2"/>
  <c r="B520" i="2"/>
  <c r="B519" i="2"/>
  <c r="B518" i="2"/>
  <c r="B517" i="2"/>
  <c r="B516" i="2"/>
  <c r="B513" i="2"/>
  <c r="B512" i="2"/>
  <c r="B511" i="2"/>
  <c r="B510" i="2"/>
  <c r="B509" i="2"/>
  <c r="B508" i="2"/>
  <c r="B507" i="2"/>
  <c r="B506" i="2"/>
  <c r="B505" i="2"/>
  <c r="B503" i="2"/>
  <c r="B502" i="2"/>
  <c r="B501" i="2"/>
  <c r="B499" i="2"/>
  <c r="B497" i="2"/>
  <c r="B496" i="2"/>
  <c r="B495" i="2"/>
  <c r="B494" i="2"/>
  <c r="B493" i="2"/>
  <c r="B491" i="2"/>
  <c r="B488" i="2"/>
  <c r="B490" i="2"/>
  <c r="B489" i="2"/>
  <c r="B487" i="2"/>
  <c r="B486" i="2"/>
  <c r="B485" i="2"/>
  <c r="B484" i="2"/>
  <c r="B482" i="2"/>
  <c r="B480" i="2"/>
  <c r="B479" i="2"/>
  <c r="B478" i="2"/>
  <c r="B477" i="2"/>
  <c r="B475" i="2"/>
  <c r="B474" i="2"/>
  <c r="B472" i="2"/>
  <c r="B471" i="2"/>
  <c r="B468" i="2"/>
  <c r="B466" i="2"/>
  <c r="B465" i="2"/>
  <c r="B462" i="2"/>
  <c r="B461" i="2"/>
  <c r="B456" i="2"/>
  <c r="B453" i="2"/>
  <c r="B451" i="2"/>
  <c r="B450" i="2"/>
  <c r="B445" i="2"/>
  <c r="B444" i="2"/>
  <c r="B442" i="2"/>
  <c r="B441" i="2"/>
  <c r="B439" i="2"/>
  <c r="B438" i="2"/>
  <c r="B435" i="2"/>
  <c r="B434" i="2"/>
  <c r="B433" i="2"/>
  <c r="B431" i="2"/>
  <c r="B428" i="2"/>
  <c r="B427" i="2"/>
  <c r="B426" i="2"/>
  <c r="B424" i="2"/>
  <c r="B423" i="2"/>
  <c r="B422" i="2"/>
  <c r="B421" i="2"/>
  <c r="B419" i="2"/>
  <c r="B418" i="2"/>
  <c r="B417" i="2"/>
  <c r="B413" i="2"/>
  <c r="B412" i="2"/>
  <c r="B411" i="2"/>
  <c r="B406" i="2"/>
  <c r="B405" i="2"/>
  <c r="B402" i="2"/>
  <c r="B401" i="2"/>
  <c r="B399" i="2"/>
  <c r="B397" i="2"/>
  <c r="B393" i="2"/>
  <c r="B392" i="2"/>
  <c r="B386" i="2"/>
  <c r="B385" i="2"/>
  <c r="B384" i="2"/>
  <c r="B383" i="2"/>
  <c r="B382" i="2"/>
  <c r="B381" i="2"/>
  <c r="B378" i="2"/>
  <c r="B377" i="2"/>
  <c r="B380" i="2"/>
  <c r="B379" i="2"/>
  <c r="B369" i="2"/>
  <c r="B368" i="2"/>
  <c r="B367" i="2"/>
  <c r="B366" i="2"/>
  <c r="B376" i="2"/>
  <c r="B371" i="2"/>
  <c r="B375" i="2"/>
  <c r="B373" i="2"/>
  <c r="B363" i="2"/>
  <c r="B362" i="2"/>
  <c r="B361" i="2"/>
  <c r="B360" i="2"/>
  <c r="B359" i="2"/>
  <c r="B358" i="2"/>
  <c r="B340" i="2"/>
  <c r="B355" i="2"/>
  <c r="B356" i="2"/>
  <c r="B354" i="2"/>
  <c r="B353" i="2"/>
  <c r="B352" i="2"/>
  <c r="B351" i="2"/>
  <c r="B350" i="2"/>
  <c r="B349" i="2"/>
  <c r="B347" i="2"/>
  <c r="B346" i="2"/>
  <c r="B348" i="2"/>
  <c r="B344" i="2"/>
  <c r="B343" i="2"/>
  <c r="B342" i="2"/>
  <c r="B339" i="2"/>
  <c r="B337" i="2"/>
  <c r="B336" i="2"/>
  <c r="B335" i="2"/>
  <c r="B334" i="2"/>
  <c r="B333" i="2"/>
  <c r="B332" i="2"/>
  <c r="B331" i="2"/>
  <c r="B329" i="2"/>
  <c r="B328" i="2"/>
  <c r="B311" i="2"/>
  <c r="B308" i="2"/>
  <c r="B307" i="2"/>
  <c r="B306" i="2"/>
  <c r="B305" i="2"/>
  <c r="B304" i="2"/>
  <c r="B302" i="2"/>
  <c r="B301" i="2"/>
  <c r="B300" i="2"/>
  <c r="B316" i="2"/>
  <c r="B327" i="2"/>
  <c r="B326" i="2"/>
  <c r="B325" i="2"/>
  <c r="B324" i="2"/>
  <c r="B322" i="2"/>
  <c r="B321" i="2"/>
  <c r="B320" i="2"/>
  <c r="B319" i="2"/>
  <c r="B318" i="2"/>
  <c r="B317" i="2"/>
  <c r="B315" i="2"/>
  <c r="B313" i="2"/>
  <c r="B298" i="2"/>
  <c r="B297" i="2"/>
  <c r="B296" i="2"/>
  <c r="B293" i="2"/>
  <c r="B292" i="2"/>
  <c r="B291" i="2"/>
  <c r="B290" i="2"/>
  <c r="B289" i="2"/>
  <c r="B287" i="2"/>
  <c r="B286" i="2"/>
  <c r="B285" i="2"/>
  <c r="B284" i="2"/>
  <c r="B282" i="2"/>
  <c r="B281" i="2"/>
  <c r="B280" i="2"/>
  <c r="B279" i="2"/>
  <c r="B277" i="2"/>
  <c r="B276" i="2"/>
  <c r="B275" i="2"/>
  <c r="B274" i="2"/>
  <c r="B273" i="2"/>
  <c r="B271" i="2"/>
  <c r="B270" i="2"/>
  <c r="B269" i="2"/>
  <c r="B268" i="2"/>
  <c r="B267" i="2"/>
  <c r="B266" i="2"/>
  <c r="B265" i="2"/>
  <c r="B262" i="2"/>
  <c r="B263" i="2"/>
  <c r="B261" i="2"/>
  <c r="B259" i="2"/>
  <c r="B253" i="2"/>
  <c r="B252" i="2"/>
  <c r="B251" i="2"/>
  <c r="B250" i="2"/>
  <c r="B248" i="2"/>
  <c r="B245" i="2"/>
  <c r="B244" i="2"/>
  <c r="B238" i="2"/>
  <c r="B237" i="2"/>
  <c r="B235" i="2"/>
  <c r="B236" i="2"/>
  <c r="B234" i="2"/>
  <c r="B233" i="2"/>
  <c r="B229" i="2"/>
  <c r="B228" i="2"/>
  <c r="B227" i="2"/>
  <c r="B232" i="2"/>
  <c r="B224" i="2"/>
  <c r="B223" i="2"/>
  <c r="B222" i="2"/>
  <c r="B221" i="2"/>
  <c r="B220" i="2"/>
  <c r="B219" i="2"/>
  <c r="B217" i="2"/>
  <c r="B218" i="2"/>
  <c r="B216" i="2"/>
  <c r="B215" i="2"/>
  <c r="B214" i="2"/>
  <c r="B211" i="2"/>
  <c r="B210" i="2"/>
  <c r="B209" i="2"/>
  <c r="B208" i="2"/>
  <c r="B207" i="2"/>
  <c r="B204" i="2"/>
  <c r="B203" i="2"/>
  <c r="B202" i="2"/>
  <c r="B201" i="2"/>
  <c r="B200" i="2"/>
  <c r="B199" i="2"/>
  <c r="B198" i="2"/>
  <c r="B195" i="2"/>
  <c r="B194" i="2"/>
  <c r="B193" i="2"/>
  <c r="B192" i="2"/>
  <c r="B190" i="2"/>
  <c r="B189" i="2"/>
  <c r="B187" i="2"/>
  <c r="B185" i="2"/>
  <c r="B184" i="2"/>
  <c r="B183" i="2"/>
  <c r="B182" i="2"/>
  <c r="B181" i="2"/>
  <c r="B180" i="2"/>
  <c r="B178" i="2"/>
  <c r="B177" i="2"/>
  <c r="B175" i="2"/>
  <c r="B171" i="2"/>
  <c r="B170" i="2"/>
  <c r="B169" i="2"/>
  <c r="B167" i="2"/>
  <c r="B166" i="2"/>
  <c r="B163" i="2"/>
  <c r="B161" i="2"/>
  <c r="B159" i="2"/>
  <c r="B153" i="2"/>
  <c r="B152" i="2"/>
  <c r="B151" i="2"/>
  <c r="B145" i="2"/>
  <c r="B144" i="2"/>
  <c r="B143" i="2"/>
  <c r="B142" i="2"/>
  <c r="B141" i="2"/>
  <c r="B139" i="2"/>
  <c r="B138" i="2"/>
  <c r="B135" i="2"/>
  <c r="B134" i="2"/>
  <c r="B133" i="2"/>
  <c r="B131" i="2"/>
  <c r="B130" i="2"/>
  <c r="B129" i="2"/>
  <c r="B127" i="2"/>
  <c r="B124" i="2"/>
  <c r="B122" i="2"/>
  <c r="B121" i="2"/>
  <c r="B120" i="2"/>
  <c r="B119" i="2"/>
  <c r="B117" i="2"/>
  <c r="B116" i="2"/>
  <c r="B115" i="2"/>
  <c r="B107" i="2"/>
  <c r="B106" i="2"/>
  <c r="B105" i="2"/>
  <c r="B102" i="2"/>
  <c r="B101" i="2"/>
  <c r="B99" i="2"/>
  <c r="B97" i="2"/>
  <c r="B96" i="2"/>
  <c r="B95" i="2"/>
  <c r="B94" i="2"/>
  <c r="B93" i="2"/>
  <c r="B91" i="2"/>
  <c r="B90" i="2"/>
  <c r="B89" i="2"/>
  <c r="B87" i="2"/>
  <c r="B86" i="2"/>
  <c r="B85" i="2"/>
  <c r="B84" i="2"/>
  <c r="B82" i="2"/>
  <c r="B81" i="2"/>
  <c r="B80" i="2"/>
  <c r="B79" i="2"/>
  <c r="B77" i="2"/>
  <c r="B75" i="2"/>
  <c r="B73" i="2"/>
  <c r="B72" i="2"/>
  <c r="B70" i="2"/>
  <c r="B69" i="2"/>
  <c r="B68" i="2"/>
  <c r="B67" i="2"/>
  <c r="B62" i="2"/>
  <c r="B61" i="2"/>
  <c r="B60" i="2"/>
  <c r="B59" i="2"/>
  <c r="B56" i="2"/>
  <c r="B55" i="2"/>
  <c r="B54" i="2"/>
  <c r="B51" i="2"/>
  <c r="B49" i="2"/>
  <c r="B48" i="2"/>
  <c r="B45" i="2"/>
  <c r="B44" i="2"/>
  <c r="B100" i="2"/>
  <c r="B42" i="2"/>
  <c r="B41" i="2"/>
  <c r="B40" i="2"/>
  <c r="B39" i="2"/>
  <c r="B38" i="2"/>
  <c r="B37" i="2"/>
  <c r="B36" i="2"/>
  <c r="B35" i="2"/>
  <c r="B34" i="2"/>
  <c r="B32" i="2"/>
  <c r="B31" i="2"/>
  <c r="B30" i="2"/>
  <c r="B29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1" i="2"/>
  <c r="B9" i="2"/>
  <c r="B7" i="2"/>
  <c r="B6" i="2"/>
  <c r="B5" i="2"/>
  <c r="B3" i="2"/>
  <c r="BR572" i="1" l="1"/>
  <c r="BQ572" i="1"/>
  <c r="BP572" i="1"/>
  <c r="BO572" i="1"/>
  <c r="BN572" i="1"/>
  <c r="BM572" i="1"/>
  <c r="BL572" i="1"/>
  <c r="BK572" i="1"/>
  <c r="BJ572" i="1"/>
  <c r="BI572" i="1"/>
  <c r="BH572" i="1"/>
  <c r="BG572" i="1"/>
  <c r="BB572" i="1"/>
  <c r="BA572" i="1"/>
  <c r="AZ572" i="1"/>
  <c r="AY572" i="1"/>
  <c r="AX572" i="1"/>
  <c r="AW572" i="1"/>
  <c r="AT572" i="1"/>
  <c r="AS572" i="1"/>
  <c r="AR572" i="1"/>
  <c r="AQ572" i="1" l="1"/>
  <c r="BC572" i="1"/>
  <c r="BE572" i="1"/>
  <c r="BF572" i="1"/>
  <c r="BD572" i="1"/>
  <c r="AV572" i="1"/>
  <c r="AU572" i="1"/>
  <c r="AJ384" i="3"/>
  <c r="AI384" i="3"/>
  <c r="AH384" i="3"/>
  <c r="AJ383" i="3"/>
  <c r="AJ387" i="3" s="1"/>
  <c r="AJ385" i="3" s="1"/>
  <c r="AI383" i="3"/>
  <c r="AI387" i="3" s="1"/>
  <c r="AI385" i="3" s="1"/>
  <c r="AH383" i="3"/>
  <c r="P383" i="3"/>
  <c r="P391" i="3" s="1"/>
  <c r="O395" i="3"/>
  <c r="U398" i="3"/>
  <c r="S398" i="3"/>
  <c r="Q398" i="3"/>
  <c r="O398" i="3"/>
  <c r="U397" i="3"/>
  <c r="S397" i="3"/>
  <c r="Q397" i="3"/>
  <c r="O397" i="3"/>
  <c r="U396" i="3"/>
  <c r="S396" i="3"/>
  <c r="Q396" i="3"/>
  <c r="O396" i="3"/>
  <c r="U395" i="3"/>
  <c r="S395" i="3"/>
  <c r="Q395" i="3"/>
  <c r="BG389" i="3"/>
  <c r="BF389" i="3"/>
  <c r="BE389" i="3"/>
  <c r="BD389" i="3"/>
  <c r="BC389" i="3"/>
  <c r="BB389" i="3"/>
  <c r="BA389" i="3"/>
  <c r="AZ389" i="3"/>
  <c r="AY389" i="3"/>
  <c r="AX389" i="3"/>
  <c r="AW389" i="3"/>
  <c r="AV389" i="3"/>
  <c r="AU389" i="3"/>
  <c r="AT389" i="3"/>
  <c r="AS389" i="3"/>
  <c r="AR389" i="3"/>
  <c r="AQ389" i="3"/>
  <c r="AP389" i="3"/>
  <c r="AO385" i="3"/>
  <c r="AN385" i="3"/>
  <c r="AM385" i="3"/>
  <c r="C384" i="3"/>
  <c r="B384" i="3"/>
  <c r="B387" i="3" s="1"/>
  <c r="AK106" i="3"/>
  <c r="AE106" i="3"/>
  <c r="Y106" i="3"/>
  <c r="W106" i="3"/>
  <c r="V106" i="3"/>
  <c r="AK246" i="3"/>
  <c r="AE246" i="3"/>
  <c r="Y246" i="3"/>
  <c r="W246" i="3"/>
  <c r="V246" i="3"/>
  <c r="AK41" i="3"/>
  <c r="AE41" i="3"/>
  <c r="Y41" i="3"/>
  <c r="W41" i="3"/>
  <c r="V41" i="3"/>
  <c r="AK93" i="3"/>
  <c r="AE93" i="3"/>
  <c r="Y93" i="3"/>
  <c r="W93" i="3"/>
  <c r="V93" i="3"/>
  <c r="AK212" i="3"/>
  <c r="AE212" i="3"/>
  <c r="Y212" i="3"/>
  <c r="W212" i="3"/>
  <c r="V212" i="3"/>
  <c r="AK330" i="3"/>
  <c r="AE330" i="3"/>
  <c r="Y330" i="3"/>
  <c r="W330" i="3"/>
  <c r="V330" i="3"/>
  <c r="AK14" i="3"/>
  <c r="AE14" i="3"/>
  <c r="Y14" i="3"/>
  <c r="W14" i="3"/>
  <c r="V14" i="3"/>
  <c r="AK381" i="3"/>
  <c r="AE381" i="3"/>
  <c r="Y381" i="3"/>
  <c r="W381" i="3"/>
  <c r="V381" i="3"/>
  <c r="AK163" i="3"/>
  <c r="AE163" i="3"/>
  <c r="Y163" i="3"/>
  <c r="W163" i="3"/>
  <c r="V163" i="3"/>
  <c r="AK238" i="3"/>
  <c r="AE238" i="3"/>
  <c r="Y238" i="3"/>
  <c r="W238" i="3"/>
  <c r="V238" i="3"/>
  <c r="AK194" i="3"/>
  <c r="AE194" i="3"/>
  <c r="Y194" i="3"/>
  <c r="W194" i="3"/>
  <c r="V194" i="3"/>
  <c r="AK201" i="3"/>
  <c r="AE201" i="3"/>
  <c r="Y201" i="3"/>
  <c r="W201" i="3"/>
  <c r="V201" i="3"/>
  <c r="AK342" i="3"/>
  <c r="AE342" i="3"/>
  <c r="Y342" i="3"/>
  <c r="W342" i="3"/>
  <c r="V342" i="3"/>
  <c r="AK377" i="3"/>
  <c r="AE377" i="3"/>
  <c r="Y377" i="3"/>
  <c r="W377" i="3"/>
  <c r="V377" i="3"/>
  <c r="AK313" i="3"/>
  <c r="AE313" i="3"/>
  <c r="Y313" i="3"/>
  <c r="W313" i="3"/>
  <c r="V313" i="3"/>
  <c r="AK256" i="3"/>
  <c r="AE256" i="3"/>
  <c r="Y256" i="3"/>
  <c r="W256" i="3"/>
  <c r="V256" i="3"/>
  <c r="AK218" i="3"/>
  <c r="AE218" i="3"/>
  <c r="Y218" i="3"/>
  <c r="W218" i="3"/>
  <c r="V218" i="3"/>
  <c r="AK233" i="3"/>
  <c r="AE233" i="3"/>
  <c r="Y233" i="3"/>
  <c r="W233" i="3"/>
  <c r="V233" i="3"/>
  <c r="AK261" i="3"/>
  <c r="AE261" i="3"/>
  <c r="Y261" i="3"/>
  <c r="W261" i="3"/>
  <c r="V261" i="3"/>
  <c r="AK38" i="3"/>
  <c r="AE38" i="3"/>
  <c r="Y38" i="3"/>
  <c r="W38" i="3"/>
  <c r="V38" i="3"/>
  <c r="AK304" i="3"/>
  <c r="AE304" i="3"/>
  <c r="Y304" i="3"/>
  <c r="W304" i="3"/>
  <c r="V304" i="3"/>
  <c r="AK359" i="3"/>
  <c r="AE359" i="3"/>
  <c r="Y359" i="3"/>
  <c r="W359" i="3"/>
  <c r="V359" i="3"/>
  <c r="AK236" i="3"/>
  <c r="AE236" i="3"/>
  <c r="Y236" i="3"/>
  <c r="W236" i="3"/>
  <c r="V236" i="3"/>
  <c r="AK17" i="3"/>
  <c r="AE17" i="3"/>
  <c r="Y17" i="3"/>
  <c r="W17" i="3"/>
  <c r="V17" i="3"/>
  <c r="AK309" i="3"/>
  <c r="AE309" i="3"/>
  <c r="Y309" i="3"/>
  <c r="W309" i="3"/>
  <c r="V309" i="3"/>
  <c r="AK226" i="3"/>
  <c r="AE226" i="3"/>
  <c r="Y226" i="3"/>
  <c r="W226" i="3"/>
  <c r="V226" i="3"/>
  <c r="AK110" i="3"/>
  <c r="AE110" i="3"/>
  <c r="Y110" i="3"/>
  <c r="W110" i="3"/>
  <c r="V110" i="3"/>
  <c r="AK184" i="3"/>
  <c r="AE184" i="3"/>
  <c r="Y184" i="3"/>
  <c r="W184" i="3"/>
  <c r="V184" i="3"/>
  <c r="AK51" i="3"/>
  <c r="AE51" i="3"/>
  <c r="Y51" i="3"/>
  <c r="W51" i="3"/>
  <c r="V51" i="3"/>
  <c r="AK13" i="3"/>
  <c r="AE13" i="3"/>
  <c r="Y13" i="3"/>
  <c r="W13" i="3"/>
  <c r="V13" i="3"/>
  <c r="AK136" i="3"/>
  <c r="AE136" i="3"/>
  <c r="Y136" i="3"/>
  <c r="W136" i="3"/>
  <c r="V136" i="3"/>
  <c r="AK104" i="3"/>
  <c r="AE104" i="3"/>
  <c r="Y104" i="3"/>
  <c r="W104" i="3"/>
  <c r="V104" i="3"/>
  <c r="AK142" i="3"/>
  <c r="AE142" i="3"/>
  <c r="Y142" i="3"/>
  <c r="W142" i="3"/>
  <c r="V142" i="3"/>
  <c r="AK251" i="3"/>
  <c r="AE251" i="3"/>
  <c r="Y251" i="3"/>
  <c r="W251" i="3"/>
  <c r="V251" i="3"/>
  <c r="AK18" i="3"/>
  <c r="AE18" i="3"/>
  <c r="Y18" i="3"/>
  <c r="W18" i="3"/>
  <c r="V18" i="3"/>
  <c r="AK156" i="3"/>
  <c r="AE156" i="3"/>
  <c r="Y156" i="3"/>
  <c r="W156" i="3"/>
  <c r="V156" i="3"/>
  <c r="AK180" i="3"/>
  <c r="AE180" i="3"/>
  <c r="Y180" i="3"/>
  <c r="W180" i="3"/>
  <c r="V180" i="3"/>
  <c r="AK249" i="3"/>
  <c r="AE249" i="3"/>
  <c r="Y249" i="3"/>
  <c r="W249" i="3"/>
  <c r="V249" i="3"/>
  <c r="AK294" i="3"/>
  <c r="AE294" i="3"/>
  <c r="Y294" i="3"/>
  <c r="W294" i="3"/>
  <c r="V294" i="3"/>
  <c r="AK326" i="3"/>
  <c r="AE326" i="3"/>
  <c r="Y326" i="3"/>
  <c r="W326" i="3"/>
  <c r="V326" i="3"/>
  <c r="AK305" i="3"/>
  <c r="AE305" i="3"/>
  <c r="Y305" i="3"/>
  <c r="W305" i="3"/>
  <c r="V305" i="3"/>
  <c r="AK231" i="3"/>
  <c r="AE231" i="3"/>
  <c r="Y231" i="3"/>
  <c r="W231" i="3"/>
  <c r="V231" i="3"/>
  <c r="AK349" i="3"/>
  <c r="AE349" i="3"/>
  <c r="Y349" i="3"/>
  <c r="W349" i="3"/>
  <c r="V349" i="3"/>
  <c r="AK228" i="3"/>
  <c r="AE228" i="3"/>
  <c r="Y228" i="3"/>
  <c r="W228" i="3"/>
  <c r="V228" i="3"/>
  <c r="AK98" i="3"/>
  <c r="AE98" i="3"/>
  <c r="Y98" i="3"/>
  <c r="W98" i="3"/>
  <c r="V98" i="3"/>
  <c r="AK162" i="3"/>
  <c r="AE162" i="3"/>
  <c r="Y162" i="3"/>
  <c r="W162" i="3"/>
  <c r="V162" i="3"/>
  <c r="AK284" i="3"/>
  <c r="AE284" i="3"/>
  <c r="Y284" i="3"/>
  <c r="W284" i="3"/>
  <c r="V284" i="3"/>
  <c r="AK128" i="3"/>
  <c r="AE128" i="3"/>
  <c r="Y128" i="3"/>
  <c r="W128" i="3"/>
  <c r="V128" i="3"/>
  <c r="AK260" i="3"/>
  <c r="AE260" i="3"/>
  <c r="Y260" i="3"/>
  <c r="W260" i="3"/>
  <c r="V260" i="3"/>
  <c r="AK275" i="3"/>
  <c r="AE275" i="3"/>
  <c r="Y275" i="3"/>
  <c r="W275" i="3"/>
  <c r="V275" i="3"/>
  <c r="AK5" i="3"/>
  <c r="AE5" i="3"/>
  <c r="Y5" i="3"/>
  <c r="W5" i="3"/>
  <c r="V5" i="3"/>
  <c r="AK302" i="3"/>
  <c r="AE302" i="3"/>
  <c r="Y302" i="3"/>
  <c r="W302" i="3"/>
  <c r="V302" i="3"/>
  <c r="AK183" i="3"/>
  <c r="AE183" i="3"/>
  <c r="Y183" i="3"/>
  <c r="W183" i="3"/>
  <c r="V183" i="3"/>
  <c r="AK216" i="3"/>
  <c r="AE216" i="3"/>
  <c r="Y216" i="3"/>
  <c r="W216" i="3"/>
  <c r="V216" i="3"/>
  <c r="AK195" i="3"/>
  <c r="AE195" i="3"/>
  <c r="Y195" i="3"/>
  <c r="W195" i="3"/>
  <c r="V195" i="3"/>
  <c r="AK239" i="3"/>
  <c r="AE239" i="3"/>
  <c r="Y239" i="3"/>
  <c r="W239" i="3"/>
  <c r="V239" i="3"/>
  <c r="AK191" i="3"/>
  <c r="AE191" i="3"/>
  <c r="Y191" i="3"/>
  <c r="W191" i="3"/>
  <c r="V191" i="3"/>
  <c r="AK353" i="3"/>
  <c r="AE353" i="3"/>
  <c r="Y353" i="3"/>
  <c r="W353" i="3"/>
  <c r="V353" i="3"/>
  <c r="AK167" i="3"/>
  <c r="AE167" i="3"/>
  <c r="Y167" i="3"/>
  <c r="W167" i="3"/>
  <c r="V167" i="3"/>
  <c r="AK28" i="3"/>
  <c r="AE28" i="3"/>
  <c r="Y28" i="3"/>
  <c r="W28" i="3"/>
  <c r="V28" i="3"/>
  <c r="AK153" i="3"/>
  <c r="AE153" i="3"/>
  <c r="Y153" i="3"/>
  <c r="W153" i="3"/>
  <c r="V153" i="3"/>
  <c r="AK75" i="3"/>
  <c r="AE75" i="3"/>
  <c r="Y75" i="3"/>
  <c r="W75" i="3"/>
  <c r="V75" i="3"/>
  <c r="AK300" i="3"/>
  <c r="AE300" i="3"/>
  <c r="Y300" i="3"/>
  <c r="W300" i="3"/>
  <c r="V300" i="3"/>
  <c r="AK2" i="3"/>
  <c r="AK384" i="3" s="1"/>
  <c r="AE2" i="3"/>
  <c r="Y2" i="3"/>
  <c r="W2" i="3"/>
  <c r="V2" i="3"/>
  <c r="AK8" i="3"/>
  <c r="AE8" i="3"/>
  <c r="Y8" i="3"/>
  <c r="W8" i="3"/>
  <c r="V8" i="3"/>
  <c r="AK150" i="3"/>
  <c r="AE150" i="3"/>
  <c r="Y150" i="3"/>
  <c r="W150" i="3"/>
  <c r="V150" i="3"/>
  <c r="AK293" i="3"/>
  <c r="AE293" i="3"/>
  <c r="Y293" i="3"/>
  <c r="W293" i="3"/>
  <c r="V293" i="3"/>
  <c r="AK376" i="3"/>
  <c r="AE376" i="3"/>
  <c r="Y376" i="3"/>
  <c r="W376" i="3"/>
  <c r="V376" i="3"/>
  <c r="AK378" i="3"/>
  <c r="AE378" i="3"/>
  <c r="Y378" i="3"/>
  <c r="W378" i="3"/>
  <c r="V378" i="3"/>
  <c r="AK329" i="3"/>
  <c r="AE329" i="3"/>
  <c r="Y329" i="3"/>
  <c r="W329" i="3"/>
  <c r="V329" i="3"/>
  <c r="AK148" i="3"/>
  <c r="AE148" i="3"/>
  <c r="Y148" i="3"/>
  <c r="W148" i="3"/>
  <c r="V148" i="3"/>
  <c r="AK186" i="3"/>
  <c r="AE186" i="3"/>
  <c r="Y186" i="3"/>
  <c r="W186" i="3"/>
  <c r="V186" i="3"/>
  <c r="AK36" i="3"/>
  <c r="AE36" i="3"/>
  <c r="Y36" i="3"/>
  <c r="W36" i="3"/>
  <c r="V36" i="3"/>
  <c r="AK172" i="3"/>
  <c r="AE172" i="3"/>
  <c r="Y172" i="3"/>
  <c r="W172" i="3"/>
  <c r="V172" i="3"/>
  <c r="AK254" i="3"/>
  <c r="AE254" i="3"/>
  <c r="Y254" i="3"/>
  <c r="W254" i="3"/>
  <c r="V254" i="3"/>
  <c r="AK42" i="3"/>
  <c r="AE42" i="3"/>
  <c r="Y42" i="3"/>
  <c r="W42" i="3"/>
  <c r="V42" i="3"/>
  <c r="AK89" i="3"/>
  <c r="AE89" i="3"/>
  <c r="Y89" i="3"/>
  <c r="W89" i="3"/>
  <c r="V89" i="3"/>
  <c r="AK224" i="3"/>
  <c r="AE224" i="3"/>
  <c r="Y224" i="3"/>
  <c r="W224" i="3"/>
  <c r="V224" i="3"/>
  <c r="AK339" i="3"/>
  <c r="AE339" i="3"/>
  <c r="Y339" i="3"/>
  <c r="W339" i="3"/>
  <c r="V339" i="3"/>
  <c r="AK343" i="3"/>
  <c r="AE343" i="3"/>
  <c r="Y343" i="3"/>
  <c r="W343" i="3"/>
  <c r="V343" i="3"/>
  <c r="AK268" i="3"/>
  <c r="AE268" i="3"/>
  <c r="Y268" i="3"/>
  <c r="W268" i="3"/>
  <c r="V268" i="3"/>
  <c r="AK282" i="3"/>
  <c r="AE282" i="3"/>
  <c r="Y282" i="3"/>
  <c r="W282" i="3"/>
  <c r="V282" i="3"/>
  <c r="AK292" i="3"/>
  <c r="AE292" i="3"/>
  <c r="Y292" i="3"/>
  <c r="W292" i="3"/>
  <c r="V292" i="3"/>
  <c r="AK80" i="3"/>
  <c r="AE80" i="3"/>
  <c r="Y80" i="3"/>
  <c r="W80" i="3"/>
  <c r="V80" i="3"/>
  <c r="AK9" i="3"/>
  <c r="AE9" i="3"/>
  <c r="Y9" i="3"/>
  <c r="W9" i="3"/>
  <c r="V9" i="3"/>
  <c r="AK205" i="3"/>
  <c r="AE205" i="3"/>
  <c r="Y205" i="3"/>
  <c r="W205" i="3"/>
  <c r="V205" i="3"/>
  <c r="AK10" i="3"/>
  <c r="AE10" i="3"/>
  <c r="Y10" i="3"/>
  <c r="W10" i="3"/>
  <c r="V10" i="3"/>
  <c r="AK269" i="3"/>
  <c r="AE269" i="3"/>
  <c r="Y269" i="3"/>
  <c r="W269" i="3"/>
  <c r="V269" i="3"/>
  <c r="AK320" i="3"/>
  <c r="AE320" i="3"/>
  <c r="Y320" i="3"/>
  <c r="W320" i="3"/>
  <c r="V320" i="3"/>
  <c r="AK129" i="3"/>
  <c r="AE129" i="3"/>
  <c r="Y129" i="3"/>
  <c r="W129" i="3"/>
  <c r="V129" i="3"/>
  <c r="AK227" i="3"/>
  <c r="AE227" i="3"/>
  <c r="Y227" i="3"/>
  <c r="W227" i="3"/>
  <c r="V227" i="3"/>
  <c r="AK345" i="3"/>
  <c r="AE345" i="3"/>
  <c r="Y345" i="3"/>
  <c r="W345" i="3"/>
  <c r="V345" i="3"/>
  <c r="AK242" i="3"/>
  <c r="AE242" i="3"/>
  <c r="Y242" i="3"/>
  <c r="W242" i="3"/>
  <c r="V242" i="3"/>
  <c r="AK173" i="3"/>
  <c r="AE173" i="3"/>
  <c r="Y173" i="3"/>
  <c r="W173" i="3"/>
  <c r="V173" i="3"/>
  <c r="AK50" i="3"/>
  <c r="AE50" i="3"/>
  <c r="Y50" i="3"/>
  <c r="W50" i="3"/>
  <c r="V50" i="3"/>
  <c r="AK361" i="3"/>
  <c r="AE361" i="3"/>
  <c r="Y361" i="3"/>
  <c r="W361" i="3"/>
  <c r="V361" i="3"/>
  <c r="AK379" i="3"/>
  <c r="AE379" i="3"/>
  <c r="Y379" i="3"/>
  <c r="W379" i="3"/>
  <c r="V379" i="3"/>
  <c r="AK291" i="3"/>
  <c r="AE291" i="3"/>
  <c r="Y291" i="3"/>
  <c r="W291" i="3"/>
  <c r="V291" i="3"/>
  <c r="AK179" i="3"/>
  <c r="AE179" i="3"/>
  <c r="Y179" i="3"/>
  <c r="W179" i="3"/>
  <c r="V179" i="3"/>
  <c r="AK295" i="3"/>
  <c r="AE295" i="3"/>
  <c r="Y295" i="3"/>
  <c r="W295" i="3"/>
  <c r="V295" i="3"/>
  <c r="AK127" i="3"/>
  <c r="AE127" i="3"/>
  <c r="Y127" i="3"/>
  <c r="W127" i="3"/>
  <c r="V127" i="3"/>
  <c r="AK54" i="3"/>
  <c r="AE54" i="3"/>
  <c r="Y54" i="3"/>
  <c r="W54" i="3"/>
  <c r="V54" i="3"/>
  <c r="AK368" i="3"/>
  <c r="AE368" i="3"/>
  <c r="Y368" i="3"/>
  <c r="W368" i="3"/>
  <c r="V368" i="3"/>
  <c r="AK193" i="3"/>
  <c r="AE193" i="3"/>
  <c r="Y193" i="3"/>
  <c r="W193" i="3"/>
  <c r="V193" i="3"/>
  <c r="AK222" i="3"/>
  <c r="AE222" i="3"/>
  <c r="Y222" i="3"/>
  <c r="W222" i="3"/>
  <c r="V222" i="3"/>
  <c r="AK47" i="3"/>
  <c r="AE47" i="3"/>
  <c r="Y47" i="3"/>
  <c r="W47" i="3"/>
  <c r="V47" i="3"/>
  <c r="AK130" i="3"/>
  <c r="AE130" i="3"/>
  <c r="Y130" i="3"/>
  <c r="W130" i="3"/>
  <c r="V130" i="3"/>
  <c r="AK274" i="3"/>
  <c r="AE274" i="3"/>
  <c r="Y274" i="3"/>
  <c r="W274" i="3"/>
  <c r="V274" i="3"/>
  <c r="AK319" i="3"/>
  <c r="AE319" i="3"/>
  <c r="Y319" i="3"/>
  <c r="W319" i="3"/>
  <c r="V319" i="3"/>
  <c r="AK244" i="3"/>
  <c r="AE244" i="3"/>
  <c r="Y244" i="3"/>
  <c r="W244" i="3"/>
  <c r="V244" i="3"/>
  <c r="AK372" i="3"/>
  <c r="AE372" i="3"/>
  <c r="Y372" i="3"/>
  <c r="W372" i="3"/>
  <c r="V372" i="3"/>
  <c r="AK73" i="3"/>
  <c r="AE73" i="3"/>
  <c r="Y73" i="3"/>
  <c r="W73" i="3"/>
  <c r="V73" i="3"/>
  <c r="AK64" i="3"/>
  <c r="AE64" i="3"/>
  <c r="Y64" i="3"/>
  <c r="W64" i="3"/>
  <c r="V64" i="3"/>
  <c r="AK90" i="3"/>
  <c r="AE90" i="3"/>
  <c r="Y90" i="3"/>
  <c r="W90" i="3"/>
  <c r="V90" i="3"/>
  <c r="AK83" i="3"/>
  <c r="AE83" i="3"/>
  <c r="Y83" i="3"/>
  <c r="W83" i="3"/>
  <c r="V83" i="3"/>
  <c r="AK146" i="3"/>
  <c r="AE146" i="3"/>
  <c r="Y146" i="3"/>
  <c r="W146" i="3"/>
  <c r="V146" i="3"/>
  <c r="AK341" i="3"/>
  <c r="AE341" i="3"/>
  <c r="Y341" i="3"/>
  <c r="W341" i="3"/>
  <c r="V341" i="3"/>
  <c r="AK241" i="3"/>
  <c r="AE241" i="3"/>
  <c r="Y241" i="3"/>
  <c r="W241" i="3"/>
  <c r="V241" i="3"/>
  <c r="AK374" i="3"/>
  <c r="AE374" i="3"/>
  <c r="Y374" i="3"/>
  <c r="W374" i="3"/>
  <c r="V374" i="3"/>
  <c r="AK60" i="3"/>
  <c r="AE60" i="3"/>
  <c r="Y60" i="3"/>
  <c r="W60" i="3"/>
  <c r="V60" i="3"/>
  <c r="AK61" i="3"/>
  <c r="AE61" i="3"/>
  <c r="Y61" i="3"/>
  <c r="W61" i="3"/>
  <c r="V61" i="3"/>
  <c r="AK354" i="3"/>
  <c r="AE354" i="3"/>
  <c r="Y354" i="3"/>
  <c r="W354" i="3"/>
  <c r="V354" i="3"/>
  <c r="AK82" i="3"/>
  <c r="AE82" i="3"/>
  <c r="Y82" i="3"/>
  <c r="W82" i="3"/>
  <c r="V82" i="3"/>
  <c r="AK132" i="3"/>
  <c r="AE132" i="3"/>
  <c r="Y132" i="3"/>
  <c r="W132" i="3"/>
  <c r="V132" i="3"/>
  <c r="AK138" i="3"/>
  <c r="AE138" i="3"/>
  <c r="Y138" i="3"/>
  <c r="W138" i="3"/>
  <c r="V138" i="3"/>
  <c r="AK65" i="3"/>
  <c r="AE65" i="3"/>
  <c r="Y65" i="3"/>
  <c r="W65" i="3"/>
  <c r="V65" i="3"/>
  <c r="AK100" i="3"/>
  <c r="AE100" i="3"/>
  <c r="Y100" i="3"/>
  <c r="W100" i="3"/>
  <c r="V100" i="3"/>
  <c r="AK311" i="3"/>
  <c r="AE311" i="3"/>
  <c r="Y311" i="3"/>
  <c r="W311" i="3"/>
  <c r="V311" i="3"/>
  <c r="AK123" i="3"/>
  <c r="AE123" i="3"/>
  <c r="Y123" i="3"/>
  <c r="W123" i="3"/>
  <c r="V123" i="3"/>
  <c r="AK137" i="3"/>
  <c r="AE137" i="3"/>
  <c r="Y137" i="3"/>
  <c r="W137" i="3"/>
  <c r="V137" i="3"/>
  <c r="AK365" i="3"/>
  <c r="AE365" i="3"/>
  <c r="Y365" i="3"/>
  <c r="W365" i="3"/>
  <c r="V365" i="3"/>
  <c r="AK107" i="3"/>
  <c r="AE107" i="3"/>
  <c r="Y107" i="3"/>
  <c r="W107" i="3"/>
  <c r="V107" i="3"/>
  <c r="AK134" i="3"/>
  <c r="AE134" i="3"/>
  <c r="Y134" i="3"/>
  <c r="W134" i="3"/>
  <c r="V134" i="3"/>
  <c r="AK369" i="3"/>
  <c r="AE369" i="3"/>
  <c r="Y369" i="3"/>
  <c r="W369" i="3"/>
  <c r="V369" i="3"/>
  <c r="AK306" i="3"/>
  <c r="AE306" i="3"/>
  <c r="Y306" i="3"/>
  <c r="W306" i="3"/>
  <c r="V306" i="3"/>
  <c r="AK30" i="3"/>
  <c r="AE30" i="3"/>
  <c r="Y30" i="3"/>
  <c r="W30" i="3"/>
  <c r="V30" i="3"/>
  <c r="AK315" i="3"/>
  <c r="AE315" i="3"/>
  <c r="Y315" i="3"/>
  <c r="W315" i="3"/>
  <c r="V315" i="3"/>
  <c r="AK175" i="3"/>
  <c r="AE175" i="3"/>
  <c r="Y175" i="3"/>
  <c r="W175" i="3"/>
  <c r="V175" i="3"/>
  <c r="AK307" i="3"/>
  <c r="AE307" i="3"/>
  <c r="Y307" i="3"/>
  <c r="W307" i="3"/>
  <c r="V307" i="3"/>
  <c r="AK92" i="3"/>
  <c r="AE92" i="3"/>
  <c r="Y92" i="3"/>
  <c r="W92" i="3"/>
  <c r="V92" i="3"/>
  <c r="AK66" i="3"/>
  <c r="AE66" i="3"/>
  <c r="Y66" i="3"/>
  <c r="W66" i="3"/>
  <c r="V66" i="3"/>
  <c r="AK310" i="3"/>
  <c r="AE310" i="3"/>
  <c r="Y310" i="3"/>
  <c r="W310" i="3"/>
  <c r="V310" i="3"/>
  <c r="AK340" i="3"/>
  <c r="AE340" i="3"/>
  <c r="Y340" i="3"/>
  <c r="W340" i="3"/>
  <c r="V340" i="3"/>
  <c r="AK350" i="3"/>
  <c r="AE350" i="3"/>
  <c r="Y350" i="3"/>
  <c r="W350" i="3"/>
  <c r="V350" i="3"/>
  <c r="AK270" i="3"/>
  <c r="AE270" i="3"/>
  <c r="Y270" i="3"/>
  <c r="W270" i="3"/>
  <c r="V270" i="3"/>
  <c r="AK364" i="3"/>
  <c r="AE364" i="3"/>
  <c r="Y364" i="3"/>
  <c r="W364" i="3"/>
  <c r="V364" i="3"/>
  <c r="AK344" i="3"/>
  <c r="AE344" i="3"/>
  <c r="Y344" i="3"/>
  <c r="W344" i="3"/>
  <c r="V344" i="3"/>
  <c r="AK118" i="3"/>
  <c r="AE118" i="3"/>
  <c r="AE385" i="3" s="1"/>
  <c r="Y118" i="3"/>
  <c r="W118" i="3"/>
  <c r="V118" i="3"/>
  <c r="AK322" i="3"/>
  <c r="AE322" i="3"/>
  <c r="Y322" i="3"/>
  <c r="W322" i="3"/>
  <c r="V322" i="3"/>
  <c r="AK278" i="3"/>
  <c r="AE278" i="3"/>
  <c r="Y278" i="3"/>
  <c r="W278" i="3"/>
  <c r="V278" i="3"/>
  <c r="AK74" i="3"/>
  <c r="AE74" i="3"/>
  <c r="Y74" i="3"/>
  <c r="W74" i="3"/>
  <c r="V74" i="3"/>
  <c r="AK312" i="3"/>
  <c r="AE312" i="3"/>
  <c r="Y312" i="3"/>
  <c r="W312" i="3"/>
  <c r="V312" i="3"/>
  <c r="AK371" i="3"/>
  <c r="AE371" i="3"/>
  <c r="Y371" i="3"/>
  <c r="W371" i="3"/>
  <c r="V371" i="3"/>
  <c r="AK356" i="3"/>
  <c r="AE356" i="3"/>
  <c r="Y356" i="3"/>
  <c r="W356" i="3"/>
  <c r="V356" i="3"/>
  <c r="AK375" i="3"/>
  <c r="AE375" i="3"/>
  <c r="Y375" i="3"/>
  <c r="W375" i="3"/>
  <c r="V375" i="3"/>
  <c r="AK332" i="3"/>
  <c r="AE332" i="3"/>
  <c r="Y332" i="3"/>
  <c r="W332" i="3"/>
  <c r="V332" i="3"/>
  <c r="AK318" i="3"/>
  <c r="AE318" i="3"/>
  <c r="Y318" i="3"/>
  <c r="W318" i="3"/>
  <c r="V318" i="3"/>
  <c r="AK366" i="3"/>
  <c r="AE366" i="3"/>
  <c r="Y366" i="3"/>
  <c r="W366" i="3"/>
  <c r="V366" i="3"/>
  <c r="AK25" i="3"/>
  <c r="AE25" i="3"/>
  <c r="Y25" i="3"/>
  <c r="W25" i="3"/>
  <c r="V25" i="3"/>
  <c r="AK280" i="3"/>
  <c r="AE280" i="3"/>
  <c r="Y280" i="3"/>
  <c r="W280" i="3"/>
  <c r="V280" i="3"/>
  <c r="AK177" i="3"/>
  <c r="AE177" i="3"/>
  <c r="Y177" i="3"/>
  <c r="W177" i="3"/>
  <c r="V177" i="3"/>
  <c r="AK380" i="3"/>
  <c r="AE380" i="3"/>
  <c r="Y380" i="3"/>
  <c r="W380" i="3"/>
  <c r="V380" i="3"/>
  <c r="AK225" i="3"/>
  <c r="AE225" i="3"/>
  <c r="Y225" i="3"/>
  <c r="W225" i="3"/>
  <c r="V225" i="3"/>
  <c r="AK56" i="3"/>
  <c r="AE56" i="3"/>
  <c r="Y56" i="3"/>
  <c r="W56" i="3"/>
  <c r="V56" i="3"/>
  <c r="AK250" i="3"/>
  <c r="AE250" i="3"/>
  <c r="Y250" i="3"/>
  <c r="W250" i="3"/>
  <c r="V250" i="3"/>
  <c r="AK87" i="3"/>
  <c r="AE87" i="3"/>
  <c r="Y87" i="3"/>
  <c r="W87" i="3"/>
  <c r="V87" i="3"/>
  <c r="AK4" i="3"/>
  <c r="AE4" i="3"/>
  <c r="Y4" i="3"/>
  <c r="W4" i="3"/>
  <c r="V4" i="3"/>
  <c r="AK21" i="3"/>
  <c r="AE21" i="3"/>
  <c r="Y21" i="3"/>
  <c r="W21" i="3"/>
  <c r="V21" i="3"/>
  <c r="AK3" i="3"/>
  <c r="AE3" i="3"/>
  <c r="Y3" i="3"/>
  <c r="W3" i="3"/>
  <c r="V3" i="3"/>
  <c r="AK63" i="3"/>
  <c r="AE63" i="3"/>
  <c r="Y63" i="3"/>
  <c r="W63" i="3"/>
  <c r="V63" i="3"/>
  <c r="AK31" i="3"/>
  <c r="AE31" i="3"/>
  <c r="Y31" i="3"/>
  <c r="W31" i="3"/>
  <c r="V31" i="3"/>
  <c r="AK24" i="3"/>
  <c r="AE24" i="3"/>
  <c r="Y24" i="3"/>
  <c r="W24" i="3"/>
  <c r="V24" i="3"/>
  <c r="AK57" i="3"/>
  <c r="AE57" i="3"/>
  <c r="Y57" i="3"/>
  <c r="W57" i="3"/>
  <c r="V57" i="3"/>
  <c r="AK145" i="3"/>
  <c r="AE145" i="3"/>
  <c r="Y145" i="3"/>
  <c r="W145" i="3"/>
  <c r="V145" i="3"/>
  <c r="AK45" i="3"/>
  <c r="AE45" i="3"/>
  <c r="Y45" i="3"/>
  <c r="W45" i="3"/>
  <c r="V45" i="3"/>
  <c r="AK170" i="3"/>
  <c r="AE170" i="3"/>
  <c r="Y170" i="3"/>
  <c r="W170" i="3"/>
  <c r="V170" i="3"/>
  <c r="AK52" i="3"/>
  <c r="AE52" i="3"/>
  <c r="Y52" i="3"/>
  <c r="W52" i="3"/>
  <c r="V52" i="3"/>
  <c r="AK26" i="3"/>
  <c r="AE26" i="3"/>
  <c r="Y26" i="3"/>
  <c r="W26" i="3"/>
  <c r="V26" i="3"/>
  <c r="AK78" i="3"/>
  <c r="AE78" i="3"/>
  <c r="Y78" i="3"/>
  <c r="W78" i="3"/>
  <c r="V78" i="3"/>
  <c r="AK192" i="3"/>
  <c r="AE192" i="3"/>
  <c r="Y192" i="3"/>
  <c r="W192" i="3"/>
  <c r="V192" i="3"/>
  <c r="AK67" i="3"/>
  <c r="AE67" i="3"/>
  <c r="Y67" i="3"/>
  <c r="W67" i="3"/>
  <c r="V67" i="3"/>
  <c r="AK209" i="3"/>
  <c r="AE209" i="3"/>
  <c r="Y209" i="3"/>
  <c r="W209" i="3"/>
  <c r="V209" i="3"/>
  <c r="AK37" i="3"/>
  <c r="AE37" i="3"/>
  <c r="Y37" i="3"/>
  <c r="W37" i="3"/>
  <c r="V37" i="3"/>
  <c r="AK214" i="3"/>
  <c r="AE214" i="3"/>
  <c r="Y214" i="3"/>
  <c r="W214" i="3"/>
  <c r="V214" i="3"/>
  <c r="AK79" i="3"/>
  <c r="AE79" i="3"/>
  <c r="Y79" i="3"/>
  <c r="W79" i="3"/>
  <c r="V79" i="3"/>
  <c r="AK12" i="3"/>
  <c r="AE12" i="3"/>
  <c r="Y12" i="3"/>
  <c r="W12" i="3"/>
  <c r="V12" i="3"/>
  <c r="AK117" i="3"/>
  <c r="AE117" i="3"/>
  <c r="Y117" i="3"/>
  <c r="W117" i="3"/>
  <c r="V117" i="3"/>
  <c r="AK19" i="3"/>
  <c r="AE19" i="3"/>
  <c r="Y19" i="3"/>
  <c r="W19" i="3"/>
  <c r="V19" i="3"/>
  <c r="AK321" i="3"/>
  <c r="AE321" i="3"/>
  <c r="Y321" i="3"/>
  <c r="W321" i="3"/>
  <c r="V321" i="3"/>
  <c r="AK185" i="3"/>
  <c r="AE185" i="3"/>
  <c r="Y185" i="3"/>
  <c r="W185" i="3"/>
  <c r="V185" i="3"/>
  <c r="AK189" i="3"/>
  <c r="AE189" i="3"/>
  <c r="Y189" i="3"/>
  <c r="W189" i="3"/>
  <c r="V189" i="3"/>
  <c r="AK208" i="3"/>
  <c r="AE208" i="3"/>
  <c r="Y208" i="3"/>
  <c r="W208" i="3"/>
  <c r="V208" i="3"/>
  <c r="AK223" i="3"/>
  <c r="AE223" i="3"/>
  <c r="Y223" i="3"/>
  <c r="W223" i="3"/>
  <c r="V223" i="3"/>
  <c r="AK276" i="3"/>
  <c r="AE276" i="3"/>
  <c r="Y276" i="3"/>
  <c r="W276" i="3"/>
  <c r="V276" i="3"/>
  <c r="AK76" i="3"/>
  <c r="AE76" i="3"/>
  <c r="Y76" i="3"/>
  <c r="W76" i="3"/>
  <c r="V76" i="3"/>
  <c r="AK32" i="3"/>
  <c r="AE32" i="3"/>
  <c r="Y32" i="3"/>
  <c r="W32" i="3"/>
  <c r="V32" i="3"/>
  <c r="AK140" i="3"/>
  <c r="AE140" i="3"/>
  <c r="Y140" i="3"/>
  <c r="W140" i="3"/>
  <c r="V140" i="3"/>
  <c r="AK126" i="3"/>
  <c r="AE126" i="3"/>
  <c r="Y126" i="3"/>
  <c r="W126" i="3"/>
  <c r="V126" i="3"/>
  <c r="AK289" i="3"/>
  <c r="AE289" i="3"/>
  <c r="Y289" i="3"/>
  <c r="W289" i="3"/>
  <c r="V289" i="3"/>
  <c r="AK102" i="3"/>
  <c r="AE102" i="3"/>
  <c r="Y102" i="3"/>
  <c r="W102" i="3"/>
  <c r="V102" i="3"/>
  <c r="AK48" i="3"/>
  <c r="AE48" i="3"/>
  <c r="Y48" i="3"/>
  <c r="W48" i="3"/>
  <c r="V48" i="3"/>
  <c r="AK91" i="3"/>
  <c r="AE91" i="3"/>
  <c r="Y91" i="3"/>
  <c r="W91" i="3"/>
  <c r="V91" i="3"/>
  <c r="AK157" i="3"/>
  <c r="AE157" i="3"/>
  <c r="Y157" i="3"/>
  <c r="W157" i="3"/>
  <c r="V157" i="3"/>
  <c r="AK357" i="3"/>
  <c r="AE357" i="3"/>
  <c r="Y357" i="3"/>
  <c r="W357" i="3"/>
  <c r="V357" i="3"/>
  <c r="AK69" i="3"/>
  <c r="AE69" i="3"/>
  <c r="Y69" i="3"/>
  <c r="W69" i="3"/>
  <c r="V69" i="3"/>
  <c r="AK335" i="3"/>
  <c r="AE335" i="3"/>
  <c r="Y335" i="3"/>
  <c r="W335" i="3"/>
  <c r="V335" i="3"/>
  <c r="AK316" i="3"/>
  <c r="AE316" i="3"/>
  <c r="Y316" i="3"/>
  <c r="W316" i="3"/>
  <c r="V316" i="3"/>
  <c r="AK247" i="3"/>
  <c r="AE247" i="3"/>
  <c r="Y247" i="3"/>
  <c r="W247" i="3"/>
  <c r="V247" i="3"/>
  <c r="AK255" i="3"/>
  <c r="AE255" i="3"/>
  <c r="Y255" i="3"/>
  <c r="W255" i="3"/>
  <c r="V255" i="3"/>
  <c r="AK181" i="3"/>
  <c r="AE181" i="3"/>
  <c r="Y181" i="3"/>
  <c r="W181" i="3"/>
  <c r="V181" i="3"/>
  <c r="AK232" i="3"/>
  <c r="AE232" i="3"/>
  <c r="Y232" i="3"/>
  <c r="W232" i="3"/>
  <c r="V232" i="3"/>
  <c r="AK196" i="3"/>
  <c r="AE196" i="3"/>
  <c r="Y196" i="3"/>
  <c r="W196" i="3"/>
  <c r="V196" i="3"/>
  <c r="AK367" i="3"/>
  <c r="AE367" i="3"/>
  <c r="Y367" i="3"/>
  <c r="W367" i="3"/>
  <c r="V367" i="3"/>
  <c r="AK155" i="3"/>
  <c r="AE155" i="3"/>
  <c r="Y155" i="3"/>
  <c r="W155" i="3"/>
  <c r="V155" i="3"/>
  <c r="AK119" i="3"/>
  <c r="AE119" i="3"/>
  <c r="Y119" i="3"/>
  <c r="W119" i="3"/>
  <c r="V119" i="3"/>
  <c r="AK258" i="3"/>
  <c r="AE258" i="3"/>
  <c r="Y258" i="3"/>
  <c r="W258" i="3"/>
  <c r="V258" i="3"/>
  <c r="AK122" i="3"/>
  <c r="AE122" i="3"/>
  <c r="Y122" i="3"/>
  <c r="W122" i="3"/>
  <c r="V122" i="3"/>
  <c r="AK265" i="3"/>
  <c r="AE265" i="3"/>
  <c r="Y265" i="3"/>
  <c r="W265" i="3"/>
  <c r="V265" i="3"/>
  <c r="AK264" i="3"/>
  <c r="AE264" i="3"/>
  <c r="Y264" i="3"/>
  <c r="W264" i="3"/>
  <c r="V264" i="3"/>
  <c r="AK141" i="3"/>
  <c r="AE141" i="3"/>
  <c r="Y141" i="3"/>
  <c r="W141" i="3"/>
  <c r="V141" i="3"/>
  <c r="AK143" i="3"/>
  <c r="AE143" i="3"/>
  <c r="Y143" i="3"/>
  <c r="W143" i="3"/>
  <c r="V143" i="3"/>
  <c r="AK70" i="3"/>
  <c r="AE70" i="3"/>
  <c r="Y70" i="3"/>
  <c r="W70" i="3"/>
  <c r="V70" i="3"/>
  <c r="AK131" i="3"/>
  <c r="AE131" i="3"/>
  <c r="Y131" i="3"/>
  <c r="W131" i="3"/>
  <c r="V131" i="3"/>
  <c r="AK139" i="3"/>
  <c r="AE139" i="3"/>
  <c r="Y139" i="3"/>
  <c r="W139" i="3"/>
  <c r="V139" i="3"/>
  <c r="AK133" i="3"/>
  <c r="AE133" i="3"/>
  <c r="Y133" i="3"/>
  <c r="W133" i="3"/>
  <c r="V133" i="3"/>
  <c r="AK331" i="3"/>
  <c r="AE331" i="3"/>
  <c r="Y331" i="3"/>
  <c r="W331" i="3"/>
  <c r="V331" i="3"/>
  <c r="AK59" i="3"/>
  <c r="AE59" i="3"/>
  <c r="Y59" i="3"/>
  <c r="W59" i="3"/>
  <c r="V59" i="3"/>
  <c r="AK116" i="3"/>
  <c r="AE116" i="3"/>
  <c r="Y116" i="3"/>
  <c r="W116" i="3"/>
  <c r="V116" i="3"/>
  <c r="AK46" i="3"/>
  <c r="AE46" i="3"/>
  <c r="Y46" i="3"/>
  <c r="W46" i="3"/>
  <c r="V46" i="3"/>
  <c r="AK121" i="3"/>
  <c r="AE121" i="3"/>
  <c r="Y121" i="3"/>
  <c r="W121" i="3"/>
  <c r="V121" i="3"/>
  <c r="AK44" i="3"/>
  <c r="AE44" i="3"/>
  <c r="Y44" i="3"/>
  <c r="W44" i="3"/>
  <c r="V44" i="3"/>
  <c r="AK267" i="3"/>
  <c r="AE267" i="3"/>
  <c r="Y267" i="3"/>
  <c r="W267" i="3"/>
  <c r="V267" i="3"/>
  <c r="AK352" i="3"/>
  <c r="AE352" i="3"/>
  <c r="Y352" i="3"/>
  <c r="W352" i="3"/>
  <c r="V352" i="3"/>
  <c r="AK125" i="3"/>
  <c r="AE125" i="3"/>
  <c r="Y125" i="3"/>
  <c r="W125" i="3"/>
  <c r="V125" i="3"/>
  <c r="AK101" i="3"/>
  <c r="AE101" i="3"/>
  <c r="Y101" i="3"/>
  <c r="W101" i="3"/>
  <c r="V101" i="3"/>
  <c r="AK338" i="3"/>
  <c r="AE338" i="3"/>
  <c r="Y338" i="3"/>
  <c r="W338" i="3"/>
  <c r="V338" i="3"/>
  <c r="AK370" i="3"/>
  <c r="AE370" i="3"/>
  <c r="Y370" i="3"/>
  <c r="W370" i="3"/>
  <c r="V370" i="3"/>
  <c r="AK288" i="3"/>
  <c r="AE288" i="3"/>
  <c r="Y288" i="3"/>
  <c r="W288" i="3"/>
  <c r="V288" i="3"/>
  <c r="AK207" i="3"/>
  <c r="AE207" i="3"/>
  <c r="Y207" i="3"/>
  <c r="W207" i="3"/>
  <c r="V207" i="3"/>
  <c r="AK337" i="3"/>
  <c r="AE337" i="3"/>
  <c r="Y337" i="3"/>
  <c r="W337" i="3"/>
  <c r="V337" i="3"/>
  <c r="AK202" i="3"/>
  <c r="AE202" i="3"/>
  <c r="Y202" i="3"/>
  <c r="W202" i="3"/>
  <c r="V202" i="3"/>
  <c r="AK159" i="3"/>
  <c r="AE159" i="3"/>
  <c r="Y159" i="3"/>
  <c r="W159" i="3"/>
  <c r="V159" i="3"/>
  <c r="AK187" i="3"/>
  <c r="AE187" i="3"/>
  <c r="Y187" i="3"/>
  <c r="W187" i="3"/>
  <c r="V187" i="3"/>
  <c r="AK16" i="3"/>
  <c r="AE16" i="3"/>
  <c r="Y16" i="3"/>
  <c r="W16" i="3"/>
  <c r="V16" i="3"/>
  <c r="AK120" i="3"/>
  <c r="AE120" i="3"/>
  <c r="Y120" i="3"/>
  <c r="W120" i="3"/>
  <c r="V120" i="3"/>
  <c r="AK22" i="3"/>
  <c r="AE22" i="3"/>
  <c r="Y22" i="3"/>
  <c r="W22" i="3"/>
  <c r="V22" i="3"/>
  <c r="AK86" i="3"/>
  <c r="AE86" i="3"/>
  <c r="Y86" i="3"/>
  <c r="W86" i="3"/>
  <c r="V86" i="3"/>
  <c r="AK39" i="3"/>
  <c r="AE39" i="3"/>
  <c r="Y39" i="3"/>
  <c r="W39" i="3"/>
  <c r="V39" i="3"/>
  <c r="AK72" i="3"/>
  <c r="AE72" i="3"/>
  <c r="Y72" i="3"/>
  <c r="W72" i="3"/>
  <c r="V72" i="3"/>
  <c r="AK257" i="3"/>
  <c r="AE257" i="3"/>
  <c r="Y257" i="3"/>
  <c r="W257" i="3"/>
  <c r="V257" i="3"/>
  <c r="AK204" i="3"/>
  <c r="AE204" i="3"/>
  <c r="Y204" i="3"/>
  <c r="W204" i="3"/>
  <c r="V204" i="3"/>
  <c r="AK272" i="3"/>
  <c r="AE272" i="3"/>
  <c r="Y272" i="3"/>
  <c r="W272" i="3"/>
  <c r="V272" i="3"/>
  <c r="AK85" i="3"/>
  <c r="AE85" i="3"/>
  <c r="Y85" i="3"/>
  <c r="W85" i="3"/>
  <c r="V85" i="3"/>
  <c r="AK190" i="3"/>
  <c r="AE190" i="3"/>
  <c r="Y190" i="3"/>
  <c r="W190" i="3"/>
  <c r="V190" i="3"/>
  <c r="AK211" i="3"/>
  <c r="AE211" i="3"/>
  <c r="Y211" i="3"/>
  <c r="W211" i="3"/>
  <c r="V211" i="3"/>
  <c r="AK168" i="3"/>
  <c r="AE168" i="3"/>
  <c r="Y168" i="3"/>
  <c r="W168" i="3"/>
  <c r="V168" i="3"/>
  <c r="AK34" i="3"/>
  <c r="AE34" i="3"/>
  <c r="Y34" i="3"/>
  <c r="W34" i="3"/>
  <c r="V34" i="3"/>
  <c r="AK20" i="3"/>
  <c r="AE20" i="3"/>
  <c r="Y20" i="3"/>
  <c r="W20" i="3"/>
  <c r="V20" i="3"/>
  <c r="AK200" i="3"/>
  <c r="AE200" i="3"/>
  <c r="Y200" i="3"/>
  <c r="W200" i="3"/>
  <c r="V200" i="3"/>
  <c r="AK323" i="3"/>
  <c r="AE323" i="3"/>
  <c r="Y323" i="3"/>
  <c r="W323" i="3"/>
  <c r="V323" i="3"/>
  <c r="AK317" i="3"/>
  <c r="AE317" i="3"/>
  <c r="Y317" i="3"/>
  <c r="W317" i="3"/>
  <c r="V317" i="3"/>
  <c r="AK351" i="3"/>
  <c r="AE351" i="3"/>
  <c r="Y351" i="3"/>
  <c r="W351" i="3"/>
  <c r="V351" i="3"/>
  <c r="AK271" i="3"/>
  <c r="AE271" i="3"/>
  <c r="Y271" i="3"/>
  <c r="W271" i="3"/>
  <c r="V271" i="3"/>
  <c r="AK144" i="3"/>
  <c r="AE144" i="3"/>
  <c r="Y144" i="3"/>
  <c r="W144" i="3"/>
  <c r="V144" i="3"/>
  <c r="AK55" i="3"/>
  <c r="AE55" i="3"/>
  <c r="Y55" i="3"/>
  <c r="W55" i="3"/>
  <c r="V55" i="3"/>
  <c r="AK235" i="3"/>
  <c r="AE235" i="3"/>
  <c r="Y235" i="3"/>
  <c r="W235" i="3"/>
  <c r="V235" i="3"/>
  <c r="AK346" i="3"/>
  <c r="AE346" i="3"/>
  <c r="Y346" i="3"/>
  <c r="W346" i="3"/>
  <c r="V346" i="3"/>
  <c r="AK281" i="3"/>
  <c r="AE281" i="3"/>
  <c r="Y281" i="3"/>
  <c r="W281" i="3"/>
  <c r="V281" i="3"/>
  <c r="AK333" i="3"/>
  <c r="AE333" i="3"/>
  <c r="Y333" i="3"/>
  <c r="W333" i="3"/>
  <c r="V333" i="3"/>
  <c r="AK328" i="3"/>
  <c r="AE328" i="3"/>
  <c r="Y328" i="3"/>
  <c r="W328" i="3"/>
  <c r="V328" i="3"/>
  <c r="AK49" i="3"/>
  <c r="AE49" i="3"/>
  <c r="Y49" i="3"/>
  <c r="W49" i="3"/>
  <c r="V49" i="3"/>
  <c r="AK296" i="3"/>
  <c r="AE296" i="3"/>
  <c r="Y296" i="3"/>
  <c r="W296" i="3"/>
  <c r="V296" i="3"/>
  <c r="AK178" i="3"/>
  <c r="AE178" i="3"/>
  <c r="Y178" i="3"/>
  <c r="W178" i="3"/>
  <c r="V178" i="3"/>
  <c r="AK115" i="3"/>
  <c r="AE115" i="3"/>
  <c r="Y115" i="3"/>
  <c r="W115" i="3"/>
  <c r="V115" i="3"/>
  <c r="AK149" i="3"/>
  <c r="AE149" i="3"/>
  <c r="Y149" i="3"/>
  <c r="W149" i="3"/>
  <c r="V149" i="3"/>
  <c r="AK182" i="3"/>
  <c r="AE182" i="3"/>
  <c r="Y182" i="3"/>
  <c r="W182" i="3"/>
  <c r="V182" i="3"/>
  <c r="AK103" i="3"/>
  <c r="AE103" i="3"/>
  <c r="Y103" i="3"/>
  <c r="W103" i="3"/>
  <c r="V103" i="3"/>
  <c r="AK279" i="3"/>
  <c r="AE279" i="3"/>
  <c r="Y279" i="3"/>
  <c r="W279" i="3"/>
  <c r="V279" i="3"/>
  <c r="AK220" i="3"/>
  <c r="AE220" i="3"/>
  <c r="Y220" i="3"/>
  <c r="W220" i="3"/>
  <c r="V220" i="3"/>
  <c r="AK135" i="3"/>
  <c r="AE135" i="3"/>
  <c r="Y135" i="3"/>
  <c r="W135" i="3"/>
  <c r="V135" i="3"/>
  <c r="AK206" i="3"/>
  <c r="AE206" i="3"/>
  <c r="Y206" i="3"/>
  <c r="W206" i="3"/>
  <c r="V206" i="3"/>
  <c r="AK160" i="3"/>
  <c r="AE160" i="3"/>
  <c r="Y160" i="3"/>
  <c r="W160" i="3"/>
  <c r="V160" i="3"/>
  <c r="AK248" i="3"/>
  <c r="AE248" i="3"/>
  <c r="Y248" i="3"/>
  <c r="W248" i="3"/>
  <c r="V248" i="3"/>
  <c r="AK219" i="3"/>
  <c r="AE219" i="3"/>
  <c r="Y219" i="3"/>
  <c r="W219" i="3"/>
  <c r="V219" i="3"/>
  <c r="AK253" i="3"/>
  <c r="AE253" i="3"/>
  <c r="Y253" i="3"/>
  <c r="W253" i="3"/>
  <c r="V253" i="3"/>
  <c r="AK358" i="3"/>
  <c r="AE358" i="3"/>
  <c r="Y358" i="3"/>
  <c r="W358" i="3"/>
  <c r="V358" i="3"/>
  <c r="AK327" i="3"/>
  <c r="AE327" i="3"/>
  <c r="Y327" i="3"/>
  <c r="W327" i="3"/>
  <c r="V327" i="3"/>
  <c r="AK382" i="3"/>
  <c r="AE382" i="3"/>
  <c r="Y382" i="3"/>
  <c r="W382" i="3"/>
  <c r="V382" i="3"/>
  <c r="AK259" i="3"/>
  <c r="AE259" i="3"/>
  <c r="Y259" i="3"/>
  <c r="W259" i="3"/>
  <c r="V259" i="3"/>
  <c r="AK336" i="3"/>
  <c r="AE336" i="3"/>
  <c r="Y336" i="3"/>
  <c r="W336" i="3"/>
  <c r="V336" i="3"/>
  <c r="AK29" i="3"/>
  <c r="AE29" i="3"/>
  <c r="Y29" i="3"/>
  <c r="W29" i="3"/>
  <c r="V29" i="3"/>
  <c r="AK273" i="3"/>
  <c r="AE273" i="3"/>
  <c r="Y273" i="3"/>
  <c r="W273" i="3"/>
  <c r="V273" i="3"/>
  <c r="AK373" i="3"/>
  <c r="AE373" i="3"/>
  <c r="Y373" i="3"/>
  <c r="W373" i="3"/>
  <c r="V373" i="3"/>
  <c r="AK266" i="3"/>
  <c r="AE266" i="3"/>
  <c r="Y266" i="3"/>
  <c r="W266" i="3"/>
  <c r="V266" i="3"/>
  <c r="AK158" i="3"/>
  <c r="AE158" i="3"/>
  <c r="Y158" i="3"/>
  <c r="W158" i="3"/>
  <c r="V158" i="3"/>
  <c r="AK262" i="3"/>
  <c r="AE262" i="3"/>
  <c r="Y262" i="3"/>
  <c r="W262" i="3"/>
  <c r="V262" i="3"/>
  <c r="AK109" i="3"/>
  <c r="AE109" i="3"/>
  <c r="Y109" i="3"/>
  <c r="W109" i="3"/>
  <c r="V109" i="3"/>
  <c r="AK171" i="3"/>
  <c r="AE171" i="3"/>
  <c r="Y171" i="3"/>
  <c r="W171" i="3"/>
  <c r="V171" i="3"/>
  <c r="AK213" i="3"/>
  <c r="AE213" i="3"/>
  <c r="Y213" i="3"/>
  <c r="W213" i="3"/>
  <c r="V213" i="3"/>
  <c r="AK299" i="3"/>
  <c r="AE299" i="3"/>
  <c r="Y299" i="3"/>
  <c r="W299" i="3"/>
  <c r="V299" i="3"/>
  <c r="AK347" i="3"/>
  <c r="AE347" i="3"/>
  <c r="Y347" i="3"/>
  <c r="W347" i="3"/>
  <c r="V347" i="3"/>
  <c r="AK84" i="3"/>
  <c r="AE84" i="3"/>
  <c r="Y84" i="3"/>
  <c r="W84" i="3"/>
  <c r="V84" i="3"/>
  <c r="AK112" i="3"/>
  <c r="AE112" i="3"/>
  <c r="Y112" i="3"/>
  <c r="W112" i="3"/>
  <c r="V112" i="3"/>
  <c r="AK169" i="3"/>
  <c r="AE169" i="3"/>
  <c r="Y169" i="3"/>
  <c r="W169" i="3"/>
  <c r="V169" i="3"/>
  <c r="AK325" i="3"/>
  <c r="AE325" i="3"/>
  <c r="Y325" i="3"/>
  <c r="W325" i="3"/>
  <c r="V325" i="3"/>
  <c r="AK287" i="3"/>
  <c r="AE287" i="3"/>
  <c r="Y287" i="3"/>
  <c r="W287" i="3"/>
  <c r="V287" i="3"/>
  <c r="AK105" i="3"/>
  <c r="AE105" i="3"/>
  <c r="Y105" i="3"/>
  <c r="W105" i="3"/>
  <c r="V105" i="3"/>
  <c r="AK114" i="3"/>
  <c r="AE114" i="3"/>
  <c r="Y114" i="3"/>
  <c r="W114" i="3"/>
  <c r="V114" i="3"/>
  <c r="AK277" i="3"/>
  <c r="AE277" i="3"/>
  <c r="Y277" i="3"/>
  <c r="W277" i="3"/>
  <c r="V277" i="3"/>
  <c r="AK197" i="3"/>
  <c r="AE197" i="3"/>
  <c r="Y197" i="3"/>
  <c r="W197" i="3"/>
  <c r="V197" i="3"/>
  <c r="AK324" i="3"/>
  <c r="AE324" i="3"/>
  <c r="Y324" i="3"/>
  <c r="W324" i="3"/>
  <c r="V324" i="3"/>
  <c r="AK355" i="3"/>
  <c r="AE355" i="3"/>
  <c r="Y355" i="3"/>
  <c r="W355" i="3"/>
  <c r="V355" i="3"/>
  <c r="AK77" i="3"/>
  <c r="AE77" i="3"/>
  <c r="Y77" i="3"/>
  <c r="W77" i="3"/>
  <c r="V77" i="3"/>
  <c r="AK94" i="3"/>
  <c r="AE94" i="3"/>
  <c r="Y94" i="3"/>
  <c r="W94" i="3"/>
  <c r="V94" i="3"/>
  <c r="AK199" i="3"/>
  <c r="AE199" i="3"/>
  <c r="Y199" i="3"/>
  <c r="W199" i="3"/>
  <c r="V199" i="3"/>
  <c r="AK151" i="3"/>
  <c r="AE151" i="3"/>
  <c r="Y151" i="3"/>
  <c r="W151" i="3"/>
  <c r="V151" i="3"/>
  <c r="AK152" i="3"/>
  <c r="AE152" i="3"/>
  <c r="Y152" i="3"/>
  <c r="W152" i="3"/>
  <c r="V152" i="3"/>
  <c r="AK111" i="3"/>
  <c r="AE111" i="3"/>
  <c r="Y111" i="3"/>
  <c r="W111" i="3"/>
  <c r="V111" i="3"/>
  <c r="AK108" i="3"/>
  <c r="AE108" i="3"/>
  <c r="Y108" i="3"/>
  <c r="W108" i="3"/>
  <c r="V108" i="3"/>
  <c r="AK97" i="3"/>
  <c r="AE97" i="3"/>
  <c r="Y97" i="3"/>
  <c r="W97" i="3"/>
  <c r="V97" i="3"/>
  <c r="AK301" i="3"/>
  <c r="AE301" i="3"/>
  <c r="Y301" i="3"/>
  <c r="W301" i="3"/>
  <c r="V301" i="3"/>
  <c r="AK6" i="3"/>
  <c r="AE6" i="3"/>
  <c r="Y6" i="3"/>
  <c r="W6" i="3"/>
  <c r="V6" i="3"/>
  <c r="AK81" i="3"/>
  <c r="AE81" i="3"/>
  <c r="Y81" i="3"/>
  <c r="W81" i="3"/>
  <c r="V81" i="3"/>
  <c r="AK308" i="3"/>
  <c r="AE308" i="3"/>
  <c r="Y308" i="3"/>
  <c r="W308" i="3"/>
  <c r="V308" i="3"/>
  <c r="AK297" i="3"/>
  <c r="AE297" i="3"/>
  <c r="Y297" i="3"/>
  <c r="W297" i="3"/>
  <c r="V297" i="3"/>
  <c r="AK210" i="3"/>
  <c r="AE210" i="3"/>
  <c r="Y210" i="3"/>
  <c r="W210" i="3"/>
  <c r="V210" i="3"/>
  <c r="AK298" i="3"/>
  <c r="AE298" i="3"/>
  <c r="Y298" i="3"/>
  <c r="W298" i="3"/>
  <c r="V298" i="3"/>
  <c r="AK7" i="3"/>
  <c r="AE7" i="3"/>
  <c r="Y7" i="3"/>
  <c r="W7" i="3"/>
  <c r="V7" i="3"/>
  <c r="AK96" i="3"/>
  <c r="AE96" i="3"/>
  <c r="Y96" i="3"/>
  <c r="W96" i="3"/>
  <c r="V96" i="3"/>
  <c r="AK285" i="3"/>
  <c r="AE285" i="3"/>
  <c r="Y285" i="3"/>
  <c r="W285" i="3"/>
  <c r="V285" i="3"/>
  <c r="AK154" i="3"/>
  <c r="AE154" i="3"/>
  <c r="Y154" i="3"/>
  <c r="W154" i="3"/>
  <c r="V154" i="3"/>
  <c r="AK58" i="3"/>
  <c r="AE58" i="3"/>
  <c r="Y58" i="3"/>
  <c r="W58" i="3"/>
  <c r="V58" i="3"/>
  <c r="AK35" i="3"/>
  <c r="AE35" i="3"/>
  <c r="Y35" i="3"/>
  <c r="W35" i="3"/>
  <c r="V35" i="3"/>
  <c r="AK164" i="3"/>
  <c r="AE164" i="3"/>
  <c r="Y164" i="3"/>
  <c r="W164" i="3"/>
  <c r="V164" i="3"/>
  <c r="AK217" i="3"/>
  <c r="AE217" i="3"/>
  <c r="Y217" i="3"/>
  <c r="W217" i="3"/>
  <c r="V217" i="3"/>
  <c r="AK286" i="3"/>
  <c r="AE286" i="3"/>
  <c r="Y286" i="3"/>
  <c r="W286" i="3"/>
  <c r="V286" i="3"/>
  <c r="AK165" i="3"/>
  <c r="AE165" i="3"/>
  <c r="Y165" i="3"/>
  <c r="W165" i="3"/>
  <c r="V165" i="3"/>
  <c r="AK363" i="3"/>
  <c r="AE363" i="3"/>
  <c r="Y363" i="3"/>
  <c r="W363" i="3"/>
  <c r="V363" i="3"/>
  <c r="AK27" i="3"/>
  <c r="AE27" i="3"/>
  <c r="Y27" i="3"/>
  <c r="W27" i="3"/>
  <c r="V27" i="3"/>
  <c r="AK166" i="3"/>
  <c r="AE166" i="3"/>
  <c r="Y166" i="3"/>
  <c r="W166" i="3"/>
  <c r="V166" i="3"/>
  <c r="AK283" i="3"/>
  <c r="AE283" i="3"/>
  <c r="Y283" i="3"/>
  <c r="W283" i="3"/>
  <c r="V283" i="3"/>
  <c r="AK334" i="3"/>
  <c r="AE334" i="3"/>
  <c r="Y334" i="3"/>
  <c r="W334" i="3"/>
  <c r="V334" i="3"/>
  <c r="AK23" i="3"/>
  <c r="AE23" i="3"/>
  <c r="Y23" i="3"/>
  <c r="W23" i="3"/>
  <c r="V23" i="3"/>
  <c r="AK243" i="3"/>
  <c r="AE243" i="3"/>
  <c r="Y243" i="3"/>
  <c r="W243" i="3"/>
  <c r="V243" i="3"/>
  <c r="AK314" i="3"/>
  <c r="AE314" i="3"/>
  <c r="Y314" i="3"/>
  <c r="W314" i="3"/>
  <c r="V314" i="3"/>
  <c r="AK245" i="3"/>
  <c r="AE245" i="3"/>
  <c r="Y245" i="3"/>
  <c r="W245" i="3"/>
  <c r="V245" i="3"/>
  <c r="AK161" i="3"/>
  <c r="AE161" i="3"/>
  <c r="Y161" i="3"/>
  <c r="W161" i="3"/>
  <c r="V161" i="3"/>
  <c r="AK174" i="3"/>
  <c r="AE174" i="3"/>
  <c r="Y174" i="3"/>
  <c r="W174" i="3"/>
  <c r="V174" i="3"/>
  <c r="AK237" i="3"/>
  <c r="AE237" i="3"/>
  <c r="Y237" i="3"/>
  <c r="W237" i="3"/>
  <c r="V237" i="3"/>
  <c r="AK362" i="3"/>
  <c r="AE362" i="3"/>
  <c r="Y362" i="3"/>
  <c r="W362" i="3"/>
  <c r="V362" i="3"/>
  <c r="AK348" i="3"/>
  <c r="AE348" i="3"/>
  <c r="Y348" i="3"/>
  <c r="W348" i="3"/>
  <c r="V348" i="3"/>
  <c r="AK198" i="3"/>
  <c r="AE198" i="3"/>
  <c r="Y198" i="3"/>
  <c r="W198" i="3"/>
  <c r="V198" i="3"/>
  <c r="AK290" i="3"/>
  <c r="AE290" i="3"/>
  <c r="Y290" i="3"/>
  <c r="W290" i="3"/>
  <c r="V290" i="3"/>
  <c r="AK147" i="3"/>
  <c r="AE147" i="3"/>
  <c r="Y147" i="3"/>
  <c r="W147" i="3"/>
  <c r="V147" i="3"/>
  <c r="AK62" i="3"/>
  <c r="AE62" i="3"/>
  <c r="Y62" i="3"/>
  <c r="W62" i="3"/>
  <c r="V62" i="3"/>
  <c r="AK124" i="3"/>
  <c r="AE124" i="3"/>
  <c r="Y124" i="3"/>
  <c r="W124" i="3"/>
  <c r="V124" i="3"/>
  <c r="AK221" i="3"/>
  <c r="AE221" i="3"/>
  <c r="Y221" i="3"/>
  <c r="W221" i="3"/>
  <c r="V221" i="3"/>
  <c r="AK252" i="3"/>
  <c r="AE252" i="3"/>
  <c r="Y252" i="3"/>
  <c r="W252" i="3"/>
  <c r="V252" i="3"/>
  <c r="AK215" i="3"/>
  <c r="AE215" i="3"/>
  <c r="Y215" i="3"/>
  <c r="W215" i="3"/>
  <c r="V215" i="3"/>
  <c r="AK113" i="3"/>
  <c r="AE113" i="3"/>
  <c r="Y113" i="3"/>
  <c r="W113" i="3"/>
  <c r="V113" i="3"/>
  <c r="AK203" i="3"/>
  <c r="AE203" i="3"/>
  <c r="Y203" i="3"/>
  <c r="W203" i="3"/>
  <c r="V203" i="3"/>
  <c r="AK303" i="3"/>
  <c r="AE303" i="3"/>
  <c r="Y303" i="3"/>
  <c r="W303" i="3"/>
  <c r="V303" i="3"/>
  <c r="AK230" i="3"/>
  <c r="AE230" i="3"/>
  <c r="Y230" i="3"/>
  <c r="W230" i="3"/>
  <c r="V230" i="3"/>
  <c r="AK88" i="3"/>
  <c r="AE88" i="3"/>
  <c r="Y88" i="3"/>
  <c r="W88" i="3"/>
  <c r="V88" i="3"/>
  <c r="AK33" i="3"/>
  <c r="AE33" i="3"/>
  <c r="Y33" i="3"/>
  <c r="W33" i="3"/>
  <c r="V33" i="3"/>
  <c r="AK71" i="3"/>
  <c r="AE71" i="3"/>
  <c r="Y71" i="3"/>
  <c r="W71" i="3"/>
  <c r="V71" i="3"/>
  <c r="AK176" i="3"/>
  <c r="AE176" i="3"/>
  <c r="Y176" i="3"/>
  <c r="W176" i="3"/>
  <c r="V176" i="3"/>
  <c r="AK15" i="3"/>
  <c r="AE15" i="3"/>
  <c r="Y15" i="3"/>
  <c r="W15" i="3"/>
  <c r="V15" i="3"/>
  <c r="AK43" i="3"/>
  <c r="AE43" i="3"/>
  <c r="Y43" i="3"/>
  <c r="W43" i="3"/>
  <c r="V43" i="3"/>
  <c r="AK68" i="3"/>
  <c r="AE68" i="3"/>
  <c r="Y68" i="3"/>
  <c r="W68" i="3"/>
  <c r="V68" i="3"/>
  <c r="AK95" i="3"/>
  <c r="AE95" i="3"/>
  <c r="Y95" i="3"/>
  <c r="W95" i="3"/>
  <c r="V95" i="3"/>
  <c r="AK99" i="3"/>
  <c r="AE99" i="3"/>
  <c r="Y99" i="3"/>
  <c r="W99" i="3"/>
  <c r="V99" i="3"/>
  <c r="AK229" i="3"/>
  <c r="AE229" i="3"/>
  <c r="Y229" i="3"/>
  <c r="W229" i="3"/>
  <c r="V229" i="3"/>
  <c r="AK240" i="3"/>
  <c r="AE240" i="3"/>
  <c r="Y240" i="3"/>
  <c r="W240" i="3"/>
  <c r="V240" i="3"/>
  <c r="AK234" i="3"/>
  <c r="AE234" i="3"/>
  <c r="Y234" i="3"/>
  <c r="W234" i="3"/>
  <c r="V234" i="3"/>
  <c r="AK40" i="3"/>
  <c r="AE40" i="3"/>
  <c r="Y40" i="3"/>
  <c r="W40" i="3"/>
  <c r="V40" i="3"/>
  <c r="AK263" i="3"/>
  <c r="AE263" i="3"/>
  <c r="Y263" i="3"/>
  <c r="W263" i="3"/>
  <c r="V263" i="3"/>
  <c r="AK188" i="3"/>
  <c r="AE188" i="3"/>
  <c r="Y188" i="3"/>
  <c r="W188" i="3"/>
  <c r="V188" i="3"/>
  <c r="AK53" i="3"/>
  <c r="AE53" i="3"/>
  <c r="Y53" i="3"/>
  <c r="W53" i="3"/>
  <c r="V53" i="3"/>
  <c r="AK11" i="3"/>
  <c r="AE11" i="3"/>
  <c r="Y11" i="3"/>
  <c r="W11" i="3"/>
  <c r="V11" i="3"/>
  <c r="AK360" i="3"/>
  <c r="AE360" i="3"/>
  <c r="Y360" i="3"/>
  <c r="W360" i="3"/>
  <c r="V360" i="3"/>
  <c r="Z577" i="1"/>
  <c r="Z576" i="1"/>
  <c r="Z575" i="1"/>
  <c r="Z574" i="1"/>
  <c r="X577" i="1"/>
  <c r="X576" i="1"/>
  <c r="X575" i="1"/>
  <c r="X574" i="1"/>
  <c r="V577" i="1"/>
  <c r="V576" i="1"/>
  <c r="V575" i="1"/>
  <c r="V574" i="1"/>
  <c r="T577" i="1"/>
  <c r="T576" i="1"/>
  <c r="T575" i="1"/>
  <c r="T574" i="1"/>
  <c r="AO396" i="1"/>
  <c r="AO178" i="1"/>
  <c r="AO119" i="1"/>
  <c r="AO98" i="1"/>
  <c r="AO405" i="1"/>
  <c r="AO250" i="1"/>
  <c r="AO124" i="1"/>
  <c r="AO232" i="1"/>
  <c r="AO323" i="1"/>
  <c r="AO500" i="1"/>
  <c r="AO220" i="1"/>
  <c r="AO532" i="1"/>
  <c r="AO485" i="1"/>
  <c r="AO464" i="1"/>
  <c r="AO302" i="1"/>
  <c r="AO351" i="1"/>
  <c r="AO127" i="1"/>
  <c r="AO458" i="1"/>
  <c r="AO478" i="1"/>
  <c r="AO554" i="1"/>
  <c r="AO135" i="1"/>
  <c r="AO427" i="1"/>
  <c r="AO115" i="1"/>
  <c r="AO502" i="1"/>
  <c r="AO363" i="1"/>
  <c r="AO390" i="1"/>
  <c r="AO558" i="1"/>
  <c r="AO457" i="1"/>
  <c r="AO226" i="1"/>
  <c r="AO156" i="1"/>
  <c r="AO354" i="1"/>
  <c r="AO177" i="1"/>
  <c r="AO419" i="1"/>
  <c r="AO508" i="1"/>
  <c r="AO414" i="1"/>
  <c r="AO510" i="1"/>
  <c r="AO503" i="1"/>
  <c r="AO94" i="1"/>
  <c r="AO556" i="1"/>
  <c r="AO224" i="1"/>
  <c r="AO355" i="1"/>
  <c r="AO544" i="1"/>
  <c r="AO412" i="1"/>
  <c r="AO507" i="1"/>
  <c r="AO470" i="1"/>
  <c r="AO230" i="1"/>
  <c r="AO100" i="1"/>
  <c r="AO3" i="1"/>
  <c r="AO9" i="1"/>
  <c r="AO333" i="1"/>
  <c r="AO144" i="1"/>
  <c r="AO555" i="1"/>
  <c r="AO173" i="1"/>
  <c r="AO358" i="1"/>
  <c r="AO543" i="1"/>
  <c r="AO263" i="1"/>
  <c r="AO406" i="1"/>
  <c r="AO368" i="1"/>
  <c r="AO442" i="1"/>
  <c r="AO411" i="1"/>
  <c r="AO133" i="1"/>
  <c r="AO217" i="1"/>
  <c r="AO25" i="1"/>
  <c r="AO416" i="1"/>
  <c r="AO475" i="1"/>
  <c r="AO231" i="1"/>
  <c r="AO219" i="1"/>
  <c r="AO26" i="1"/>
  <c r="AO83" i="1"/>
  <c r="AO81" i="1"/>
  <c r="AO122" i="1"/>
  <c r="AO244" i="1"/>
  <c r="AO123" i="1"/>
  <c r="AO209" i="1"/>
  <c r="AO134" i="1"/>
  <c r="AO48" i="1"/>
  <c r="AO185" i="1"/>
  <c r="AO422" i="1"/>
  <c r="AO560" i="1"/>
  <c r="AO203" i="1"/>
  <c r="AO161" i="1"/>
  <c r="AO268" i="1"/>
  <c r="AO513" i="1"/>
  <c r="AO356" i="1"/>
  <c r="AO151" i="1"/>
  <c r="AO49" i="1"/>
  <c r="AO192" i="1"/>
  <c r="AO309" i="1"/>
  <c r="AO389" i="1"/>
  <c r="AO46" i="1"/>
  <c r="AO348" i="1"/>
  <c r="AO444" i="1"/>
  <c r="AO32" i="1"/>
  <c r="AO184" i="1"/>
  <c r="AO61" i="1"/>
  <c r="AO40" i="1"/>
  <c r="AO27" i="1"/>
  <c r="AO148" i="1"/>
  <c r="AO101" i="1"/>
  <c r="AO87" i="1"/>
  <c r="AO514" i="1"/>
  <c r="AO140" i="1"/>
  <c r="AO110" i="1"/>
  <c r="AO11" i="1"/>
  <c r="AO238" i="1"/>
  <c r="AO208" i="1"/>
  <c r="AO139" i="1"/>
  <c r="AO141" i="1"/>
  <c r="AO72" i="1"/>
  <c r="AO329" i="1"/>
  <c r="AO70" i="1"/>
  <c r="AO403" i="1"/>
  <c r="AO347" i="1"/>
  <c r="AO477" i="1"/>
  <c r="AO142" i="1"/>
  <c r="AO318" i="1"/>
  <c r="AO305" i="1"/>
  <c r="AO58" i="1"/>
  <c r="AO448" i="1"/>
  <c r="AO360" i="1"/>
  <c r="AO304" i="1"/>
  <c r="AO255" i="1"/>
  <c r="AO409" i="1"/>
  <c r="AO53" i="1"/>
  <c r="AO399" i="1"/>
  <c r="AO60" i="1"/>
  <c r="AO258" i="1"/>
  <c r="AO385" i="1"/>
  <c r="AO97" i="1"/>
  <c r="AO505" i="1"/>
  <c r="AO68" i="1"/>
  <c r="AO533" i="1"/>
  <c r="AO77" i="1"/>
  <c r="AO132" i="1"/>
  <c r="AO204" i="1"/>
  <c r="AO63" i="1"/>
  <c r="AO175" i="1"/>
  <c r="AO17" i="1"/>
  <c r="AO172" i="1"/>
  <c r="AO147" i="1"/>
  <c r="AO215" i="1"/>
  <c r="AO212" i="1"/>
  <c r="AO187" i="1"/>
  <c r="AO92" i="1"/>
  <c r="AO216" i="1"/>
  <c r="AO108" i="1"/>
  <c r="AO206" i="1"/>
  <c r="AO336" i="1"/>
  <c r="AO55" i="1"/>
  <c r="AO392" i="1"/>
  <c r="AO41" i="1"/>
  <c r="AO93" i="1"/>
  <c r="AO190" i="1"/>
  <c r="AO319" i="1"/>
  <c r="AO88" i="1"/>
  <c r="AO301" i="1"/>
  <c r="AO287" i="1"/>
  <c r="AO95" i="1"/>
  <c r="AO239" i="1"/>
  <c r="AO118" i="1"/>
  <c r="AO459" i="1"/>
  <c r="AO201" i="1"/>
  <c r="AO308" i="1"/>
  <c r="AO251" i="1"/>
  <c r="AO317" i="1"/>
  <c r="AO194" i="1"/>
  <c r="AO270" i="1"/>
  <c r="AO254" i="1"/>
  <c r="AO237" i="1"/>
  <c r="AO227" i="1"/>
  <c r="AO299" i="1"/>
  <c r="AO240" i="1"/>
  <c r="AO195" i="1"/>
  <c r="AO89" i="1"/>
  <c r="AO344" i="1"/>
  <c r="AO322" i="1"/>
  <c r="AO307" i="1"/>
  <c r="AO463" i="1"/>
  <c r="AO262" i="1"/>
  <c r="AO491" i="1"/>
  <c r="AO386" i="1"/>
  <c r="AO421" i="1"/>
  <c r="AO388" i="1"/>
  <c r="AO365" i="1"/>
  <c r="AO285" i="1"/>
  <c r="AO311" i="1"/>
  <c r="AO437" i="1"/>
  <c r="AO404" i="1"/>
  <c r="AO290" i="1"/>
  <c r="AO248" i="1"/>
  <c r="AO452" i="1"/>
  <c r="AO324" i="1"/>
  <c r="AO346" i="1"/>
  <c r="AO245" i="1"/>
  <c r="AO343" i="1"/>
  <c r="AO453" i="1"/>
  <c r="AO511" i="1"/>
  <c r="AO441" i="1"/>
  <c r="AO436" i="1"/>
  <c r="AO334" i="1"/>
  <c r="AO321" i="1"/>
  <c r="AO423" i="1"/>
  <c r="AO380" i="1"/>
  <c r="AO430" i="1"/>
  <c r="AO418" i="1"/>
  <c r="AO283" i="1"/>
  <c r="AO395" i="1"/>
  <c r="AO521" i="1"/>
  <c r="AO476" i="1"/>
  <c r="AO413" i="1"/>
  <c r="AO467" i="1"/>
  <c r="AO460" i="1"/>
  <c r="AO488" i="1"/>
  <c r="AO495" i="1"/>
  <c r="AO496" i="1"/>
  <c r="AO381" i="1"/>
  <c r="AO376" i="1"/>
  <c r="AO373" i="1"/>
  <c r="AO566" i="1"/>
  <c r="AO387" i="1"/>
  <c r="AO486" i="1"/>
  <c r="AO289" i="1"/>
  <c r="AO295" i="1"/>
  <c r="AO408" i="1"/>
  <c r="AO223" i="1"/>
  <c r="AO473" i="1"/>
  <c r="AO170" i="1"/>
  <c r="AO279" i="1"/>
  <c r="AO372" i="1"/>
  <c r="AO218" i="1"/>
  <c r="AO113" i="1"/>
  <c r="AO66" i="1"/>
  <c r="AO158" i="1"/>
  <c r="AO480" i="1"/>
  <c r="AO281" i="1"/>
  <c r="AO264" i="1"/>
  <c r="AO191" i="1"/>
  <c r="AO146" i="1"/>
  <c r="AO364" i="1"/>
  <c r="AO367" i="1"/>
  <c r="AO540" i="1"/>
  <c r="AO524" i="1"/>
  <c r="AO277" i="1"/>
  <c r="AO155" i="1"/>
  <c r="AO400" i="1"/>
  <c r="AO541" i="1"/>
  <c r="AO429" i="1"/>
  <c r="AO393" i="1"/>
  <c r="AO349" i="1"/>
  <c r="AO112" i="1"/>
  <c r="AO523" i="1"/>
  <c r="AO350" i="1"/>
  <c r="AO59" i="1"/>
  <c r="AO7" i="1"/>
  <c r="AO272" i="1"/>
  <c r="AO234" i="1"/>
  <c r="AO331" i="1"/>
  <c r="AO106" i="1"/>
  <c r="AO102" i="1"/>
  <c r="AO438" i="1"/>
  <c r="AO43" i="1"/>
  <c r="AO499" i="1"/>
  <c r="AO168" i="1"/>
  <c r="AO47" i="1"/>
  <c r="AO39" i="1"/>
  <c r="AO165" i="1"/>
  <c r="AO20" i="1"/>
  <c r="AO45" i="1"/>
  <c r="AO125" i="1"/>
  <c r="AO18" i="1"/>
  <c r="AO130" i="1"/>
  <c r="AO182" i="1"/>
  <c r="AO19" i="1"/>
  <c r="AO236" i="1"/>
  <c r="AO325" i="1"/>
  <c r="AO23" i="1"/>
  <c r="AO116" i="1"/>
  <c r="AO56" i="1"/>
  <c r="AO99" i="1"/>
  <c r="AO86" i="1"/>
  <c r="AO117" i="1"/>
  <c r="AO129" i="1"/>
  <c r="AO284" i="1"/>
  <c r="AO31" i="1"/>
  <c r="AO79" i="1"/>
  <c r="AO362" i="1"/>
  <c r="AO22" i="1"/>
  <c r="AO29" i="1"/>
  <c r="AO107" i="1"/>
  <c r="AO50" i="1"/>
  <c r="AO180" i="1"/>
  <c r="AO4" i="1"/>
  <c r="AO247" i="1"/>
  <c r="AO188" i="1"/>
  <c r="AO12" i="1"/>
  <c r="AO69" i="1"/>
  <c r="AO34" i="1"/>
  <c r="AO149" i="1"/>
  <c r="AO162" i="1"/>
  <c r="AO16" i="1"/>
  <c r="AO138" i="1"/>
  <c r="AO38" i="1"/>
  <c r="AO278" i="1"/>
  <c r="AO14" i="1"/>
  <c r="AO90" i="1"/>
  <c r="AO21" i="1"/>
  <c r="AO257" i="1"/>
  <c r="AO52" i="1"/>
  <c r="AO267" i="1"/>
  <c r="AO222" i="1"/>
  <c r="AO326" i="1"/>
  <c r="AO241" i="1"/>
  <c r="AO330" i="1"/>
  <c r="AO189" i="1"/>
  <c r="AO359" i="1"/>
  <c r="AO328" i="1"/>
  <c r="AO120" i="1"/>
  <c r="AO183" i="1"/>
  <c r="AO8" i="1"/>
  <c r="AO114" i="1"/>
  <c r="AO249" i="1"/>
  <c r="AO44" i="1"/>
  <c r="AO259" i="1"/>
  <c r="AO57" i="1"/>
  <c r="AO157" i="1"/>
  <c r="AO221" i="1"/>
  <c r="AO96" i="1"/>
  <c r="AO10" i="1"/>
  <c r="AO111" i="1"/>
  <c r="AO71" i="1"/>
  <c r="AO15" i="1"/>
  <c r="AO205" i="1"/>
  <c r="AO252" i="1"/>
  <c r="AO36" i="1"/>
  <c r="AO136" i="1"/>
  <c r="AO159" i="1"/>
  <c r="AO164" i="1"/>
  <c r="AO30" i="1"/>
  <c r="AO24" i="1"/>
  <c r="AO260" i="1"/>
  <c r="AO166" i="1"/>
  <c r="AO447" i="1"/>
  <c r="AO210" i="1"/>
  <c r="AO186" i="1"/>
  <c r="AO35" i="1"/>
  <c r="AO303" i="1"/>
  <c r="AO193" i="1"/>
  <c r="AO199" i="1"/>
  <c r="AO76" i="1"/>
  <c r="AO28" i="1"/>
  <c r="AO126" i="1"/>
  <c r="AO525" i="1"/>
  <c r="AO167" i="1"/>
  <c r="AO33" i="1"/>
  <c r="AO62" i="1"/>
  <c r="AO13" i="1"/>
  <c r="AO104" i="1"/>
  <c r="AO456" i="1"/>
  <c r="AO74" i="1"/>
  <c r="AO109" i="1"/>
  <c r="AO197" i="1"/>
  <c r="AO276" i="1"/>
  <c r="AO65" i="1"/>
  <c r="AO6" i="1"/>
  <c r="AO280" i="1"/>
  <c r="AO67" i="1"/>
  <c r="AO382" i="1"/>
  <c r="AO150" i="1"/>
  <c r="AO298" i="1"/>
  <c r="AO300" i="1"/>
  <c r="AO64" i="1"/>
  <c r="AO85" i="1"/>
  <c r="AO377" i="1"/>
  <c r="AO176" i="1"/>
  <c r="AO265" i="1"/>
  <c r="AO78" i="1"/>
  <c r="AO143" i="1"/>
  <c r="AO75" i="1"/>
  <c r="AO153" i="1"/>
  <c r="AO211" i="1"/>
  <c r="AO54" i="1"/>
  <c r="AO73" i="1"/>
  <c r="AO5" i="1"/>
  <c r="AO179" i="1"/>
  <c r="AO286" i="1"/>
  <c r="AO51" i="1"/>
  <c r="AO417" i="1"/>
  <c r="AO154" i="1"/>
  <c r="AO198" i="1"/>
  <c r="AO233" i="1"/>
  <c r="AO293" i="1"/>
  <c r="AO137" i="1"/>
  <c r="AO415" i="1"/>
  <c r="AO225" i="1"/>
  <c r="AO446" i="1"/>
  <c r="AO80" i="1"/>
  <c r="AO163" i="1"/>
  <c r="AO261" i="1"/>
  <c r="AO310" i="1"/>
  <c r="AO196" i="1"/>
  <c r="AO402" i="1"/>
  <c r="AO242" i="1"/>
  <c r="AO353" i="1"/>
  <c r="AO228" i="1"/>
  <c r="AO340" i="1"/>
  <c r="AO152" i="1"/>
  <c r="AO342" i="1"/>
  <c r="AO335" i="1"/>
  <c r="AO312" i="1"/>
  <c r="AO37" i="1"/>
  <c r="AO297" i="1"/>
  <c r="AO266" i="1"/>
  <c r="AO471" i="1"/>
  <c r="AO559" i="1"/>
  <c r="AO2" i="1"/>
  <c r="AO394" i="1"/>
  <c r="AO461" i="1"/>
  <c r="AO332" i="1"/>
  <c r="AO501" i="1"/>
  <c r="AO84" i="1"/>
  <c r="AO397" i="1"/>
  <c r="AO105" i="1"/>
  <c r="AO538" i="1"/>
  <c r="AO174" i="1"/>
  <c r="AO320" i="1"/>
  <c r="AO253" i="1"/>
  <c r="AO357" i="1"/>
  <c r="AO314" i="1"/>
  <c r="AO530" i="1"/>
  <c r="AO229" i="1"/>
  <c r="AO145" i="1"/>
  <c r="AO472" i="1"/>
  <c r="AO235" i="1"/>
  <c r="AO246" i="1"/>
  <c r="AO466" i="1"/>
  <c r="AO200" i="1"/>
  <c r="AO256" i="1"/>
  <c r="AO169" i="1"/>
  <c r="AO371" i="1"/>
  <c r="AO378" i="1"/>
  <c r="AO375" i="1"/>
  <c r="AO282" i="1"/>
  <c r="AO207" i="1"/>
  <c r="AO214" i="1"/>
  <c r="AO243" i="1"/>
  <c r="AO42" i="1"/>
  <c r="AO181" i="1"/>
  <c r="AO213" i="1"/>
  <c r="AO121" i="1"/>
  <c r="AO553" i="1"/>
  <c r="AO313" i="1"/>
  <c r="AO410" i="1"/>
  <c r="AO294" i="1"/>
  <c r="AO424" i="1"/>
  <c r="AO291" i="1"/>
  <c r="AO306" i="1"/>
  <c r="AO274" i="1"/>
  <c r="AO315" i="1"/>
  <c r="AO407" i="1"/>
  <c r="AO202" i="1"/>
  <c r="AO337" i="1"/>
  <c r="AO487" i="1"/>
  <c r="AO483" i="1"/>
  <c r="AO370" i="1"/>
  <c r="AO534" i="1"/>
  <c r="AO497" i="1"/>
  <c r="AO275" i="1"/>
  <c r="AO128" i="1"/>
  <c r="AO361" i="1"/>
  <c r="AO512" i="1"/>
  <c r="AO494" i="1"/>
  <c r="AO131" i="1"/>
  <c r="AO271" i="1"/>
  <c r="AO288" i="1"/>
  <c r="AO401" i="1"/>
  <c r="AO374" i="1"/>
  <c r="AO562" i="1"/>
  <c r="AO454" i="1"/>
  <c r="AO269" i="1"/>
  <c r="AO352" i="1"/>
  <c r="AO425" i="1"/>
  <c r="AO504" i="1"/>
  <c r="AO498" i="1"/>
  <c r="AO440" i="1"/>
  <c r="AO431" i="1"/>
  <c r="AO426" i="1"/>
  <c r="AO435" i="1"/>
  <c r="AO296" i="1"/>
  <c r="AO82" i="1"/>
  <c r="AO434" i="1"/>
  <c r="AO484" i="1"/>
  <c r="AO516" i="1"/>
  <c r="AO341" i="1"/>
  <c r="AO552" i="1"/>
  <c r="AO445" i="1"/>
  <c r="AO384" i="1"/>
  <c r="AO160" i="1"/>
  <c r="AO433" i="1"/>
  <c r="AO366" i="1"/>
  <c r="AO103" i="1"/>
  <c r="AO531" i="1"/>
  <c r="AO526" i="1"/>
  <c r="AO91" i="1"/>
  <c r="AO449" i="1"/>
  <c r="AO379" i="1"/>
  <c r="AO561" i="1"/>
  <c r="AO273" i="1"/>
  <c r="AO549" i="1"/>
  <c r="AO462" i="1"/>
  <c r="AO443" i="1"/>
  <c r="AO489" i="1"/>
  <c r="AO428" i="1"/>
  <c r="AO339" i="1"/>
  <c r="AO557" i="1"/>
  <c r="AO369" i="1"/>
  <c r="AO528" i="1"/>
  <c r="AO474" i="1"/>
  <c r="AO518" i="1"/>
  <c r="AO398" i="1"/>
  <c r="AO506" i="1"/>
  <c r="AO338" i="1"/>
  <c r="AO551" i="1"/>
  <c r="AO455" i="1"/>
  <c r="AO509" i="1"/>
  <c r="AO536" i="1"/>
  <c r="AO465" i="1"/>
  <c r="AO316" i="1"/>
  <c r="AO171" i="1"/>
  <c r="AO327" i="1"/>
  <c r="AO450" i="1"/>
  <c r="AO383" i="1"/>
  <c r="AO519" i="1"/>
  <c r="AO439" i="1"/>
  <c r="AO420" i="1"/>
  <c r="AO432" i="1"/>
  <c r="AO520" i="1"/>
  <c r="AO529" i="1"/>
  <c r="AO547" i="1"/>
  <c r="AO469" i="1"/>
  <c r="AO468" i="1"/>
  <c r="AO493" i="1"/>
  <c r="AO481" i="1"/>
  <c r="AO548" i="1"/>
  <c r="AO550" i="1"/>
  <c r="AO515" i="1"/>
  <c r="AO517" i="1"/>
  <c r="AO542" i="1"/>
  <c r="AO527" i="1"/>
  <c r="AO537" i="1"/>
  <c r="AO563" i="1"/>
  <c r="AO545" i="1"/>
  <c r="AO391" i="1"/>
  <c r="AO451" i="1"/>
  <c r="AO539" i="1"/>
  <c r="AO535" i="1"/>
  <c r="AO479" i="1"/>
  <c r="AO522" i="1"/>
  <c r="AO345" i="1"/>
  <c r="AO482" i="1"/>
  <c r="AO490" i="1"/>
  <c r="AO564" i="1"/>
  <c r="AO546" i="1"/>
  <c r="AO492" i="1"/>
  <c r="AO565" i="1"/>
  <c r="AO292" i="1"/>
  <c r="AD396" i="1"/>
  <c r="AB396" i="1"/>
  <c r="AA396" i="1"/>
  <c r="AD178" i="1"/>
  <c r="AB178" i="1"/>
  <c r="AA178" i="1"/>
  <c r="AD119" i="1"/>
  <c r="AB119" i="1"/>
  <c r="AA119" i="1"/>
  <c r="AD98" i="1"/>
  <c r="AB98" i="1"/>
  <c r="AA98" i="1"/>
  <c r="AD405" i="1"/>
  <c r="AB405" i="1"/>
  <c r="AA405" i="1"/>
  <c r="AD250" i="1"/>
  <c r="AB250" i="1"/>
  <c r="AA250" i="1"/>
  <c r="AD124" i="1"/>
  <c r="AB124" i="1"/>
  <c r="AA124" i="1"/>
  <c r="AD232" i="1"/>
  <c r="AB232" i="1"/>
  <c r="AA232" i="1"/>
  <c r="AD323" i="1"/>
  <c r="AB323" i="1"/>
  <c r="AA323" i="1"/>
  <c r="AD500" i="1"/>
  <c r="AB500" i="1"/>
  <c r="AA500" i="1"/>
  <c r="AD220" i="1"/>
  <c r="AB220" i="1"/>
  <c r="AA220" i="1"/>
  <c r="AD532" i="1"/>
  <c r="AB532" i="1"/>
  <c r="AA532" i="1"/>
  <c r="AD485" i="1"/>
  <c r="AB485" i="1"/>
  <c r="AA485" i="1"/>
  <c r="AD464" i="1"/>
  <c r="AB464" i="1"/>
  <c r="AA464" i="1"/>
  <c r="AD302" i="1"/>
  <c r="AB302" i="1"/>
  <c r="AA302" i="1"/>
  <c r="AD351" i="1"/>
  <c r="AB351" i="1"/>
  <c r="AA351" i="1"/>
  <c r="AD127" i="1"/>
  <c r="AB127" i="1"/>
  <c r="AA127" i="1"/>
  <c r="AD458" i="1"/>
  <c r="AB458" i="1"/>
  <c r="AA458" i="1"/>
  <c r="AD478" i="1"/>
  <c r="AB478" i="1"/>
  <c r="AA478" i="1"/>
  <c r="AD554" i="1"/>
  <c r="AB554" i="1"/>
  <c r="AA554" i="1"/>
  <c r="AD135" i="1"/>
  <c r="AB135" i="1"/>
  <c r="AA135" i="1"/>
  <c r="AD427" i="1"/>
  <c r="AB427" i="1"/>
  <c r="AA427" i="1"/>
  <c r="AD115" i="1"/>
  <c r="AB115" i="1"/>
  <c r="AA115" i="1"/>
  <c r="AD502" i="1"/>
  <c r="AB502" i="1"/>
  <c r="AA502" i="1"/>
  <c r="AD363" i="1"/>
  <c r="AB363" i="1"/>
  <c r="AA363" i="1"/>
  <c r="AD390" i="1"/>
  <c r="AB390" i="1"/>
  <c r="AA390" i="1"/>
  <c r="AD558" i="1"/>
  <c r="AB558" i="1"/>
  <c r="AA558" i="1"/>
  <c r="AD457" i="1"/>
  <c r="AB457" i="1"/>
  <c r="AA457" i="1"/>
  <c r="AD226" i="1"/>
  <c r="AB226" i="1"/>
  <c r="AA226" i="1"/>
  <c r="AD156" i="1"/>
  <c r="AB156" i="1"/>
  <c r="AA156" i="1"/>
  <c r="AD354" i="1"/>
  <c r="AB354" i="1"/>
  <c r="AA354" i="1"/>
  <c r="AD177" i="1"/>
  <c r="AB177" i="1"/>
  <c r="AA177" i="1"/>
  <c r="AD419" i="1"/>
  <c r="AB419" i="1"/>
  <c r="AA419" i="1"/>
  <c r="AD508" i="1"/>
  <c r="AB508" i="1"/>
  <c r="AA508" i="1"/>
  <c r="AD414" i="1"/>
  <c r="AB414" i="1"/>
  <c r="AA414" i="1"/>
  <c r="AD510" i="1"/>
  <c r="AB510" i="1"/>
  <c r="AA510" i="1"/>
  <c r="AD503" i="1"/>
  <c r="AB503" i="1"/>
  <c r="AA503" i="1"/>
  <c r="AD94" i="1"/>
  <c r="AB94" i="1"/>
  <c r="AA94" i="1"/>
  <c r="AD556" i="1"/>
  <c r="AB556" i="1"/>
  <c r="AA556" i="1"/>
  <c r="AD224" i="1"/>
  <c r="AB224" i="1"/>
  <c r="AA224" i="1"/>
  <c r="AD355" i="1"/>
  <c r="AB355" i="1"/>
  <c r="AA355" i="1"/>
  <c r="AD544" i="1"/>
  <c r="AB544" i="1"/>
  <c r="AA544" i="1"/>
  <c r="AD412" i="1"/>
  <c r="AB412" i="1"/>
  <c r="AA412" i="1"/>
  <c r="AD507" i="1"/>
  <c r="AB507" i="1"/>
  <c r="AA507" i="1"/>
  <c r="AD470" i="1"/>
  <c r="AB470" i="1"/>
  <c r="AA470" i="1"/>
  <c r="AD230" i="1"/>
  <c r="AB230" i="1"/>
  <c r="AA230" i="1"/>
  <c r="AD100" i="1"/>
  <c r="AB100" i="1"/>
  <c r="AA100" i="1"/>
  <c r="AD3" i="1"/>
  <c r="AB3" i="1"/>
  <c r="AA3" i="1"/>
  <c r="AD9" i="1"/>
  <c r="AB9" i="1"/>
  <c r="AA9" i="1"/>
  <c r="AD333" i="1"/>
  <c r="AB333" i="1"/>
  <c r="AA333" i="1"/>
  <c r="AD144" i="1"/>
  <c r="AB144" i="1"/>
  <c r="AA144" i="1"/>
  <c r="AD555" i="1"/>
  <c r="AB555" i="1"/>
  <c r="AA555" i="1"/>
  <c r="AD173" i="1"/>
  <c r="AB173" i="1"/>
  <c r="AA173" i="1"/>
  <c r="AD358" i="1"/>
  <c r="AB358" i="1"/>
  <c r="AA358" i="1"/>
  <c r="AD543" i="1"/>
  <c r="AB543" i="1"/>
  <c r="AA543" i="1"/>
  <c r="AD263" i="1"/>
  <c r="AB263" i="1"/>
  <c r="AA263" i="1"/>
  <c r="AD406" i="1"/>
  <c r="AB406" i="1"/>
  <c r="AA406" i="1"/>
  <c r="AD368" i="1"/>
  <c r="AB368" i="1"/>
  <c r="AA368" i="1"/>
  <c r="AD442" i="1"/>
  <c r="AB442" i="1"/>
  <c r="AA442" i="1"/>
  <c r="AD411" i="1"/>
  <c r="AB411" i="1"/>
  <c r="AA411" i="1"/>
  <c r="AD133" i="1"/>
  <c r="AB133" i="1"/>
  <c r="AA133" i="1"/>
  <c r="AD217" i="1"/>
  <c r="AB217" i="1"/>
  <c r="AA217" i="1"/>
  <c r="AD25" i="1"/>
  <c r="AB25" i="1"/>
  <c r="AA25" i="1"/>
  <c r="AD416" i="1"/>
  <c r="AB416" i="1"/>
  <c r="AA416" i="1"/>
  <c r="AD475" i="1"/>
  <c r="AB475" i="1"/>
  <c r="AA475" i="1"/>
  <c r="AD231" i="1"/>
  <c r="AB231" i="1"/>
  <c r="AA231" i="1"/>
  <c r="AD219" i="1"/>
  <c r="AB219" i="1"/>
  <c r="AA219" i="1"/>
  <c r="AD26" i="1"/>
  <c r="AB26" i="1"/>
  <c r="AA26" i="1"/>
  <c r="AD83" i="1"/>
  <c r="AB83" i="1"/>
  <c r="AA83" i="1"/>
  <c r="AD81" i="1"/>
  <c r="AB81" i="1"/>
  <c r="AA81" i="1"/>
  <c r="AD122" i="1"/>
  <c r="AB122" i="1"/>
  <c r="AA122" i="1"/>
  <c r="AD244" i="1"/>
  <c r="AB244" i="1"/>
  <c r="AA244" i="1"/>
  <c r="AD123" i="1"/>
  <c r="AB123" i="1"/>
  <c r="AA123" i="1"/>
  <c r="AD209" i="1"/>
  <c r="AB209" i="1"/>
  <c r="AA209" i="1"/>
  <c r="AD134" i="1"/>
  <c r="AB134" i="1"/>
  <c r="AA134" i="1"/>
  <c r="AD48" i="1"/>
  <c r="AB48" i="1"/>
  <c r="AA48" i="1"/>
  <c r="AD185" i="1"/>
  <c r="AB185" i="1"/>
  <c r="AA185" i="1"/>
  <c r="AD422" i="1"/>
  <c r="AB422" i="1"/>
  <c r="AA422" i="1"/>
  <c r="AD560" i="1"/>
  <c r="AB560" i="1"/>
  <c r="AA560" i="1"/>
  <c r="AD203" i="1"/>
  <c r="AB203" i="1"/>
  <c r="AA203" i="1"/>
  <c r="AD161" i="1"/>
  <c r="AB161" i="1"/>
  <c r="AA161" i="1"/>
  <c r="AD268" i="1"/>
  <c r="AB268" i="1"/>
  <c r="AA268" i="1"/>
  <c r="AD513" i="1"/>
  <c r="AB513" i="1"/>
  <c r="AA513" i="1"/>
  <c r="AD356" i="1"/>
  <c r="AB356" i="1"/>
  <c r="AA356" i="1"/>
  <c r="AD151" i="1"/>
  <c r="AB151" i="1"/>
  <c r="AA151" i="1"/>
  <c r="AD49" i="1"/>
  <c r="AB49" i="1"/>
  <c r="AA49" i="1"/>
  <c r="AD192" i="1"/>
  <c r="AB192" i="1"/>
  <c r="AA192" i="1"/>
  <c r="AD309" i="1"/>
  <c r="AB309" i="1"/>
  <c r="AA309" i="1"/>
  <c r="AD389" i="1"/>
  <c r="AB389" i="1"/>
  <c r="AA389" i="1"/>
  <c r="AD46" i="1"/>
  <c r="AB46" i="1"/>
  <c r="AA46" i="1"/>
  <c r="AD348" i="1"/>
  <c r="AB348" i="1"/>
  <c r="AA348" i="1"/>
  <c r="AD444" i="1"/>
  <c r="AB444" i="1"/>
  <c r="AA444" i="1"/>
  <c r="AD32" i="1"/>
  <c r="AB32" i="1"/>
  <c r="AA32" i="1"/>
  <c r="AD184" i="1"/>
  <c r="AB184" i="1"/>
  <c r="AA184" i="1"/>
  <c r="AD61" i="1"/>
  <c r="AB61" i="1"/>
  <c r="AA61" i="1"/>
  <c r="AD40" i="1"/>
  <c r="AB40" i="1"/>
  <c r="AA40" i="1"/>
  <c r="AD27" i="1"/>
  <c r="AB27" i="1"/>
  <c r="AA27" i="1"/>
  <c r="AD148" i="1"/>
  <c r="AB148" i="1"/>
  <c r="AA148" i="1"/>
  <c r="AD101" i="1"/>
  <c r="AB101" i="1"/>
  <c r="AA101" i="1"/>
  <c r="AD87" i="1"/>
  <c r="AB87" i="1"/>
  <c r="AA87" i="1"/>
  <c r="AD514" i="1"/>
  <c r="AB514" i="1"/>
  <c r="AA514" i="1"/>
  <c r="AD140" i="1"/>
  <c r="AB140" i="1"/>
  <c r="AA140" i="1"/>
  <c r="AD110" i="1"/>
  <c r="AB110" i="1"/>
  <c r="AA110" i="1"/>
  <c r="AD11" i="1"/>
  <c r="AB11" i="1"/>
  <c r="AA11" i="1"/>
  <c r="AD238" i="1"/>
  <c r="AB238" i="1"/>
  <c r="AA238" i="1"/>
  <c r="AD208" i="1"/>
  <c r="AB208" i="1"/>
  <c r="AA208" i="1"/>
  <c r="AD139" i="1"/>
  <c r="AB139" i="1"/>
  <c r="AA139" i="1"/>
  <c r="AD141" i="1"/>
  <c r="AB141" i="1"/>
  <c r="AA141" i="1"/>
  <c r="AD72" i="1"/>
  <c r="AB72" i="1"/>
  <c r="AA72" i="1"/>
  <c r="AD329" i="1"/>
  <c r="AB329" i="1"/>
  <c r="AA329" i="1"/>
  <c r="AD70" i="1"/>
  <c r="AB70" i="1"/>
  <c r="AA70" i="1"/>
  <c r="AD403" i="1"/>
  <c r="AB403" i="1"/>
  <c r="AA403" i="1"/>
  <c r="AD347" i="1"/>
  <c r="AB347" i="1"/>
  <c r="AA347" i="1"/>
  <c r="AD477" i="1"/>
  <c r="AB477" i="1"/>
  <c r="AA477" i="1"/>
  <c r="AD142" i="1"/>
  <c r="AB142" i="1"/>
  <c r="AA142" i="1"/>
  <c r="AD318" i="1"/>
  <c r="AB318" i="1"/>
  <c r="AA318" i="1"/>
  <c r="AD305" i="1"/>
  <c r="AB305" i="1"/>
  <c r="AA305" i="1"/>
  <c r="AD58" i="1"/>
  <c r="AB58" i="1"/>
  <c r="AA58" i="1"/>
  <c r="AD448" i="1"/>
  <c r="AB448" i="1"/>
  <c r="AA448" i="1"/>
  <c r="AD360" i="1"/>
  <c r="AB360" i="1"/>
  <c r="AA360" i="1"/>
  <c r="AD304" i="1"/>
  <c r="AB304" i="1"/>
  <c r="AA304" i="1"/>
  <c r="AD255" i="1"/>
  <c r="AB255" i="1"/>
  <c r="AA255" i="1"/>
  <c r="AD409" i="1"/>
  <c r="AB409" i="1"/>
  <c r="AA409" i="1"/>
  <c r="AD53" i="1"/>
  <c r="AB53" i="1"/>
  <c r="AA53" i="1"/>
  <c r="AD399" i="1"/>
  <c r="AB399" i="1"/>
  <c r="AA399" i="1"/>
  <c r="AD60" i="1"/>
  <c r="AB60" i="1"/>
  <c r="AA60" i="1"/>
  <c r="AD258" i="1"/>
  <c r="AB258" i="1"/>
  <c r="AA258" i="1"/>
  <c r="AD385" i="1"/>
  <c r="AB385" i="1"/>
  <c r="AA385" i="1"/>
  <c r="AD97" i="1"/>
  <c r="AB97" i="1"/>
  <c r="AA97" i="1"/>
  <c r="AD505" i="1"/>
  <c r="AB505" i="1"/>
  <c r="AA505" i="1"/>
  <c r="AD68" i="1"/>
  <c r="AB68" i="1"/>
  <c r="AA68" i="1"/>
  <c r="AD533" i="1"/>
  <c r="AB533" i="1"/>
  <c r="AA533" i="1"/>
  <c r="AD77" i="1"/>
  <c r="AB77" i="1"/>
  <c r="AA77" i="1"/>
  <c r="AD132" i="1"/>
  <c r="AB132" i="1"/>
  <c r="AA132" i="1"/>
  <c r="AD204" i="1"/>
  <c r="AB204" i="1"/>
  <c r="AA204" i="1"/>
  <c r="AD63" i="1"/>
  <c r="AB63" i="1"/>
  <c r="AA63" i="1"/>
  <c r="AD175" i="1"/>
  <c r="AB175" i="1"/>
  <c r="AA175" i="1"/>
  <c r="AD17" i="1"/>
  <c r="AB17" i="1"/>
  <c r="AA17" i="1"/>
  <c r="AD172" i="1"/>
  <c r="AB172" i="1"/>
  <c r="AA172" i="1"/>
  <c r="AD147" i="1"/>
  <c r="AB147" i="1"/>
  <c r="AA147" i="1"/>
  <c r="AD215" i="1"/>
  <c r="AB215" i="1"/>
  <c r="AA215" i="1"/>
  <c r="AD212" i="1"/>
  <c r="AB212" i="1"/>
  <c r="AA212" i="1"/>
  <c r="AD187" i="1"/>
  <c r="AB187" i="1"/>
  <c r="AA187" i="1"/>
  <c r="AD92" i="1"/>
  <c r="AB92" i="1"/>
  <c r="AA92" i="1"/>
  <c r="AD216" i="1"/>
  <c r="AB216" i="1"/>
  <c r="AA216" i="1"/>
  <c r="AD108" i="1"/>
  <c r="AB108" i="1"/>
  <c r="AA108" i="1"/>
  <c r="AD206" i="1"/>
  <c r="AB206" i="1"/>
  <c r="AA206" i="1"/>
  <c r="AD336" i="1"/>
  <c r="AB336" i="1"/>
  <c r="AA336" i="1"/>
  <c r="AD55" i="1"/>
  <c r="AB55" i="1"/>
  <c r="AA55" i="1"/>
  <c r="AD392" i="1"/>
  <c r="AB392" i="1"/>
  <c r="AA392" i="1"/>
  <c r="AD41" i="1"/>
  <c r="AB41" i="1"/>
  <c r="AA41" i="1"/>
  <c r="AD93" i="1"/>
  <c r="AB93" i="1"/>
  <c r="AA93" i="1"/>
  <c r="AD190" i="1"/>
  <c r="AB190" i="1"/>
  <c r="AA190" i="1"/>
  <c r="AD319" i="1"/>
  <c r="AB319" i="1"/>
  <c r="AA319" i="1"/>
  <c r="AD88" i="1"/>
  <c r="AB88" i="1"/>
  <c r="AA88" i="1"/>
  <c r="AD301" i="1"/>
  <c r="AB301" i="1"/>
  <c r="AA301" i="1"/>
  <c r="AD287" i="1"/>
  <c r="AB287" i="1"/>
  <c r="AA287" i="1"/>
  <c r="AD95" i="1"/>
  <c r="AB95" i="1"/>
  <c r="AA95" i="1"/>
  <c r="AD239" i="1"/>
  <c r="AB239" i="1"/>
  <c r="AA239" i="1"/>
  <c r="AD118" i="1"/>
  <c r="AB118" i="1"/>
  <c r="AA118" i="1"/>
  <c r="AD459" i="1"/>
  <c r="AB459" i="1"/>
  <c r="AA459" i="1"/>
  <c r="AD201" i="1"/>
  <c r="AB201" i="1"/>
  <c r="AA201" i="1"/>
  <c r="AD308" i="1"/>
  <c r="AB308" i="1"/>
  <c r="AA308" i="1"/>
  <c r="AD251" i="1"/>
  <c r="AB251" i="1"/>
  <c r="AA251" i="1"/>
  <c r="AD317" i="1"/>
  <c r="AB317" i="1"/>
  <c r="AA317" i="1"/>
  <c r="AD194" i="1"/>
  <c r="AB194" i="1"/>
  <c r="AA194" i="1"/>
  <c r="AD270" i="1"/>
  <c r="AB270" i="1"/>
  <c r="AA270" i="1"/>
  <c r="AD254" i="1"/>
  <c r="AB254" i="1"/>
  <c r="AA254" i="1"/>
  <c r="AD237" i="1"/>
  <c r="AB237" i="1"/>
  <c r="AA237" i="1"/>
  <c r="AD227" i="1"/>
  <c r="AB227" i="1"/>
  <c r="AA227" i="1"/>
  <c r="AD299" i="1"/>
  <c r="AB299" i="1"/>
  <c r="AA299" i="1"/>
  <c r="AD240" i="1"/>
  <c r="AB240" i="1"/>
  <c r="AA240" i="1"/>
  <c r="AD195" i="1"/>
  <c r="AB195" i="1"/>
  <c r="AA195" i="1"/>
  <c r="AD89" i="1"/>
  <c r="AB89" i="1"/>
  <c r="AA89" i="1"/>
  <c r="AD344" i="1"/>
  <c r="AB344" i="1"/>
  <c r="AA344" i="1"/>
  <c r="AD322" i="1"/>
  <c r="AB322" i="1"/>
  <c r="AA322" i="1"/>
  <c r="AD307" i="1"/>
  <c r="AB307" i="1"/>
  <c r="AA307" i="1"/>
  <c r="AD463" i="1"/>
  <c r="AB463" i="1"/>
  <c r="AA463" i="1"/>
  <c r="AD262" i="1"/>
  <c r="AB262" i="1"/>
  <c r="AA262" i="1"/>
  <c r="AD491" i="1"/>
  <c r="AB491" i="1"/>
  <c r="AA491" i="1"/>
  <c r="AD386" i="1"/>
  <c r="AB386" i="1"/>
  <c r="AA386" i="1"/>
  <c r="AD421" i="1"/>
  <c r="AB421" i="1"/>
  <c r="AA421" i="1"/>
  <c r="AD388" i="1"/>
  <c r="AB388" i="1"/>
  <c r="AA388" i="1"/>
  <c r="AD365" i="1"/>
  <c r="AB365" i="1"/>
  <c r="AA365" i="1"/>
  <c r="AD285" i="1"/>
  <c r="AB285" i="1"/>
  <c r="AA285" i="1"/>
  <c r="AD311" i="1"/>
  <c r="AB311" i="1"/>
  <c r="AA311" i="1"/>
  <c r="AD437" i="1"/>
  <c r="AB437" i="1"/>
  <c r="AA437" i="1"/>
  <c r="AD404" i="1"/>
  <c r="AB404" i="1"/>
  <c r="AA404" i="1"/>
  <c r="AD290" i="1"/>
  <c r="AB290" i="1"/>
  <c r="AA290" i="1"/>
  <c r="AD248" i="1"/>
  <c r="AB248" i="1"/>
  <c r="AA248" i="1"/>
  <c r="AD452" i="1"/>
  <c r="AB452" i="1"/>
  <c r="AA452" i="1"/>
  <c r="AD324" i="1"/>
  <c r="AB324" i="1"/>
  <c r="AA324" i="1"/>
  <c r="AD346" i="1"/>
  <c r="AB346" i="1"/>
  <c r="AA346" i="1"/>
  <c r="AD245" i="1"/>
  <c r="AB245" i="1"/>
  <c r="AA245" i="1"/>
  <c r="AD343" i="1"/>
  <c r="AB343" i="1"/>
  <c r="AA343" i="1"/>
  <c r="AD453" i="1"/>
  <c r="AB453" i="1"/>
  <c r="AA453" i="1"/>
  <c r="AD511" i="1"/>
  <c r="AB511" i="1"/>
  <c r="AA511" i="1"/>
  <c r="AD441" i="1"/>
  <c r="AB441" i="1"/>
  <c r="AA441" i="1"/>
  <c r="AD436" i="1"/>
  <c r="AB436" i="1"/>
  <c r="AA436" i="1"/>
  <c r="AD334" i="1"/>
  <c r="AB334" i="1"/>
  <c r="AA334" i="1"/>
  <c r="AD321" i="1"/>
  <c r="AB321" i="1"/>
  <c r="AA321" i="1"/>
  <c r="AD423" i="1"/>
  <c r="AB423" i="1"/>
  <c r="AA423" i="1"/>
  <c r="AD380" i="1"/>
  <c r="AB380" i="1"/>
  <c r="AA380" i="1"/>
  <c r="AD430" i="1"/>
  <c r="AB430" i="1"/>
  <c r="AA430" i="1"/>
  <c r="AD418" i="1"/>
  <c r="AB418" i="1"/>
  <c r="AA418" i="1"/>
  <c r="AD283" i="1"/>
  <c r="AB283" i="1"/>
  <c r="AA283" i="1"/>
  <c r="AD395" i="1"/>
  <c r="AB395" i="1"/>
  <c r="AA395" i="1"/>
  <c r="AD521" i="1"/>
  <c r="AB521" i="1"/>
  <c r="AA521" i="1"/>
  <c r="AD476" i="1"/>
  <c r="AB476" i="1"/>
  <c r="AA476" i="1"/>
  <c r="AD413" i="1"/>
  <c r="AB413" i="1"/>
  <c r="AA413" i="1"/>
  <c r="AD467" i="1"/>
  <c r="AB467" i="1"/>
  <c r="AA467" i="1"/>
  <c r="AD460" i="1"/>
  <c r="AB460" i="1"/>
  <c r="AA460" i="1"/>
  <c r="AD488" i="1"/>
  <c r="AB488" i="1"/>
  <c r="AA488" i="1"/>
  <c r="AD495" i="1"/>
  <c r="AB495" i="1"/>
  <c r="AA495" i="1"/>
  <c r="AD496" i="1"/>
  <c r="AB496" i="1"/>
  <c r="AA496" i="1"/>
  <c r="AD381" i="1"/>
  <c r="AB381" i="1"/>
  <c r="AA381" i="1"/>
  <c r="AD376" i="1"/>
  <c r="AB376" i="1"/>
  <c r="AA376" i="1"/>
  <c r="AD373" i="1"/>
  <c r="AB373" i="1"/>
  <c r="AA373" i="1"/>
  <c r="AD566" i="1"/>
  <c r="AB566" i="1"/>
  <c r="AA566" i="1"/>
  <c r="AD387" i="1"/>
  <c r="AB387" i="1"/>
  <c r="AA387" i="1"/>
  <c r="AD486" i="1"/>
  <c r="AB486" i="1"/>
  <c r="AA486" i="1"/>
  <c r="AD289" i="1"/>
  <c r="AB289" i="1"/>
  <c r="AA289" i="1"/>
  <c r="AD295" i="1"/>
  <c r="AB295" i="1"/>
  <c r="AA295" i="1"/>
  <c r="AD408" i="1"/>
  <c r="AB408" i="1"/>
  <c r="AA408" i="1"/>
  <c r="AD223" i="1"/>
  <c r="AB223" i="1"/>
  <c r="AA223" i="1"/>
  <c r="AD473" i="1"/>
  <c r="AB473" i="1"/>
  <c r="AA473" i="1"/>
  <c r="AD170" i="1"/>
  <c r="AB170" i="1"/>
  <c r="AA170" i="1"/>
  <c r="AD279" i="1"/>
  <c r="AB279" i="1"/>
  <c r="AA279" i="1"/>
  <c r="AD372" i="1"/>
  <c r="AB372" i="1"/>
  <c r="AA372" i="1"/>
  <c r="AD218" i="1"/>
  <c r="AB218" i="1"/>
  <c r="AA218" i="1"/>
  <c r="AD113" i="1"/>
  <c r="AB113" i="1"/>
  <c r="AA113" i="1"/>
  <c r="AD66" i="1"/>
  <c r="AB66" i="1"/>
  <c r="AA66" i="1"/>
  <c r="AD158" i="1"/>
  <c r="AB158" i="1"/>
  <c r="AA158" i="1"/>
  <c r="AD480" i="1"/>
  <c r="AB480" i="1"/>
  <c r="AA480" i="1"/>
  <c r="AD281" i="1"/>
  <c r="AB281" i="1"/>
  <c r="AA281" i="1"/>
  <c r="AD264" i="1"/>
  <c r="AB264" i="1"/>
  <c r="AA264" i="1"/>
  <c r="AD191" i="1"/>
  <c r="AB191" i="1"/>
  <c r="AA191" i="1"/>
  <c r="AD146" i="1"/>
  <c r="AB146" i="1"/>
  <c r="AA146" i="1"/>
  <c r="AD364" i="1"/>
  <c r="AB364" i="1"/>
  <c r="AA364" i="1"/>
  <c r="AD367" i="1"/>
  <c r="AB367" i="1"/>
  <c r="AA367" i="1"/>
  <c r="AD540" i="1"/>
  <c r="AB540" i="1"/>
  <c r="AA540" i="1"/>
  <c r="AD524" i="1"/>
  <c r="AB524" i="1"/>
  <c r="AA524" i="1"/>
  <c r="AD277" i="1"/>
  <c r="AB277" i="1"/>
  <c r="AA277" i="1"/>
  <c r="AD155" i="1"/>
  <c r="AB155" i="1"/>
  <c r="AA155" i="1"/>
  <c r="AD400" i="1"/>
  <c r="AB400" i="1"/>
  <c r="AA400" i="1"/>
  <c r="AD541" i="1"/>
  <c r="AB541" i="1"/>
  <c r="AA541" i="1"/>
  <c r="AD429" i="1"/>
  <c r="AB429" i="1"/>
  <c r="AA429" i="1"/>
  <c r="AD393" i="1"/>
  <c r="AB393" i="1"/>
  <c r="AA393" i="1"/>
  <c r="AD349" i="1"/>
  <c r="AB349" i="1"/>
  <c r="AA349" i="1"/>
  <c r="AD112" i="1"/>
  <c r="AB112" i="1"/>
  <c r="AA112" i="1"/>
  <c r="AD523" i="1"/>
  <c r="AB523" i="1"/>
  <c r="AA523" i="1"/>
  <c r="AD350" i="1"/>
  <c r="AB350" i="1"/>
  <c r="AA350" i="1"/>
  <c r="AD59" i="1"/>
  <c r="AB59" i="1"/>
  <c r="AA59" i="1"/>
  <c r="AD7" i="1"/>
  <c r="AB7" i="1"/>
  <c r="AA7" i="1"/>
  <c r="AD272" i="1"/>
  <c r="AB272" i="1"/>
  <c r="AA272" i="1"/>
  <c r="AD234" i="1"/>
  <c r="AB234" i="1"/>
  <c r="AA234" i="1"/>
  <c r="AD331" i="1"/>
  <c r="AB331" i="1"/>
  <c r="AA331" i="1"/>
  <c r="AD106" i="1"/>
  <c r="AB106" i="1"/>
  <c r="AA106" i="1"/>
  <c r="AD102" i="1"/>
  <c r="AB102" i="1"/>
  <c r="AA102" i="1"/>
  <c r="AD438" i="1"/>
  <c r="AB438" i="1"/>
  <c r="AA438" i="1"/>
  <c r="AD43" i="1"/>
  <c r="AB43" i="1"/>
  <c r="AA43" i="1"/>
  <c r="AD499" i="1"/>
  <c r="AB499" i="1"/>
  <c r="AA499" i="1"/>
  <c r="AD168" i="1"/>
  <c r="AB168" i="1"/>
  <c r="AA168" i="1"/>
  <c r="AD47" i="1"/>
  <c r="AB47" i="1"/>
  <c r="AA47" i="1"/>
  <c r="AD39" i="1"/>
  <c r="AB39" i="1"/>
  <c r="AA39" i="1"/>
  <c r="AD165" i="1"/>
  <c r="AB165" i="1"/>
  <c r="AA165" i="1"/>
  <c r="AD20" i="1"/>
  <c r="AB20" i="1"/>
  <c r="AA20" i="1"/>
  <c r="AD45" i="1"/>
  <c r="AB45" i="1"/>
  <c r="AA45" i="1"/>
  <c r="AD125" i="1"/>
  <c r="AB125" i="1"/>
  <c r="AA125" i="1"/>
  <c r="AD18" i="1"/>
  <c r="AB18" i="1"/>
  <c r="AA18" i="1"/>
  <c r="AD130" i="1"/>
  <c r="AB130" i="1"/>
  <c r="AA130" i="1"/>
  <c r="AD182" i="1"/>
  <c r="AB182" i="1"/>
  <c r="AA182" i="1"/>
  <c r="AD19" i="1"/>
  <c r="AB19" i="1"/>
  <c r="AA19" i="1"/>
  <c r="AD236" i="1"/>
  <c r="AB236" i="1"/>
  <c r="AA236" i="1"/>
  <c r="AD325" i="1"/>
  <c r="AB325" i="1"/>
  <c r="AA325" i="1"/>
  <c r="AD23" i="1"/>
  <c r="AB23" i="1"/>
  <c r="AA23" i="1"/>
  <c r="AD116" i="1"/>
  <c r="AB116" i="1"/>
  <c r="AA116" i="1"/>
  <c r="AD56" i="1"/>
  <c r="AB56" i="1"/>
  <c r="AA56" i="1"/>
  <c r="AD99" i="1"/>
  <c r="AB99" i="1"/>
  <c r="AA99" i="1"/>
  <c r="AD86" i="1"/>
  <c r="AB86" i="1"/>
  <c r="AA86" i="1"/>
  <c r="AD117" i="1"/>
  <c r="AB117" i="1"/>
  <c r="AA117" i="1"/>
  <c r="AD129" i="1"/>
  <c r="AB129" i="1"/>
  <c r="AA129" i="1"/>
  <c r="AD284" i="1"/>
  <c r="AB284" i="1"/>
  <c r="AA284" i="1"/>
  <c r="AD31" i="1"/>
  <c r="AB31" i="1"/>
  <c r="AA31" i="1"/>
  <c r="AD79" i="1"/>
  <c r="AB79" i="1"/>
  <c r="AA79" i="1"/>
  <c r="AD362" i="1"/>
  <c r="AB362" i="1"/>
  <c r="AA362" i="1"/>
  <c r="AD22" i="1"/>
  <c r="AB22" i="1"/>
  <c r="AA22" i="1"/>
  <c r="AD29" i="1"/>
  <c r="AB29" i="1"/>
  <c r="AA29" i="1"/>
  <c r="AD107" i="1"/>
  <c r="AB107" i="1"/>
  <c r="AA107" i="1"/>
  <c r="AD50" i="1"/>
  <c r="AB50" i="1"/>
  <c r="AA50" i="1"/>
  <c r="AD180" i="1"/>
  <c r="AB180" i="1"/>
  <c r="AA180" i="1"/>
  <c r="AD4" i="1"/>
  <c r="AB4" i="1"/>
  <c r="AA4" i="1"/>
  <c r="AD247" i="1"/>
  <c r="AB247" i="1"/>
  <c r="AA247" i="1"/>
  <c r="AD188" i="1"/>
  <c r="AB188" i="1"/>
  <c r="AA188" i="1"/>
  <c r="AD12" i="1"/>
  <c r="AB12" i="1"/>
  <c r="AA12" i="1"/>
  <c r="AD69" i="1"/>
  <c r="AB69" i="1"/>
  <c r="AA69" i="1"/>
  <c r="AD34" i="1"/>
  <c r="AB34" i="1"/>
  <c r="AA34" i="1"/>
  <c r="AD149" i="1"/>
  <c r="AB149" i="1"/>
  <c r="AA149" i="1"/>
  <c r="AD162" i="1"/>
  <c r="AB162" i="1"/>
  <c r="AA162" i="1"/>
  <c r="AD16" i="1"/>
  <c r="AB16" i="1"/>
  <c r="AA16" i="1"/>
  <c r="AD138" i="1"/>
  <c r="AB138" i="1"/>
  <c r="AA138" i="1"/>
  <c r="AD38" i="1"/>
  <c r="AB38" i="1"/>
  <c r="AA38" i="1"/>
  <c r="AD278" i="1"/>
  <c r="AB278" i="1"/>
  <c r="AA278" i="1"/>
  <c r="AD14" i="1"/>
  <c r="AB14" i="1"/>
  <c r="AA14" i="1"/>
  <c r="AD90" i="1"/>
  <c r="AB90" i="1"/>
  <c r="AA90" i="1"/>
  <c r="AD21" i="1"/>
  <c r="AB21" i="1"/>
  <c r="AA21" i="1"/>
  <c r="AD257" i="1"/>
  <c r="AB257" i="1"/>
  <c r="AA257" i="1"/>
  <c r="AD52" i="1"/>
  <c r="AB52" i="1"/>
  <c r="AA52" i="1"/>
  <c r="AD267" i="1"/>
  <c r="AB267" i="1"/>
  <c r="AA267" i="1"/>
  <c r="AD222" i="1"/>
  <c r="AB222" i="1"/>
  <c r="AA222" i="1"/>
  <c r="AD326" i="1"/>
  <c r="AB326" i="1"/>
  <c r="AA326" i="1"/>
  <c r="AD241" i="1"/>
  <c r="AB241" i="1"/>
  <c r="AA241" i="1"/>
  <c r="AD330" i="1"/>
  <c r="AB330" i="1"/>
  <c r="AA330" i="1"/>
  <c r="AD189" i="1"/>
  <c r="AB189" i="1"/>
  <c r="AA189" i="1"/>
  <c r="AD359" i="1"/>
  <c r="AB359" i="1"/>
  <c r="AA359" i="1"/>
  <c r="AD328" i="1"/>
  <c r="AB328" i="1"/>
  <c r="AA328" i="1"/>
  <c r="AD120" i="1"/>
  <c r="AB120" i="1"/>
  <c r="AA120" i="1"/>
  <c r="AD183" i="1"/>
  <c r="AB183" i="1"/>
  <c r="AA183" i="1"/>
  <c r="AD8" i="1"/>
  <c r="AB8" i="1"/>
  <c r="AA8" i="1"/>
  <c r="AD114" i="1"/>
  <c r="AB114" i="1"/>
  <c r="AA114" i="1"/>
  <c r="AD249" i="1"/>
  <c r="AB249" i="1"/>
  <c r="AA249" i="1"/>
  <c r="AD44" i="1"/>
  <c r="AB44" i="1"/>
  <c r="AA44" i="1"/>
  <c r="AD259" i="1"/>
  <c r="AB259" i="1"/>
  <c r="AA259" i="1"/>
  <c r="AD57" i="1"/>
  <c r="AB57" i="1"/>
  <c r="AA57" i="1"/>
  <c r="AD157" i="1"/>
  <c r="AB157" i="1"/>
  <c r="AA157" i="1"/>
  <c r="AD221" i="1"/>
  <c r="AB221" i="1"/>
  <c r="AA221" i="1"/>
  <c r="AD96" i="1"/>
  <c r="AB96" i="1"/>
  <c r="AA96" i="1"/>
  <c r="AD10" i="1"/>
  <c r="AB10" i="1"/>
  <c r="AA10" i="1"/>
  <c r="AD111" i="1"/>
  <c r="AB111" i="1"/>
  <c r="AA111" i="1"/>
  <c r="AD71" i="1"/>
  <c r="AB71" i="1"/>
  <c r="AA71" i="1"/>
  <c r="AD15" i="1"/>
  <c r="AB15" i="1"/>
  <c r="AA15" i="1"/>
  <c r="AD205" i="1"/>
  <c r="AB205" i="1"/>
  <c r="AA205" i="1"/>
  <c r="AD252" i="1"/>
  <c r="AB252" i="1"/>
  <c r="AA252" i="1"/>
  <c r="AD36" i="1"/>
  <c r="AB36" i="1"/>
  <c r="AA36" i="1"/>
  <c r="AD136" i="1"/>
  <c r="AB136" i="1"/>
  <c r="AA136" i="1"/>
  <c r="AD159" i="1"/>
  <c r="AB159" i="1"/>
  <c r="AA159" i="1"/>
  <c r="AD164" i="1"/>
  <c r="AB164" i="1"/>
  <c r="AA164" i="1"/>
  <c r="AD30" i="1"/>
  <c r="AB30" i="1"/>
  <c r="AA30" i="1"/>
  <c r="AD24" i="1"/>
  <c r="AB24" i="1"/>
  <c r="AA24" i="1"/>
  <c r="AD260" i="1"/>
  <c r="AB260" i="1"/>
  <c r="AA260" i="1"/>
  <c r="AD166" i="1"/>
  <c r="AB166" i="1"/>
  <c r="AA166" i="1"/>
  <c r="AD447" i="1"/>
  <c r="AB447" i="1"/>
  <c r="AA447" i="1"/>
  <c r="AD210" i="1"/>
  <c r="AB210" i="1"/>
  <c r="AA210" i="1"/>
  <c r="AD186" i="1"/>
  <c r="AB186" i="1"/>
  <c r="AA186" i="1"/>
  <c r="AD35" i="1"/>
  <c r="AB35" i="1"/>
  <c r="AA35" i="1"/>
  <c r="AD303" i="1"/>
  <c r="AB303" i="1"/>
  <c r="AA303" i="1"/>
  <c r="AD193" i="1"/>
  <c r="AB193" i="1"/>
  <c r="AA193" i="1"/>
  <c r="AD199" i="1"/>
  <c r="AB199" i="1"/>
  <c r="AA199" i="1"/>
  <c r="AD76" i="1"/>
  <c r="AB76" i="1"/>
  <c r="AA76" i="1"/>
  <c r="AD28" i="1"/>
  <c r="AB28" i="1"/>
  <c r="AA28" i="1"/>
  <c r="AD126" i="1"/>
  <c r="AB126" i="1"/>
  <c r="AA126" i="1"/>
  <c r="AD525" i="1"/>
  <c r="AB525" i="1"/>
  <c r="AA525" i="1"/>
  <c r="AD167" i="1"/>
  <c r="AB167" i="1"/>
  <c r="AA167" i="1"/>
  <c r="AD33" i="1"/>
  <c r="AB33" i="1"/>
  <c r="AA33" i="1"/>
  <c r="AD62" i="1"/>
  <c r="AB62" i="1"/>
  <c r="AA62" i="1"/>
  <c r="AD13" i="1"/>
  <c r="AB13" i="1"/>
  <c r="AA13" i="1"/>
  <c r="AD104" i="1"/>
  <c r="AB104" i="1"/>
  <c r="AA104" i="1"/>
  <c r="AD456" i="1"/>
  <c r="AB456" i="1"/>
  <c r="AA456" i="1"/>
  <c r="AD74" i="1"/>
  <c r="AB74" i="1"/>
  <c r="AA74" i="1"/>
  <c r="AD109" i="1"/>
  <c r="AB109" i="1"/>
  <c r="AA109" i="1"/>
  <c r="AD197" i="1"/>
  <c r="AB197" i="1"/>
  <c r="AA197" i="1"/>
  <c r="AD276" i="1"/>
  <c r="AB276" i="1"/>
  <c r="AA276" i="1"/>
  <c r="AD65" i="1"/>
  <c r="AB65" i="1"/>
  <c r="AA65" i="1"/>
  <c r="AD6" i="1"/>
  <c r="AB6" i="1"/>
  <c r="AA6" i="1"/>
  <c r="AD280" i="1"/>
  <c r="AB280" i="1"/>
  <c r="AA280" i="1"/>
  <c r="AD67" i="1"/>
  <c r="AB67" i="1"/>
  <c r="AA67" i="1"/>
  <c r="AD382" i="1"/>
  <c r="AB382" i="1"/>
  <c r="AA382" i="1"/>
  <c r="AD150" i="1"/>
  <c r="AB150" i="1"/>
  <c r="AA150" i="1"/>
  <c r="AD298" i="1"/>
  <c r="AB298" i="1"/>
  <c r="AA298" i="1"/>
  <c r="AD300" i="1"/>
  <c r="AB300" i="1"/>
  <c r="AA300" i="1"/>
  <c r="AD64" i="1"/>
  <c r="AB64" i="1"/>
  <c r="AA64" i="1"/>
  <c r="AD85" i="1"/>
  <c r="AB85" i="1"/>
  <c r="AA85" i="1"/>
  <c r="AD377" i="1"/>
  <c r="AB377" i="1"/>
  <c r="AA377" i="1"/>
  <c r="AD176" i="1"/>
  <c r="AB176" i="1"/>
  <c r="AA176" i="1"/>
  <c r="AD265" i="1"/>
  <c r="AB265" i="1"/>
  <c r="AA265" i="1"/>
  <c r="AD78" i="1"/>
  <c r="AB78" i="1"/>
  <c r="AA78" i="1"/>
  <c r="AD143" i="1"/>
  <c r="AB143" i="1"/>
  <c r="AA143" i="1"/>
  <c r="AD75" i="1"/>
  <c r="AB75" i="1"/>
  <c r="AA75" i="1"/>
  <c r="AD153" i="1"/>
  <c r="AB153" i="1"/>
  <c r="AA153" i="1"/>
  <c r="AD211" i="1"/>
  <c r="AB211" i="1"/>
  <c r="AA211" i="1"/>
  <c r="AD54" i="1"/>
  <c r="AB54" i="1"/>
  <c r="AA54" i="1"/>
  <c r="AD73" i="1"/>
  <c r="AB73" i="1"/>
  <c r="AA73" i="1"/>
  <c r="AD5" i="1"/>
  <c r="AB5" i="1"/>
  <c r="AA5" i="1"/>
  <c r="AD179" i="1"/>
  <c r="AB179" i="1"/>
  <c r="AA179" i="1"/>
  <c r="AD286" i="1"/>
  <c r="AB286" i="1"/>
  <c r="AA286" i="1"/>
  <c r="AD51" i="1"/>
  <c r="AB51" i="1"/>
  <c r="AA51" i="1"/>
  <c r="AD417" i="1"/>
  <c r="AB417" i="1"/>
  <c r="AA417" i="1"/>
  <c r="AD154" i="1"/>
  <c r="AB154" i="1"/>
  <c r="AA154" i="1"/>
  <c r="AD198" i="1"/>
  <c r="AB198" i="1"/>
  <c r="AA198" i="1"/>
  <c r="AD233" i="1"/>
  <c r="AB233" i="1"/>
  <c r="AA233" i="1"/>
  <c r="AD293" i="1"/>
  <c r="AB293" i="1"/>
  <c r="AA293" i="1"/>
  <c r="AD137" i="1"/>
  <c r="AB137" i="1"/>
  <c r="AA137" i="1"/>
  <c r="AD415" i="1"/>
  <c r="AB415" i="1"/>
  <c r="AA415" i="1"/>
  <c r="AD225" i="1"/>
  <c r="AB225" i="1"/>
  <c r="AA225" i="1"/>
  <c r="AD446" i="1"/>
  <c r="AB446" i="1"/>
  <c r="AA446" i="1"/>
  <c r="AD80" i="1"/>
  <c r="AB80" i="1"/>
  <c r="AA80" i="1"/>
  <c r="AD163" i="1"/>
  <c r="AB163" i="1"/>
  <c r="AA163" i="1"/>
  <c r="AD261" i="1"/>
  <c r="AB261" i="1"/>
  <c r="AA261" i="1"/>
  <c r="AD310" i="1"/>
  <c r="AB310" i="1"/>
  <c r="AA310" i="1"/>
  <c r="AD196" i="1"/>
  <c r="AB196" i="1"/>
  <c r="AA196" i="1"/>
  <c r="AD402" i="1"/>
  <c r="AB402" i="1"/>
  <c r="AA402" i="1"/>
  <c r="AD242" i="1"/>
  <c r="AB242" i="1"/>
  <c r="AA242" i="1"/>
  <c r="AD353" i="1"/>
  <c r="AB353" i="1"/>
  <c r="AA353" i="1"/>
  <c r="AD228" i="1"/>
  <c r="AB228" i="1"/>
  <c r="AA228" i="1"/>
  <c r="AD340" i="1"/>
  <c r="AB340" i="1"/>
  <c r="AA340" i="1"/>
  <c r="AD152" i="1"/>
  <c r="AB152" i="1"/>
  <c r="AA152" i="1"/>
  <c r="AD342" i="1"/>
  <c r="AB342" i="1"/>
  <c r="AA342" i="1"/>
  <c r="AD335" i="1"/>
  <c r="AB335" i="1"/>
  <c r="AA335" i="1"/>
  <c r="AD312" i="1"/>
  <c r="AB312" i="1"/>
  <c r="AA312" i="1"/>
  <c r="AD37" i="1"/>
  <c r="AB37" i="1"/>
  <c r="AA37" i="1"/>
  <c r="AD297" i="1"/>
  <c r="AB297" i="1"/>
  <c r="AA297" i="1"/>
  <c r="AD266" i="1"/>
  <c r="AB266" i="1"/>
  <c r="AA266" i="1"/>
  <c r="AD471" i="1"/>
  <c r="AB471" i="1"/>
  <c r="AA471" i="1"/>
  <c r="AD559" i="1"/>
  <c r="AB559" i="1"/>
  <c r="AA559" i="1"/>
  <c r="AD2" i="1"/>
  <c r="AB2" i="1"/>
  <c r="AA2" i="1"/>
  <c r="AD394" i="1"/>
  <c r="AB394" i="1"/>
  <c r="AA394" i="1"/>
  <c r="AD461" i="1"/>
  <c r="AB461" i="1"/>
  <c r="AA461" i="1"/>
  <c r="AD332" i="1"/>
  <c r="AB332" i="1"/>
  <c r="AA332" i="1"/>
  <c r="AD501" i="1"/>
  <c r="AB501" i="1"/>
  <c r="AA501" i="1"/>
  <c r="AD84" i="1"/>
  <c r="AB84" i="1"/>
  <c r="AA84" i="1"/>
  <c r="AD397" i="1"/>
  <c r="AB397" i="1"/>
  <c r="AA397" i="1"/>
  <c r="AD105" i="1"/>
  <c r="AB105" i="1"/>
  <c r="AA105" i="1"/>
  <c r="AD538" i="1"/>
  <c r="AB538" i="1"/>
  <c r="AA538" i="1"/>
  <c r="AD174" i="1"/>
  <c r="AB174" i="1"/>
  <c r="AA174" i="1"/>
  <c r="AD320" i="1"/>
  <c r="AB320" i="1"/>
  <c r="AA320" i="1"/>
  <c r="AD253" i="1"/>
  <c r="AB253" i="1"/>
  <c r="AA253" i="1"/>
  <c r="AD357" i="1"/>
  <c r="AB357" i="1"/>
  <c r="AA357" i="1"/>
  <c r="AD314" i="1"/>
  <c r="AB314" i="1"/>
  <c r="AA314" i="1"/>
  <c r="AD530" i="1"/>
  <c r="AB530" i="1"/>
  <c r="AA530" i="1"/>
  <c r="AD229" i="1"/>
  <c r="AB229" i="1"/>
  <c r="AA229" i="1"/>
  <c r="AD145" i="1"/>
  <c r="AB145" i="1"/>
  <c r="AA145" i="1"/>
  <c r="AD472" i="1"/>
  <c r="AB472" i="1"/>
  <c r="AA472" i="1"/>
  <c r="AD235" i="1"/>
  <c r="AB235" i="1"/>
  <c r="AA235" i="1"/>
  <c r="AD246" i="1"/>
  <c r="AB246" i="1"/>
  <c r="AA246" i="1"/>
  <c r="AD466" i="1"/>
  <c r="AB466" i="1"/>
  <c r="AA466" i="1"/>
  <c r="AD200" i="1"/>
  <c r="AB200" i="1"/>
  <c r="AA200" i="1"/>
  <c r="AD256" i="1"/>
  <c r="AB256" i="1"/>
  <c r="AA256" i="1"/>
  <c r="AD169" i="1"/>
  <c r="AB169" i="1"/>
  <c r="AA169" i="1"/>
  <c r="AD371" i="1"/>
  <c r="AB371" i="1"/>
  <c r="AA371" i="1"/>
  <c r="AD378" i="1"/>
  <c r="AB378" i="1"/>
  <c r="AA378" i="1"/>
  <c r="AD375" i="1"/>
  <c r="AB375" i="1"/>
  <c r="AA375" i="1"/>
  <c r="AD282" i="1"/>
  <c r="AB282" i="1"/>
  <c r="AA282" i="1"/>
  <c r="AD207" i="1"/>
  <c r="AB207" i="1"/>
  <c r="AA207" i="1"/>
  <c r="AD214" i="1"/>
  <c r="AB214" i="1"/>
  <c r="AA214" i="1"/>
  <c r="AD243" i="1"/>
  <c r="AB243" i="1"/>
  <c r="AA243" i="1"/>
  <c r="AD42" i="1"/>
  <c r="AB42" i="1"/>
  <c r="AA42" i="1"/>
  <c r="AD181" i="1"/>
  <c r="AB181" i="1"/>
  <c r="AA181" i="1"/>
  <c r="AD213" i="1"/>
  <c r="AB213" i="1"/>
  <c r="AA213" i="1"/>
  <c r="AD121" i="1"/>
  <c r="AB121" i="1"/>
  <c r="AA121" i="1"/>
  <c r="AD553" i="1"/>
  <c r="AB553" i="1"/>
  <c r="AA553" i="1"/>
  <c r="AD313" i="1"/>
  <c r="AB313" i="1"/>
  <c r="AA313" i="1"/>
  <c r="AD410" i="1"/>
  <c r="AB410" i="1"/>
  <c r="AA410" i="1"/>
  <c r="AD294" i="1"/>
  <c r="AB294" i="1"/>
  <c r="AA294" i="1"/>
  <c r="AD424" i="1"/>
  <c r="AB424" i="1"/>
  <c r="AA424" i="1"/>
  <c r="AD291" i="1"/>
  <c r="AB291" i="1"/>
  <c r="AA291" i="1"/>
  <c r="AD306" i="1"/>
  <c r="AB306" i="1"/>
  <c r="AA306" i="1"/>
  <c r="AD274" i="1"/>
  <c r="AB274" i="1"/>
  <c r="AA274" i="1"/>
  <c r="AD315" i="1"/>
  <c r="AB315" i="1"/>
  <c r="AA315" i="1"/>
  <c r="AD407" i="1"/>
  <c r="AB407" i="1"/>
  <c r="AA407" i="1"/>
  <c r="AD202" i="1"/>
  <c r="AB202" i="1"/>
  <c r="AA202" i="1"/>
  <c r="AD337" i="1"/>
  <c r="AB337" i="1"/>
  <c r="AA337" i="1"/>
  <c r="AD487" i="1"/>
  <c r="AB487" i="1"/>
  <c r="AA487" i="1"/>
  <c r="AD483" i="1"/>
  <c r="AB483" i="1"/>
  <c r="AA483" i="1"/>
  <c r="AD370" i="1"/>
  <c r="AB370" i="1"/>
  <c r="AA370" i="1"/>
  <c r="AD534" i="1"/>
  <c r="AB534" i="1"/>
  <c r="AA534" i="1"/>
  <c r="AD497" i="1"/>
  <c r="AB497" i="1"/>
  <c r="AA497" i="1"/>
  <c r="AD275" i="1"/>
  <c r="AB275" i="1"/>
  <c r="AA275" i="1"/>
  <c r="AD128" i="1"/>
  <c r="AB128" i="1"/>
  <c r="AA128" i="1"/>
  <c r="AD361" i="1"/>
  <c r="AB361" i="1"/>
  <c r="AA361" i="1"/>
  <c r="AD512" i="1"/>
  <c r="AB512" i="1"/>
  <c r="AA512" i="1"/>
  <c r="AD494" i="1"/>
  <c r="AB494" i="1"/>
  <c r="AA494" i="1"/>
  <c r="AD131" i="1"/>
  <c r="AB131" i="1"/>
  <c r="AA131" i="1"/>
  <c r="AD271" i="1"/>
  <c r="AB271" i="1"/>
  <c r="AA271" i="1"/>
  <c r="AD288" i="1"/>
  <c r="AB288" i="1"/>
  <c r="AA288" i="1"/>
  <c r="AD401" i="1"/>
  <c r="AB401" i="1"/>
  <c r="AA401" i="1"/>
  <c r="AD374" i="1"/>
  <c r="AB374" i="1"/>
  <c r="AA374" i="1"/>
  <c r="AD562" i="1"/>
  <c r="AB562" i="1"/>
  <c r="AA562" i="1"/>
  <c r="AD454" i="1"/>
  <c r="AB454" i="1"/>
  <c r="AA454" i="1"/>
  <c r="AD269" i="1"/>
  <c r="AB269" i="1"/>
  <c r="AA269" i="1"/>
  <c r="AD352" i="1"/>
  <c r="AB352" i="1"/>
  <c r="AA352" i="1"/>
  <c r="AD425" i="1"/>
  <c r="AB425" i="1"/>
  <c r="AA425" i="1"/>
  <c r="AD504" i="1"/>
  <c r="AB504" i="1"/>
  <c r="AA504" i="1"/>
  <c r="AD498" i="1"/>
  <c r="AB498" i="1"/>
  <c r="AA498" i="1"/>
  <c r="AD440" i="1"/>
  <c r="AB440" i="1"/>
  <c r="AA440" i="1"/>
  <c r="AD431" i="1"/>
  <c r="AB431" i="1"/>
  <c r="AA431" i="1"/>
  <c r="AD426" i="1"/>
  <c r="AB426" i="1"/>
  <c r="AA426" i="1"/>
  <c r="AD435" i="1"/>
  <c r="AB435" i="1"/>
  <c r="AA435" i="1"/>
  <c r="AD296" i="1"/>
  <c r="AB296" i="1"/>
  <c r="AA296" i="1"/>
  <c r="AD82" i="1"/>
  <c r="AB82" i="1"/>
  <c r="AA82" i="1"/>
  <c r="AD434" i="1"/>
  <c r="AB434" i="1"/>
  <c r="AA434" i="1"/>
  <c r="AD484" i="1"/>
  <c r="AB484" i="1"/>
  <c r="AA484" i="1"/>
  <c r="AD516" i="1"/>
  <c r="AB516" i="1"/>
  <c r="AA516" i="1"/>
  <c r="AD341" i="1"/>
  <c r="AB341" i="1"/>
  <c r="AA341" i="1"/>
  <c r="AD552" i="1"/>
  <c r="AB552" i="1"/>
  <c r="AA552" i="1"/>
  <c r="AD445" i="1"/>
  <c r="AB445" i="1"/>
  <c r="AA445" i="1"/>
  <c r="AD384" i="1"/>
  <c r="AB384" i="1"/>
  <c r="AA384" i="1"/>
  <c r="AD160" i="1"/>
  <c r="AB160" i="1"/>
  <c r="AA160" i="1"/>
  <c r="AD433" i="1"/>
  <c r="AB433" i="1"/>
  <c r="AA433" i="1"/>
  <c r="AD366" i="1"/>
  <c r="AB366" i="1"/>
  <c r="AA366" i="1"/>
  <c r="AD103" i="1"/>
  <c r="AB103" i="1"/>
  <c r="AA103" i="1"/>
  <c r="AD531" i="1"/>
  <c r="AB531" i="1"/>
  <c r="AA531" i="1"/>
  <c r="AD526" i="1"/>
  <c r="AB526" i="1"/>
  <c r="AA526" i="1"/>
  <c r="AD91" i="1"/>
  <c r="AB91" i="1"/>
  <c r="AA91" i="1"/>
  <c r="AD449" i="1"/>
  <c r="AB449" i="1"/>
  <c r="AA449" i="1"/>
  <c r="AD379" i="1"/>
  <c r="AB379" i="1"/>
  <c r="AA379" i="1"/>
  <c r="AD561" i="1"/>
  <c r="AB561" i="1"/>
  <c r="AA561" i="1"/>
  <c r="AD273" i="1"/>
  <c r="AB273" i="1"/>
  <c r="AA273" i="1"/>
  <c r="AD549" i="1"/>
  <c r="AB549" i="1"/>
  <c r="AA549" i="1"/>
  <c r="AD462" i="1"/>
  <c r="AB462" i="1"/>
  <c r="AA462" i="1"/>
  <c r="AD443" i="1"/>
  <c r="AB443" i="1"/>
  <c r="AA443" i="1"/>
  <c r="AD489" i="1"/>
  <c r="AB489" i="1"/>
  <c r="AA489" i="1"/>
  <c r="AD428" i="1"/>
  <c r="AB428" i="1"/>
  <c r="AA428" i="1"/>
  <c r="AD339" i="1"/>
  <c r="AB339" i="1"/>
  <c r="AA339" i="1"/>
  <c r="AD557" i="1"/>
  <c r="AB557" i="1"/>
  <c r="AA557" i="1"/>
  <c r="AD369" i="1"/>
  <c r="AB369" i="1"/>
  <c r="AA369" i="1"/>
  <c r="AD528" i="1"/>
  <c r="AB528" i="1"/>
  <c r="AA528" i="1"/>
  <c r="AD474" i="1"/>
  <c r="AB474" i="1"/>
  <c r="AA474" i="1"/>
  <c r="AD518" i="1"/>
  <c r="AB518" i="1"/>
  <c r="AA518" i="1"/>
  <c r="AD398" i="1"/>
  <c r="AB398" i="1"/>
  <c r="AA398" i="1"/>
  <c r="AD506" i="1"/>
  <c r="AB506" i="1"/>
  <c r="AA506" i="1"/>
  <c r="AD338" i="1"/>
  <c r="AB338" i="1"/>
  <c r="AA338" i="1"/>
  <c r="AD551" i="1"/>
  <c r="AB551" i="1"/>
  <c r="AA551" i="1"/>
  <c r="AD455" i="1"/>
  <c r="AB455" i="1"/>
  <c r="AA455" i="1"/>
  <c r="AD509" i="1"/>
  <c r="AB509" i="1"/>
  <c r="AA509" i="1"/>
  <c r="AD536" i="1"/>
  <c r="AB536" i="1"/>
  <c r="AA536" i="1"/>
  <c r="AD465" i="1"/>
  <c r="AB465" i="1"/>
  <c r="AA465" i="1"/>
  <c r="AD316" i="1"/>
  <c r="AB316" i="1"/>
  <c r="AA316" i="1"/>
  <c r="AD171" i="1"/>
  <c r="AB171" i="1"/>
  <c r="AA171" i="1"/>
  <c r="AD327" i="1"/>
  <c r="AB327" i="1"/>
  <c r="AA327" i="1"/>
  <c r="AD450" i="1"/>
  <c r="AB450" i="1"/>
  <c r="AA450" i="1"/>
  <c r="AD383" i="1"/>
  <c r="AB383" i="1"/>
  <c r="AA383" i="1"/>
  <c r="AD519" i="1"/>
  <c r="AB519" i="1"/>
  <c r="AA519" i="1"/>
  <c r="AD439" i="1"/>
  <c r="AB439" i="1"/>
  <c r="AA439" i="1"/>
  <c r="AD420" i="1"/>
  <c r="AB420" i="1"/>
  <c r="AA420" i="1"/>
  <c r="AD432" i="1"/>
  <c r="AB432" i="1"/>
  <c r="AA432" i="1"/>
  <c r="AD520" i="1"/>
  <c r="AB520" i="1"/>
  <c r="AA520" i="1"/>
  <c r="AD529" i="1"/>
  <c r="AB529" i="1"/>
  <c r="AA529" i="1"/>
  <c r="AD547" i="1"/>
  <c r="AB547" i="1"/>
  <c r="AA547" i="1"/>
  <c r="AD469" i="1"/>
  <c r="AB469" i="1"/>
  <c r="AA469" i="1"/>
  <c r="AD468" i="1"/>
  <c r="AB468" i="1"/>
  <c r="AA468" i="1"/>
  <c r="AD493" i="1"/>
  <c r="AB493" i="1"/>
  <c r="AA493" i="1"/>
  <c r="AD481" i="1"/>
  <c r="AB481" i="1"/>
  <c r="AA481" i="1"/>
  <c r="AD548" i="1"/>
  <c r="AB548" i="1"/>
  <c r="AA548" i="1"/>
  <c r="AD550" i="1"/>
  <c r="AB550" i="1"/>
  <c r="AA550" i="1"/>
  <c r="AD515" i="1"/>
  <c r="AB515" i="1"/>
  <c r="AA515" i="1"/>
  <c r="AD517" i="1"/>
  <c r="AB517" i="1"/>
  <c r="AA517" i="1"/>
  <c r="AD542" i="1"/>
  <c r="AB542" i="1"/>
  <c r="AA542" i="1"/>
  <c r="AD527" i="1"/>
  <c r="AB527" i="1"/>
  <c r="AA527" i="1"/>
  <c r="AD537" i="1"/>
  <c r="AB537" i="1"/>
  <c r="AA537" i="1"/>
  <c r="AD563" i="1"/>
  <c r="AB563" i="1"/>
  <c r="AA563" i="1"/>
  <c r="AD545" i="1"/>
  <c r="AB545" i="1"/>
  <c r="AA545" i="1"/>
  <c r="AD391" i="1"/>
  <c r="AB391" i="1"/>
  <c r="AA391" i="1"/>
  <c r="AD451" i="1"/>
  <c r="AB451" i="1"/>
  <c r="AA451" i="1"/>
  <c r="AD539" i="1"/>
  <c r="AB539" i="1"/>
  <c r="AA539" i="1"/>
  <c r="AD535" i="1"/>
  <c r="AB535" i="1"/>
  <c r="AA535" i="1"/>
  <c r="AD479" i="1"/>
  <c r="AB479" i="1"/>
  <c r="AA479" i="1"/>
  <c r="AD522" i="1"/>
  <c r="AB522" i="1"/>
  <c r="AA522" i="1"/>
  <c r="AD345" i="1"/>
  <c r="AB345" i="1"/>
  <c r="AA345" i="1"/>
  <c r="AD482" i="1"/>
  <c r="AB482" i="1"/>
  <c r="AA482" i="1"/>
  <c r="AD490" i="1"/>
  <c r="AB490" i="1"/>
  <c r="AA490" i="1"/>
  <c r="AD564" i="1"/>
  <c r="AB564" i="1"/>
  <c r="AA564" i="1"/>
  <c r="AD546" i="1"/>
  <c r="AB546" i="1"/>
  <c r="AA546" i="1"/>
  <c r="AD492" i="1"/>
  <c r="AB492" i="1"/>
  <c r="AA492" i="1"/>
  <c r="AD565" i="1"/>
  <c r="AB565" i="1"/>
  <c r="AA565" i="1"/>
  <c r="AD292" i="1"/>
  <c r="AB292" i="1"/>
  <c r="AA292" i="1"/>
  <c r="AJ522" i="1"/>
  <c r="AJ556" i="1"/>
  <c r="AJ555" i="1"/>
  <c r="AJ554" i="1"/>
  <c r="AJ63" i="1"/>
  <c r="AJ544" i="1"/>
  <c r="AJ543" i="1"/>
  <c r="AJ540" i="1"/>
  <c r="AJ301" i="1"/>
  <c r="AJ392" i="1"/>
  <c r="AJ533" i="1"/>
  <c r="AJ524" i="1"/>
  <c r="AJ523" i="1"/>
  <c r="AJ384" i="1"/>
  <c r="AJ514" i="1"/>
  <c r="AJ513" i="1"/>
  <c r="AJ510" i="1"/>
  <c r="AJ508" i="1"/>
  <c r="AJ507" i="1"/>
  <c r="AJ92" i="1"/>
  <c r="AJ503" i="1"/>
  <c r="AJ502" i="1"/>
  <c r="AJ421" i="1"/>
  <c r="AJ500" i="1"/>
  <c r="AJ496" i="1"/>
  <c r="AJ483" i="1"/>
  <c r="AJ485" i="1"/>
  <c r="AJ478" i="1"/>
  <c r="AJ473" i="1"/>
  <c r="AJ292" i="1"/>
  <c r="AJ464" i="1"/>
  <c r="AJ340" i="1"/>
  <c r="AJ458" i="1"/>
  <c r="AJ457" i="1"/>
  <c r="AJ448" i="1"/>
  <c r="AJ55" i="1"/>
  <c r="AJ438" i="1"/>
  <c r="AJ240" i="1"/>
  <c r="AJ182" i="1"/>
  <c r="AJ427" i="1"/>
  <c r="AJ419" i="1"/>
  <c r="AJ462" i="1"/>
  <c r="AJ412" i="1"/>
  <c r="AJ411" i="1"/>
  <c r="AJ189" i="1"/>
  <c r="AJ408" i="1"/>
  <c r="AJ406" i="1"/>
  <c r="AJ405" i="1"/>
  <c r="AJ403" i="1"/>
  <c r="AJ400" i="1"/>
  <c r="AJ296" i="1"/>
  <c r="AJ396" i="1"/>
  <c r="AJ73" i="1"/>
  <c r="AJ334" i="1"/>
  <c r="AJ385" i="1"/>
  <c r="AJ147" i="1"/>
  <c r="AJ381" i="1"/>
  <c r="AJ497" i="1"/>
  <c r="AJ372" i="1"/>
  <c r="AJ368" i="1"/>
  <c r="AJ367" i="1"/>
  <c r="AJ172" i="1"/>
  <c r="AJ180" i="1"/>
  <c r="AJ391" i="1"/>
  <c r="AJ358" i="1"/>
  <c r="AJ190" i="1"/>
  <c r="AJ356" i="1"/>
  <c r="AJ355" i="1"/>
  <c r="AJ506" i="1"/>
  <c r="AJ351" i="1"/>
  <c r="AJ347" i="1"/>
  <c r="AJ252" i="1"/>
  <c r="AJ562" i="1"/>
  <c r="AJ21" i="1"/>
  <c r="AJ254" i="1"/>
  <c r="AJ206" i="1"/>
  <c r="AJ17" i="1"/>
  <c r="AJ333" i="1"/>
  <c r="AJ329" i="1"/>
  <c r="AJ436" i="1"/>
  <c r="AJ501" i="1"/>
  <c r="AJ323" i="1"/>
  <c r="AJ47" i="1"/>
  <c r="AJ320" i="1"/>
  <c r="AJ467" i="1"/>
  <c r="AJ304" i="1"/>
  <c r="AJ302" i="1"/>
  <c r="AJ511" i="1"/>
  <c r="AJ289" i="1"/>
  <c r="AJ183" i="1"/>
  <c r="AJ279" i="1"/>
  <c r="AJ336" i="1"/>
  <c r="AJ423" i="1"/>
  <c r="AJ272" i="1"/>
  <c r="AJ258" i="1"/>
  <c r="AJ250" i="1"/>
  <c r="AJ404" i="1"/>
  <c r="AJ375" i="1"/>
  <c r="AJ231" i="1"/>
  <c r="AJ230" i="1"/>
  <c r="AJ236" i="1"/>
  <c r="AJ224" i="1"/>
  <c r="AJ319" i="1"/>
  <c r="AJ212" i="1"/>
  <c r="AJ219" i="1"/>
  <c r="AJ362" i="1"/>
  <c r="AJ208" i="1"/>
  <c r="AJ10" i="1"/>
  <c r="AJ52" i="1"/>
  <c r="AJ185" i="1"/>
  <c r="AJ184" i="1"/>
  <c r="AJ274" i="1"/>
  <c r="AJ278" i="1"/>
  <c r="AJ178" i="1"/>
  <c r="AJ177" i="1"/>
  <c r="AJ173" i="1"/>
  <c r="AJ118" i="1"/>
  <c r="AJ447" i="1"/>
  <c r="AJ161" i="1"/>
  <c r="AJ158" i="1"/>
  <c r="AJ156" i="1"/>
  <c r="AJ155" i="1"/>
  <c r="AJ144" i="1"/>
  <c r="AJ145" i="1"/>
  <c r="AJ322" i="1"/>
  <c r="AJ135" i="1"/>
  <c r="AJ134" i="1"/>
  <c r="AJ133" i="1"/>
  <c r="AJ262" i="1"/>
  <c r="AJ197" i="1"/>
  <c r="AJ127" i="1"/>
  <c r="AJ89" i="1"/>
  <c r="AJ124" i="1"/>
  <c r="AJ123" i="1"/>
  <c r="AJ122" i="1"/>
  <c r="AJ215" i="1"/>
  <c r="AJ119" i="1"/>
  <c r="AJ115" i="1"/>
  <c r="AJ164" i="1"/>
  <c r="AJ113" i="1"/>
  <c r="AJ433" i="1"/>
  <c r="AJ106" i="1"/>
  <c r="AJ386" i="1"/>
  <c r="AJ120" i="1"/>
  <c r="AJ221" i="1"/>
  <c r="AJ101" i="1"/>
  <c r="AJ97" i="1"/>
  <c r="AJ94" i="1"/>
  <c r="AJ374" i="1"/>
  <c r="AJ87" i="1"/>
  <c r="AJ83" i="1"/>
  <c r="AJ81" i="1"/>
  <c r="AJ306" i="1"/>
  <c r="AJ77" i="1"/>
  <c r="AJ276" i="1"/>
  <c r="AJ257" i="1"/>
  <c r="AJ241" i="1"/>
  <c r="AJ247" i="1"/>
  <c r="AJ46" i="1"/>
  <c r="AJ74" i="1"/>
  <c r="AJ529" i="1"/>
  <c r="AJ27" i="1"/>
  <c r="AJ26" i="1"/>
  <c r="AJ25" i="1"/>
  <c r="AJ9" i="1"/>
  <c r="AJ7" i="1"/>
  <c r="AJ284" i="1"/>
  <c r="AJ560" i="1"/>
  <c r="AJ108" i="1"/>
  <c r="AJ310" i="1"/>
  <c r="AJ394" i="1"/>
  <c r="AJ16" i="1"/>
  <c r="AJ532" i="1"/>
  <c r="AJ402" i="1"/>
  <c r="AJ425" i="1"/>
  <c r="AJ273" i="1"/>
  <c r="AJ553" i="1"/>
  <c r="AJ397" i="1"/>
  <c r="AJ104" i="1"/>
  <c r="AJ15" i="1"/>
  <c r="AJ456" i="1"/>
  <c r="AJ505" i="1"/>
  <c r="AJ499" i="1"/>
  <c r="AJ557" i="1"/>
  <c r="AJ275" i="1"/>
  <c r="AJ80" i="1"/>
  <c r="AJ486" i="1"/>
  <c r="AJ199" i="1"/>
  <c r="AJ435" i="1"/>
  <c r="AJ475" i="1"/>
  <c r="AJ33" i="1"/>
  <c r="AJ441" i="1"/>
  <c r="AJ38" i="1"/>
  <c r="AJ24" i="1"/>
  <c r="AJ449" i="1"/>
  <c r="AJ444" i="1"/>
  <c r="AJ429" i="1"/>
  <c r="AJ259" i="1"/>
  <c r="AJ378" i="1"/>
  <c r="AJ422" i="1"/>
  <c r="AJ416" i="1"/>
  <c r="AJ414" i="1"/>
  <c r="AJ526" i="1"/>
  <c r="AJ42" i="1"/>
  <c r="AJ4" i="1"/>
  <c r="AJ18" i="1"/>
  <c r="AJ389" i="1"/>
  <c r="AJ551" i="1"/>
  <c r="AJ8" i="1"/>
  <c r="AJ373" i="1"/>
  <c r="AJ188" i="1"/>
  <c r="AJ363" i="1"/>
  <c r="AJ354" i="1"/>
  <c r="AJ41" i="1"/>
  <c r="AJ50" i="1"/>
  <c r="AJ116" i="1"/>
  <c r="AJ149" i="1"/>
  <c r="AJ260" i="1"/>
  <c r="AJ459" i="1"/>
  <c r="AJ413" i="1"/>
  <c r="AJ174" i="1"/>
  <c r="AJ518" i="1"/>
  <c r="AJ489" i="1"/>
  <c r="AJ509" i="1"/>
  <c r="AJ328" i="1"/>
  <c r="AJ535" i="1"/>
  <c r="AJ261" i="1"/>
  <c r="AJ176" i="1"/>
  <c r="AJ446" i="1"/>
  <c r="AJ268" i="1"/>
  <c r="AJ157" i="1"/>
  <c r="AJ227" i="1"/>
  <c r="AJ22" i="1"/>
  <c r="AJ255" i="1"/>
  <c r="AJ109" i="1"/>
  <c r="AJ352" i="1"/>
  <c r="AJ452" i="1"/>
  <c r="AJ244" i="1"/>
  <c r="AJ484" i="1"/>
  <c r="AJ226" i="1"/>
  <c r="AJ218" i="1"/>
  <c r="AJ217" i="1"/>
  <c r="AJ153" i="1"/>
  <c r="AJ209" i="1"/>
  <c r="AJ395" i="1"/>
  <c r="AJ479" i="1"/>
  <c r="AJ344" i="1"/>
  <c r="AJ534" i="1"/>
  <c r="AJ171" i="1"/>
  <c r="AJ314" i="1"/>
  <c r="AJ90" i="1"/>
  <c r="AJ280" i="1"/>
  <c r="AJ481" i="1"/>
  <c r="AJ168" i="1"/>
  <c r="AJ454" i="1"/>
  <c r="AJ410" i="1"/>
  <c r="AJ253" i="1"/>
  <c r="AJ303" i="1"/>
  <c r="AJ152" i="1"/>
  <c r="AJ67" i="1"/>
  <c r="AJ19" i="1"/>
  <c r="AJ187" i="1"/>
  <c r="AJ270" i="1"/>
  <c r="AJ14" i="1"/>
  <c r="AJ125" i="1"/>
  <c r="AJ353" i="1"/>
  <c r="AJ342" i="1"/>
  <c r="AJ110" i="1"/>
  <c r="AJ65" i="1"/>
  <c r="AJ102" i="1"/>
  <c r="AJ98" i="1"/>
  <c r="AJ440" i="1"/>
  <c r="AJ239" i="1"/>
  <c r="AJ72" i="1"/>
  <c r="AJ58" i="1"/>
  <c r="AJ293" i="1"/>
  <c r="AJ550" i="1"/>
  <c r="AJ53" i="1"/>
  <c r="AJ107" i="1"/>
  <c r="AJ48" i="1"/>
  <c r="AJ40" i="1"/>
  <c r="AJ233" i="1"/>
  <c r="AJ88" i="1"/>
  <c r="AJ251" i="1"/>
  <c r="AJ445" i="1"/>
  <c r="AJ205" i="1"/>
  <c r="AJ111" i="1"/>
  <c r="AJ201" i="1"/>
  <c r="AJ126" i="1"/>
  <c r="AJ491" i="1"/>
  <c r="AJ477" i="1"/>
  <c r="AJ527" i="1"/>
  <c r="AJ442" i="1"/>
  <c r="AJ69" i="1"/>
  <c r="AJ130" i="1"/>
  <c r="AJ387" i="1"/>
  <c r="AJ376" i="1"/>
  <c r="AJ364" i="1"/>
  <c r="AJ96" i="1"/>
  <c r="AJ308" i="1"/>
  <c r="AJ214" i="1"/>
  <c r="AJ86" i="1"/>
  <c r="AJ198" i="1"/>
  <c r="AJ437" i="1"/>
  <c r="AJ461" i="1"/>
  <c r="AJ398" i="1"/>
  <c r="AJ232" i="1"/>
  <c r="AJ223" i="1"/>
  <c r="AJ220" i="1"/>
  <c r="AJ371" i="1"/>
  <c r="AJ117" i="1"/>
  <c r="AJ242" i="1"/>
  <c r="AJ93" i="1"/>
  <c r="AJ388" i="1"/>
  <c r="AJ335" i="1"/>
  <c r="AJ148" i="1"/>
  <c r="AJ39" i="1"/>
  <c r="AJ142" i="1"/>
  <c r="AJ415" i="1"/>
  <c r="AJ359" i="1"/>
  <c r="AJ112" i="1"/>
  <c r="AJ418" i="1"/>
  <c r="AJ316" i="1"/>
  <c r="AJ269" i="1"/>
  <c r="AJ194" i="1"/>
  <c r="AJ3" i="1"/>
  <c r="AJ566" i="1"/>
  <c r="AJ128" i="1"/>
  <c r="AJ62" i="1"/>
  <c r="AJ469" i="1"/>
  <c r="AJ561" i="1"/>
  <c r="AJ195" i="1"/>
  <c r="AJ558" i="1"/>
  <c r="AJ538" i="1"/>
  <c r="AJ299" i="1"/>
  <c r="AJ12" i="1"/>
  <c r="AJ165" i="1"/>
  <c r="AJ326" i="1"/>
  <c r="AJ85" i="1"/>
  <c r="AJ54" i="1"/>
  <c r="AJ541" i="1"/>
  <c r="AJ5" i="1"/>
  <c r="AJ283" i="1"/>
  <c r="AJ345" i="1"/>
  <c r="AJ357" i="1"/>
  <c r="AJ488" i="1"/>
  <c r="AJ460" i="1"/>
  <c r="AJ237" i="1"/>
  <c r="AJ222" i="1"/>
  <c r="AJ71" i="1"/>
  <c r="AJ450" i="1"/>
  <c r="AJ193" i="1"/>
  <c r="AJ546" i="1"/>
  <c r="AJ472" i="1"/>
  <c r="AJ216" i="1"/>
  <c r="AJ480" i="1"/>
  <c r="AJ542" i="1"/>
  <c r="AJ121" i="1"/>
  <c r="AJ531" i="1"/>
  <c r="AJ470" i="1"/>
  <c r="AJ565" i="1"/>
  <c r="AJ298" i="1"/>
  <c r="AJ20" i="1"/>
  <c r="AJ175" i="1"/>
  <c r="AJ162" i="1"/>
  <c r="AJ105" i="1"/>
  <c r="AJ246" i="1"/>
  <c r="AJ6" i="1"/>
  <c r="AJ432" i="1"/>
  <c r="AJ248" i="1"/>
  <c r="AJ211" i="1"/>
  <c r="AJ99" i="1"/>
  <c r="AJ13" i="1"/>
  <c r="AJ44" i="1"/>
  <c r="AJ482" i="1"/>
  <c r="AJ207" i="1"/>
  <c r="AJ545" i="1"/>
  <c r="AJ95" i="1"/>
  <c r="AJ282" i="1"/>
  <c r="AJ76" i="1"/>
  <c r="AJ525" i="1"/>
  <c r="AJ439" i="1"/>
  <c r="AJ45" i="1"/>
  <c r="AJ30" i="1"/>
  <c r="AJ487" i="1"/>
  <c r="AJ321" i="1"/>
  <c r="AJ23" i="1"/>
  <c r="AJ265" i="1"/>
  <c r="AJ136" i="1"/>
  <c r="AJ256" i="1"/>
  <c r="AJ210" i="1"/>
  <c r="AJ409" i="1"/>
  <c r="AJ287" i="1"/>
  <c r="AJ519" i="1"/>
  <c r="AJ399" i="1"/>
  <c r="AJ245" i="1"/>
  <c r="AJ393" i="1"/>
  <c r="AJ390" i="1"/>
  <c r="AJ552" i="1"/>
  <c r="AJ137" i="1"/>
  <c r="AJ291" i="1"/>
  <c r="AJ82" i="1"/>
  <c r="AJ288" i="1"/>
  <c r="AJ327" i="1"/>
  <c r="AJ407" i="1"/>
  <c r="AJ512" i="1"/>
  <c r="AJ360" i="1"/>
  <c r="AJ307" i="1"/>
  <c r="AJ341" i="1"/>
  <c r="AJ350" i="1"/>
  <c r="AJ349" i="1"/>
  <c r="AJ348" i="1"/>
  <c r="AJ34" i="1"/>
  <c r="AJ57" i="1"/>
  <c r="AJ129" i="1"/>
  <c r="AJ498" i="1"/>
  <c r="AJ29" i="1"/>
  <c r="AJ331" i="1"/>
  <c r="AJ79" i="1"/>
  <c r="AJ318" i="1"/>
  <c r="AJ493" i="1"/>
  <c r="AJ492" i="1"/>
  <c r="AJ430" i="1"/>
  <c r="AJ516" i="1"/>
  <c r="AJ537" i="1"/>
  <c r="AJ539" i="1"/>
  <c r="AJ380" i="1"/>
  <c r="AJ309" i="1"/>
  <c r="AJ235" i="1"/>
  <c r="AJ369" i="1"/>
  <c r="AJ305" i="1"/>
  <c r="AJ37" i="1"/>
  <c r="AJ521" i="1"/>
  <c r="AJ295" i="1"/>
  <c r="AJ286" i="1"/>
  <c r="AJ91" i="1"/>
  <c r="AJ431" i="1"/>
  <c r="AJ337" i="1"/>
  <c r="AJ365" i="1"/>
  <c r="AJ243" i="1"/>
  <c r="AJ312" i="1"/>
  <c r="AJ281" i="1"/>
  <c r="AJ420" i="1"/>
  <c r="AJ285" i="1"/>
  <c r="AJ277" i="1"/>
  <c r="AJ300" i="1"/>
  <c r="AJ515" i="1"/>
  <c r="AJ434" i="1"/>
  <c r="AJ453" i="1"/>
  <c r="AJ138" i="1"/>
  <c r="AJ264" i="1"/>
  <c r="AJ263" i="1"/>
  <c r="AJ225" i="1"/>
  <c r="AJ559" i="1"/>
  <c r="AJ163" i="1"/>
  <c r="AJ424" i="1"/>
  <c r="AJ167" i="1"/>
  <c r="AJ36" i="1"/>
  <c r="AJ346" i="1"/>
  <c r="AJ317" i="1"/>
  <c r="AJ366" i="1"/>
  <c r="AJ238" i="1"/>
  <c r="AJ160" i="1"/>
  <c r="AJ428" i="1"/>
  <c r="AJ234" i="1"/>
  <c r="AJ547" i="1"/>
  <c r="AJ166" i="1"/>
  <c r="AJ339" i="1"/>
  <c r="AJ324" i="1"/>
  <c r="AJ186" i="1"/>
  <c r="AJ466" i="1"/>
  <c r="AJ169" i="1"/>
  <c r="AJ311" i="1"/>
  <c r="AJ290" i="1"/>
  <c r="AJ476" i="1"/>
  <c r="AJ204" i="1"/>
  <c r="AJ203" i="1"/>
  <c r="AJ426" i="1"/>
  <c r="AJ330" i="1"/>
  <c r="AJ325" i="1"/>
  <c r="AJ181" i="1"/>
  <c r="AJ530" i="1"/>
  <c r="AJ192" i="1"/>
  <c r="AJ191" i="1"/>
  <c r="AJ443" i="1"/>
  <c r="AJ64" i="1"/>
  <c r="AJ548" i="1"/>
  <c r="AJ266" i="1"/>
  <c r="AJ170" i="1"/>
  <c r="AJ471" i="1"/>
  <c r="AJ103" i="1"/>
  <c r="AJ35" i="1"/>
  <c r="AJ154" i="1"/>
  <c r="AJ151" i="1"/>
  <c r="AJ146" i="1"/>
  <c r="AJ141" i="1"/>
  <c r="AJ140" i="1"/>
  <c r="AJ139" i="1"/>
  <c r="AJ132" i="1"/>
  <c r="AJ536" i="1"/>
  <c r="AJ520" i="1"/>
  <c r="AJ131" i="1"/>
  <c r="AJ159" i="1"/>
  <c r="AJ100" i="1"/>
  <c r="AJ213" i="1"/>
  <c r="AJ202" i="1"/>
  <c r="AJ84" i="1"/>
  <c r="AJ504" i="1"/>
  <c r="AJ455" i="1"/>
  <c r="AJ28" i="1"/>
  <c r="AJ490" i="1"/>
  <c r="AJ474" i="1"/>
  <c r="AJ267" i="1"/>
  <c r="AJ114" i="1"/>
  <c r="AJ564" i="1"/>
  <c r="AJ463" i="1"/>
  <c r="AJ383" i="1"/>
  <c r="AJ379" i="1"/>
  <c r="AJ70" i="1"/>
  <c r="AJ370" i="1"/>
  <c r="AJ68" i="1"/>
  <c r="AJ196" i="1"/>
  <c r="AJ66" i="1"/>
  <c r="AJ297" i="1"/>
  <c r="AJ494" i="1"/>
  <c r="AJ465" i="1"/>
  <c r="AJ61" i="1"/>
  <c r="AJ60" i="1"/>
  <c r="AJ59" i="1"/>
  <c r="AJ75" i="1"/>
  <c r="AJ377" i="1"/>
  <c r="AJ49" i="1"/>
  <c r="AJ361" i="1"/>
  <c r="AJ200" i="1"/>
  <c r="AJ43" i="1"/>
  <c r="AJ56" i="1"/>
  <c r="AJ31" i="1"/>
  <c r="AJ332" i="1"/>
  <c r="AJ271" i="1"/>
  <c r="AJ315" i="1"/>
  <c r="AJ143" i="1"/>
  <c r="AJ78" i="1"/>
  <c r="AJ32" i="1"/>
  <c r="AJ382" i="1"/>
  <c r="AJ294" i="1"/>
  <c r="AJ228" i="1"/>
  <c r="AJ249" i="1"/>
  <c r="AJ417" i="1"/>
  <c r="AJ528" i="1"/>
  <c r="AJ563" i="1"/>
  <c r="AJ401" i="1"/>
  <c r="AJ179" i="1"/>
  <c r="AJ451" i="1"/>
  <c r="AJ468" i="1"/>
  <c r="AJ549" i="1"/>
  <c r="AJ313" i="1"/>
  <c r="AJ343" i="1"/>
  <c r="AJ2" i="1"/>
  <c r="AJ51" i="1"/>
  <c r="AJ150" i="1"/>
  <c r="AJ11" i="1"/>
  <c r="AJ517" i="1"/>
  <c r="AJ229" i="1"/>
  <c r="AJ338" i="1"/>
  <c r="AJ495" i="1"/>
  <c r="G567" i="1"/>
  <c r="G570" i="1" s="1"/>
  <c r="G568" i="1" s="1"/>
  <c r="H568" i="1"/>
  <c r="AJ567" i="1" l="1"/>
  <c r="AC345" i="1"/>
  <c r="AC481" i="1"/>
  <c r="AC465" i="1"/>
  <c r="AC443" i="1"/>
  <c r="AC552" i="1"/>
  <c r="AC487" i="1"/>
  <c r="AC42" i="1"/>
  <c r="AC229" i="1"/>
  <c r="AC559" i="1"/>
  <c r="AC261" i="1"/>
  <c r="AC73" i="1"/>
  <c r="AC67" i="1"/>
  <c r="AC28" i="1"/>
  <c r="AC10" i="1"/>
  <c r="AC546" i="1"/>
  <c r="AC450" i="1"/>
  <c r="AC557" i="1"/>
  <c r="AC433" i="1"/>
  <c r="AC497" i="1"/>
  <c r="AC332" i="1"/>
  <c r="AC242" i="1"/>
  <c r="AC51" i="1"/>
  <c r="AC300" i="1"/>
  <c r="AC33" i="1"/>
  <c r="AC30" i="1"/>
  <c r="AC454" i="1"/>
  <c r="AC432" i="1"/>
  <c r="AC291" i="1"/>
  <c r="AC371" i="1"/>
  <c r="AC538" i="1"/>
  <c r="AC342" i="1"/>
  <c r="AC293" i="1"/>
  <c r="AC265" i="1"/>
  <c r="AC74" i="1"/>
  <c r="AC210" i="1"/>
  <c r="AC545" i="1"/>
  <c r="AC398" i="1"/>
  <c r="AC91" i="1"/>
  <c r="AC435" i="1"/>
  <c r="AC494" i="1"/>
  <c r="AC90" i="1"/>
  <c r="AC107" i="1"/>
  <c r="AC19" i="1"/>
  <c r="AC331" i="1"/>
  <c r="AC540" i="1"/>
  <c r="AC223" i="1"/>
  <c r="AC476" i="1"/>
  <c r="AC346" i="1"/>
  <c r="AC307" i="1"/>
  <c r="AC216" i="1"/>
  <c r="AC97" i="1"/>
  <c r="AC347" i="1"/>
  <c r="AC27" i="1"/>
  <c r="AC9" i="1"/>
  <c r="AC419" i="1"/>
  <c r="AC396" i="1"/>
  <c r="AC34" i="1"/>
  <c r="AC117" i="1"/>
  <c r="AC39" i="1"/>
  <c r="AC349" i="1"/>
  <c r="AC158" i="1"/>
  <c r="AC376" i="1"/>
  <c r="AC321" i="1"/>
  <c r="AC285" i="1"/>
  <c r="AC237" i="1"/>
  <c r="AC238" i="1"/>
  <c r="AC123" i="1"/>
  <c r="AC323" i="1"/>
  <c r="AC535" i="1"/>
  <c r="AC469" i="1"/>
  <c r="AC455" i="1"/>
  <c r="AC273" i="1"/>
  <c r="AC484" i="1"/>
  <c r="AC401" i="1"/>
  <c r="AC407" i="1"/>
  <c r="AC207" i="1"/>
  <c r="AC193" i="1"/>
  <c r="AC15" i="1"/>
  <c r="AC359" i="1"/>
  <c r="AC196" i="1"/>
  <c r="AC490" i="1"/>
  <c r="AC550" i="1"/>
  <c r="AC171" i="1"/>
  <c r="AC428" i="1"/>
  <c r="AC384" i="1"/>
  <c r="AC352" i="1"/>
  <c r="AC370" i="1"/>
  <c r="AC213" i="1"/>
  <c r="AC472" i="1"/>
  <c r="AC394" i="1"/>
  <c r="AC179" i="1"/>
  <c r="AC150" i="1"/>
  <c r="AC525" i="1"/>
  <c r="AC159" i="1"/>
  <c r="AC114" i="1"/>
  <c r="AC292" i="1"/>
  <c r="AC537" i="1"/>
  <c r="AC439" i="1"/>
  <c r="AC474" i="1"/>
  <c r="AC531" i="1"/>
  <c r="AC431" i="1"/>
  <c r="AC294" i="1"/>
  <c r="AC256" i="1"/>
  <c r="AC397" i="1"/>
  <c r="AC340" i="1"/>
  <c r="AC198" i="1"/>
  <c r="AC377" i="1"/>
  <c r="AC104" i="1"/>
  <c r="AC247" i="1"/>
  <c r="AC116" i="1"/>
  <c r="AC43" i="1"/>
  <c r="AC400" i="1"/>
  <c r="AC511" i="1"/>
  <c r="AC386" i="1"/>
  <c r="AC55" i="1"/>
  <c r="AC77" i="1"/>
  <c r="AC305" i="1"/>
  <c r="AC514" i="1"/>
  <c r="AC151" i="1"/>
  <c r="AC83" i="1"/>
  <c r="AC173" i="1"/>
  <c r="AC405" i="1"/>
  <c r="AC482" i="1"/>
  <c r="AC548" i="1"/>
  <c r="AC316" i="1"/>
  <c r="AC489" i="1"/>
  <c r="AC445" i="1"/>
  <c r="AC269" i="1"/>
  <c r="AC483" i="1"/>
  <c r="AC181" i="1"/>
  <c r="AC145" i="1"/>
  <c r="AC2" i="1"/>
  <c r="AC310" i="1"/>
  <c r="AC5" i="1"/>
  <c r="AC382" i="1"/>
  <c r="AC126" i="1"/>
  <c r="AC136" i="1"/>
  <c r="AC52" i="1"/>
  <c r="AC491" i="1"/>
  <c r="AC251" i="1"/>
  <c r="AC336" i="1"/>
  <c r="AC533" i="1"/>
  <c r="AC318" i="1"/>
  <c r="AC87" i="1"/>
  <c r="AC356" i="1"/>
  <c r="AC26" i="1"/>
  <c r="AC555" i="1"/>
  <c r="AC98" i="1"/>
  <c r="AK383" i="3"/>
  <c r="AC257" i="1"/>
  <c r="AC86" i="1"/>
  <c r="AC47" i="1"/>
  <c r="AC393" i="1"/>
  <c r="AC66" i="1"/>
  <c r="AC381" i="1"/>
  <c r="AC334" i="1"/>
  <c r="AC365" i="1"/>
  <c r="AC254" i="1"/>
  <c r="AC93" i="1"/>
  <c r="AC63" i="1"/>
  <c r="AC360" i="1"/>
  <c r="AC224" i="1"/>
  <c r="AC462" i="1"/>
  <c r="AC341" i="1"/>
  <c r="AC562" i="1"/>
  <c r="AC337" i="1"/>
  <c r="AC243" i="1"/>
  <c r="AC530" i="1"/>
  <c r="AC163" i="1"/>
  <c r="AC54" i="1"/>
  <c r="AC280" i="1"/>
  <c r="AC138" i="1"/>
  <c r="AC79" i="1"/>
  <c r="AC125" i="1"/>
  <c r="AC59" i="1"/>
  <c r="AC191" i="1"/>
  <c r="AC486" i="1"/>
  <c r="AC418" i="1"/>
  <c r="AC290" i="1"/>
  <c r="AC195" i="1"/>
  <c r="AC287" i="1"/>
  <c r="AC215" i="1"/>
  <c r="AC399" i="1"/>
  <c r="AC72" i="1"/>
  <c r="AC32" i="1"/>
  <c r="AC185" i="1"/>
  <c r="AC133" i="1"/>
  <c r="AC470" i="1"/>
  <c r="AH387" i="3"/>
  <c r="AH385" i="3" s="1"/>
  <c r="AC240" i="1"/>
  <c r="AC301" i="1"/>
  <c r="AC411" i="1"/>
  <c r="AC507" i="1"/>
  <c r="AC563" i="1"/>
  <c r="AC420" i="1"/>
  <c r="AC518" i="1"/>
  <c r="AC526" i="1"/>
  <c r="AC426" i="1"/>
  <c r="AC512" i="1"/>
  <c r="AC424" i="1"/>
  <c r="AC169" i="1"/>
  <c r="AC105" i="1"/>
  <c r="AC152" i="1"/>
  <c r="AC233" i="1"/>
  <c r="AC456" i="1"/>
  <c r="AC447" i="1"/>
  <c r="AC221" i="1"/>
  <c r="AC222" i="1"/>
  <c r="AC188" i="1"/>
  <c r="AC56" i="1"/>
  <c r="AC499" i="1"/>
  <c r="AC541" i="1"/>
  <c r="AC218" i="1"/>
  <c r="AC495" i="1"/>
  <c r="AC441" i="1"/>
  <c r="AC421" i="1"/>
  <c r="AC194" i="1"/>
  <c r="AC392" i="1"/>
  <c r="AC132" i="1"/>
  <c r="AC58" i="1"/>
  <c r="AC140" i="1"/>
  <c r="AC49" i="1"/>
  <c r="AC81" i="1"/>
  <c r="AC358" i="1"/>
  <c r="AC94" i="1"/>
  <c r="AC427" i="1"/>
  <c r="AC250" i="1"/>
  <c r="AC21" i="1"/>
  <c r="AC50" i="1"/>
  <c r="AC524" i="1"/>
  <c r="AC473" i="1"/>
  <c r="AC413" i="1"/>
  <c r="AC245" i="1"/>
  <c r="AC463" i="1"/>
  <c r="AC201" i="1"/>
  <c r="AC108" i="1"/>
  <c r="AC505" i="1"/>
  <c r="AC477" i="1"/>
  <c r="AC148" i="1"/>
  <c r="AC268" i="1"/>
  <c r="AC231" i="1"/>
  <c r="AC333" i="1"/>
  <c r="AC178" i="1"/>
  <c r="AC564" i="1"/>
  <c r="AC515" i="1"/>
  <c r="AC327" i="1"/>
  <c r="AC339" i="1"/>
  <c r="AC160" i="1"/>
  <c r="AC425" i="1"/>
  <c r="AC534" i="1"/>
  <c r="AC121" i="1"/>
  <c r="AC235" i="1"/>
  <c r="AC461" i="1"/>
  <c r="AC402" i="1"/>
  <c r="AC286" i="1"/>
  <c r="AC298" i="1"/>
  <c r="AC167" i="1"/>
  <c r="AC164" i="1"/>
  <c r="AC328" i="1"/>
  <c r="AC12" i="1"/>
  <c r="AC99" i="1"/>
  <c r="AC168" i="1"/>
  <c r="AC429" i="1"/>
  <c r="AC113" i="1"/>
  <c r="AC41" i="1"/>
  <c r="AC204" i="1"/>
  <c r="AC448" i="1"/>
  <c r="AC110" i="1"/>
  <c r="AC192" i="1"/>
  <c r="AC122" i="1"/>
  <c r="AC543" i="1"/>
  <c r="AC124" i="1"/>
  <c r="AA567" i="1"/>
  <c r="AA571" i="1" s="1"/>
  <c r="AC547" i="1"/>
  <c r="AC551" i="1"/>
  <c r="AC561" i="1"/>
  <c r="AC434" i="1"/>
  <c r="AC288" i="1"/>
  <c r="AC282" i="1"/>
  <c r="AC253" i="1"/>
  <c r="AC37" i="1"/>
  <c r="AC276" i="1"/>
  <c r="AC303" i="1"/>
  <c r="AC14" i="1"/>
  <c r="AC177" i="1"/>
  <c r="AC373" i="1"/>
  <c r="AC423" i="1"/>
  <c r="AC544" i="1"/>
  <c r="AC390" i="1"/>
  <c r="AC500" i="1"/>
  <c r="AC57" i="1"/>
  <c r="AC22" i="1"/>
  <c r="AC130" i="1"/>
  <c r="AC272" i="1"/>
  <c r="AC364" i="1"/>
  <c r="AC295" i="1"/>
  <c r="AC395" i="1"/>
  <c r="AC452" i="1"/>
  <c r="AC344" i="1"/>
  <c r="AC239" i="1"/>
  <c r="AC187" i="1"/>
  <c r="AC258" i="1"/>
  <c r="AC70" i="1"/>
  <c r="AC61" i="1"/>
  <c r="AC560" i="1"/>
  <c r="AC25" i="1"/>
  <c r="AC100" i="1"/>
  <c r="AC492" i="1"/>
  <c r="AC542" i="1"/>
  <c r="AC383" i="1"/>
  <c r="AC190" i="1"/>
  <c r="AC391" i="1"/>
  <c r="AC520" i="1"/>
  <c r="AC506" i="1"/>
  <c r="AC449" i="1"/>
  <c r="AC296" i="1"/>
  <c r="AC131" i="1"/>
  <c r="AC306" i="1"/>
  <c r="AC378" i="1"/>
  <c r="AC174" i="1"/>
  <c r="AC335" i="1"/>
  <c r="AC137" i="1"/>
  <c r="AC78" i="1"/>
  <c r="AC109" i="1"/>
  <c r="AC186" i="1"/>
  <c r="AC38" i="1"/>
  <c r="AC362" i="1"/>
  <c r="AC18" i="1"/>
  <c r="AC7" i="1"/>
  <c r="AC146" i="1"/>
  <c r="AC289" i="1"/>
  <c r="AC283" i="1"/>
  <c r="AC248" i="1"/>
  <c r="AC89" i="1"/>
  <c r="AC95" i="1"/>
  <c r="AC212" i="1"/>
  <c r="AC60" i="1"/>
  <c r="AC329" i="1"/>
  <c r="AC184" i="1"/>
  <c r="AC422" i="1"/>
  <c r="AC217" i="1"/>
  <c r="AC230" i="1"/>
  <c r="AC156" i="1"/>
  <c r="AC464" i="1"/>
  <c r="AC241" i="1"/>
  <c r="V384" i="3"/>
  <c r="W384" i="3"/>
  <c r="Y384" i="3"/>
  <c r="V383" i="3"/>
  <c r="V391" i="3" s="1"/>
  <c r="W383" i="3"/>
  <c r="W389" i="3" s="1"/>
  <c r="Y383" i="3"/>
  <c r="X94" i="3"/>
  <c r="X356" i="3"/>
  <c r="B385" i="3"/>
  <c r="X174" i="3"/>
  <c r="Y390" i="3"/>
  <c r="Y389" i="3"/>
  <c r="X132" i="3"/>
  <c r="X40" i="3"/>
  <c r="Y391" i="3"/>
  <c r="X366" i="3"/>
  <c r="V390" i="3"/>
  <c r="P384" i="3"/>
  <c r="X149" i="3"/>
  <c r="X216" i="3"/>
  <c r="X332" i="3"/>
  <c r="X150" i="3"/>
  <c r="X85" i="3"/>
  <c r="X29" i="3"/>
  <c r="X369" i="3"/>
  <c r="X339" i="3"/>
  <c r="X221" i="3"/>
  <c r="X363" i="3"/>
  <c r="X90" i="3"/>
  <c r="X135" i="3"/>
  <c r="X335" i="3"/>
  <c r="X310" i="3"/>
  <c r="X354" i="3"/>
  <c r="X56" i="3"/>
  <c r="X100" i="3"/>
  <c r="X239" i="3"/>
  <c r="X313" i="3"/>
  <c r="X201" i="3"/>
  <c r="X246" i="3"/>
  <c r="X374" i="3"/>
  <c r="X42" i="3"/>
  <c r="X212" i="3"/>
  <c r="X65" i="3"/>
  <c r="X194" i="3"/>
  <c r="X3" i="3"/>
  <c r="X367" i="3"/>
  <c r="X199" i="3"/>
  <c r="X76" i="3"/>
  <c r="X67" i="3"/>
  <c r="X250" i="3"/>
  <c r="X30" i="3"/>
  <c r="X342" i="3"/>
  <c r="X157" i="3"/>
  <c r="X116" i="3"/>
  <c r="X26" i="3"/>
  <c r="X198" i="3"/>
  <c r="X355" i="3"/>
  <c r="X169" i="3"/>
  <c r="X115" i="3"/>
  <c r="X68" i="3"/>
  <c r="X238" i="3"/>
  <c r="X324" i="3"/>
  <c r="X147" i="3"/>
  <c r="X164" i="3"/>
  <c r="X32" i="3"/>
  <c r="X37" i="3"/>
  <c r="X318" i="3"/>
  <c r="X241" i="3"/>
  <c r="X127" i="3"/>
  <c r="X163" i="3"/>
  <c r="X215" i="3"/>
  <c r="X206" i="3"/>
  <c r="X168" i="3"/>
  <c r="X353" i="3"/>
  <c r="X292" i="3"/>
  <c r="X28" i="3"/>
  <c r="X166" i="3"/>
  <c r="X247" i="3"/>
  <c r="X45" i="3"/>
  <c r="X365" i="3"/>
  <c r="X345" i="3"/>
  <c r="X41" i="3"/>
  <c r="X181" i="3"/>
  <c r="X126" i="3"/>
  <c r="X177" i="3"/>
  <c r="X118" i="3"/>
  <c r="X60" i="3"/>
  <c r="X372" i="3"/>
  <c r="X302" i="3"/>
  <c r="X231" i="3"/>
  <c r="X136" i="3"/>
  <c r="X261" i="3"/>
  <c r="X22" i="3"/>
  <c r="X101" i="3"/>
  <c r="X225" i="3"/>
  <c r="X74" i="3"/>
  <c r="X92" i="3"/>
  <c r="X64" i="3"/>
  <c r="X158" i="3"/>
  <c r="X220" i="3"/>
  <c r="X205" i="3"/>
  <c r="X162" i="3"/>
  <c r="X255" i="3"/>
  <c r="X380" i="3"/>
  <c r="X222" i="3"/>
  <c r="X368" i="3"/>
  <c r="X290" i="3"/>
  <c r="X314" i="3"/>
  <c r="X299" i="3"/>
  <c r="X185" i="3"/>
  <c r="X82" i="3"/>
  <c r="X130" i="3"/>
  <c r="X272" i="3"/>
  <c r="X340" i="3"/>
  <c r="X326" i="3"/>
  <c r="X248" i="3"/>
  <c r="X104" i="3"/>
  <c r="X38" i="3"/>
  <c r="X243" i="3"/>
  <c r="X39" i="3"/>
  <c r="X190" i="3"/>
  <c r="X204" i="3"/>
  <c r="X159" i="3"/>
  <c r="X179" i="3"/>
  <c r="X294" i="3"/>
  <c r="X229" i="3"/>
  <c r="X252" i="3"/>
  <c r="X35" i="3"/>
  <c r="X308" i="3"/>
  <c r="X105" i="3"/>
  <c r="X109" i="3"/>
  <c r="X346" i="3"/>
  <c r="X72" i="3"/>
  <c r="X19" i="3"/>
  <c r="X79" i="3"/>
  <c r="X134" i="3"/>
  <c r="X193" i="3"/>
  <c r="X54" i="3"/>
  <c r="X75" i="3"/>
  <c r="X18" i="3"/>
  <c r="X227" i="3"/>
  <c r="X263" i="3"/>
  <c r="X230" i="3"/>
  <c r="X27" i="3"/>
  <c r="X286" i="3"/>
  <c r="X281" i="3"/>
  <c r="X265" i="3"/>
  <c r="X280" i="3"/>
  <c r="X47" i="3"/>
  <c r="X53" i="3"/>
  <c r="X7" i="3"/>
  <c r="X351" i="3"/>
  <c r="X131" i="3"/>
  <c r="X316" i="3"/>
  <c r="X307" i="3"/>
  <c r="X173" i="3"/>
  <c r="X195" i="3"/>
  <c r="X379" i="3"/>
  <c r="X80" i="3"/>
  <c r="X282" i="3"/>
  <c r="X378" i="3"/>
  <c r="X301" i="3"/>
  <c r="X171" i="3"/>
  <c r="X262" i="3"/>
  <c r="X259" i="3"/>
  <c r="X235" i="3"/>
  <c r="X331" i="3"/>
  <c r="X214" i="3"/>
  <c r="X63" i="3"/>
  <c r="X61" i="3"/>
  <c r="X148" i="3"/>
  <c r="X167" i="3"/>
  <c r="X180" i="3"/>
  <c r="X251" i="3"/>
  <c r="X321" i="3"/>
  <c r="X25" i="3"/>
  <c r="X254" i="3"/>
  <c r="X128" i="3"/>
  <c r="X226" i="3"/>
  <c r="X188" i="3"/>
  <c r="X373" i="3"/>
  <c r="X253" i="3"/>
  <c r="X328" i="3"/>
  <c r="X317" i="3"/>
  <c r="X20" i="3"/>
  <c r="X34" i="3"/>
  <c r="X311" i="3"/>
  <c r="X268" i="3"/>
  <c r="X224" i="3"/>
  <c r="X51" i="3"/>
  <c r="X233" i="3"/>
  <c r="X256" i="3"/>
  <c r="X58" i="3"/>
  <c r="X97" i="3"/>
  <c r="X182" i="3"/>
  <c r="X133" i="3"/>
  <c r="X66" i="3"/>
  <c r="X142" i="3"/>
  <c r="X257" i="3"/>
  <c r="X288" i="3"/>
  <c r="X122" i="3"/>
  <c r="X155" i="3"/>
  <c r="X196" i="3"/>
  <c r="X48" i="3"/>
  <c r="X145" i="3"/>
  <c r="X10" i="3"/>
  <c r="X156" i="3"/>
  <c r="X11" i="3"/>
  <c r="X176" i="3"/>
  <c r="X362" i="3"/>
  <c r="X165" i="3"/>
  <c r="X273" i="3"/>
  <c r="X219" i="3"/>
  <c r="X267" i="3"/>
  <c r="X175" i="3"/>
  <c r="X341" i="3"/>
  <c r="X319" i="3"/>
  <c r="X89" i="3"/>
  <c r="X154" i="3"/>
  <c r="X108" i="3"/>
  <c r="X21" i="3"/>
  <c r="X348" i="3"/>
  <c r="X197" i="3"/>
  <c r="X178" i="3"/>
  <c r="X323" i="3"/>
  <c r="X44" i="3"/>
  <c r="X258" i="3"/>
  <c r="X209" i="3"/>
  <c r="X4" i="3"/>
  <c r="X315" i="3"/>
  <c r="X138" i="3"/>
  <c r="X295" i="3"/>
  <c r="X183" i="3"/>
  <c r="X381" i="3"/>
  <c r="X23" i="3"/>
  <c r="X84" i="3"/>
  <c r="X144" i="3"/>
  <c r="X143" i="3"/>
  <c r="X57" i="3"/>
  <c r="X137" i="3"/>
  <c r="X113" i="3"/>
  <c r="X62" i="3"/>
  <c r="X111" i="3"/>
  <c r="X103" i="3"/>
  <c r="X338" i="3"/>
  <c r="X352" i="3"/>
  <c r="X276" i="3"/>
  <c r="X189" i="3"/>
  <c r="X12" i="3"/>
  <c r="X218" i="3"/>
  <c r="X350" i="3"/>
  <c r="X306" i="3"/>
  <c r="X50" i="3"/>
  <c r="X300" i="3"/>
  <c r="X260" i="3"/>
  <c r="X304" i="3"/>
  <c r="X14" i="3"/>
  <c r="X43" i="3"/>
  <c r="X297" i="3"/>
  <c r="X16" i="3"/>
  <c r="X102" i="3"/>
  <c r="X278" i="3"/>
  <c r="X73" i="3"/>
  <c r="X376" i="3"/>
  <c r="X309" i="3"/>
  <c r="X99" i="3"/>
  <c r="X334" i="3"/>
  <c r="X298" i="3"/>
  <c r="X336" i="3"/>
  <c r="X271" i="3"/>
  <c r="X120" i="3"/>
  <c r="X141" i="3"/>
  <c r="X91" i="3"/>
  <c r="X24" i="3"/>
  <c r="X371" i="3"/>
  <c r="X123" i="3"/>
  <c r="X320" i="3"/>
  <c r="X329" i="3"/>
  <c r="X184" i="3"/>
  <c r="X303" i="3"/>
  <c r="X152" i="3"/>
  <c r="X223" i="3"/>
  <c r="X153" i="3"/>
  <c r="X15" i="3"/>
  <c r="X33" i="3"/>
  <c r="X6" i="3"/>
  <c r="X382" i="3"/>
  <c r="X358" i="3"/>
  <c r="X187" i="3"/>
  <c r="X337" i="3"/>
  <c r="X289" i="3"/>
  <c r="X140" i="3"/>
  <c r="X322" i="3"/>
  <c r="X364" i="3"/>
  <c r="X293" i="3"/>
  <c r="X17" i="3"/>
  <c r="X236" i="3"/>
  <c r="X240" i="3"/>
  <c r="X95" i="3"/>
  <c r="X283" i="3"/>
  <c r="X210" i="3"/>
  <c r="X347" i="3"/>
  <c r="X86" i="3"/>
  <c r="X264" i="3"/>
  <c r="X357" i="3"/>
  <c r="X31" i="3"/>
  <c r="X312" i="3"/>
  <c r="X83" i="3"/>
  <c r="X269" i="3"/>
  <c r="X186" i="3"/>
  <c r="X349" i="3"/>
  <c r="X13" i="3"/>
  <c r="X110" i="3"/>
  <c r="X245" i="3"/>
  <c r="X325" i="3"/>
  <c r="X139" i="3"/>
  <c r="X170" i="3"/>
  <c r="X107" i="3"/>
  <c r="X242" i="3"/>
  <c r="X98" i="3"/>
  <c r="X93" i="3"/>
  <c r="X88" i="3"/>
  <c r="X161" i="3"/>
  <c r="X287" i="3"/>
  <c r="X333" i="3"/>
  <c r="X207" i="3"/>
  <c r="X59" i="3"/>
  <c r="X52" i="3"/>
  <c r="X270" i="3"/>
  <c r="X244" i="3"/>
  <c r="X361" i="3"/>
  <c r="X2" i="3"/>
  <c r="X284" i="3"/>
  <c r="X359" i="3"/>
  <c r="X330" i="3"/>
  <c r="X285" i="3"/>
  <c r="X277" i="3"/>
  <c r="X296" i="3"/>
  <c r="X121" i="3"/>
  <c r="X69" i="3"/>
  <c r="X192" i="3"/>
  <c r="X146" i="3"/>
  <c r="X172" i="3"/>
  <c r="X5" i="3"/>
  <c r="X203" i="3"/>
  <c r="X151" i="3"/>
  <c r="X213" i="3"/>
  <c r="X160" i="3"/>
  <c r="X200" i="3"/>
  <c r="X370" i="3"/>
  <c r="X119" i="3"/>
  <c r="X208" i="3"/>
  <c r="X87" i="3"/>
  <c r="X274" i="3"/>
  <c r="X9" i="3"/>
  <c r="X305" i="3"/>
  <c r="X124" i="3"/>
  <c r="X217" i="3"/>
  <c r="X77" i="3"/>
  <c r="X266" i="3"/>
  <c r="X279" i="3"/>
  <c r="X211" i="3"/>
  <c r="X125" i="3"/>
  <c r="X232" i="3"/>
  <c r="X117" i="3"/>
  <c r="X343" i="3"/>
  <c r="X191" i="3"/>
  <c r="X249" i="3"/>
  <c r="X377" i="3"/>
  <c r="X234" i="3"/>
  <c r="X237" i="3"/>
  <c r="X96" i="3"/>
  <c r="X114" i="3"/>
  <c r="X49" i="3"/>
  <c r="X46" i="3"/>
  <c r="X78" i="3"/>
  <c r="X375" i="3"/>
  <c r="X291" i="3"/>
  <c r="X36" i="3"/>
  <c r="X275" i="3"/>
  <c r="X71" i="3"/>
  <c r="X81" i="3"/>
  <c r="X112" i="3"/>
  <c r="X327" i="3"/>
  <c r="X55" i="3"/>
  <c r="X202" i="3"/>
  <c r="X70" i="3"/>
  <c r="X344" i="3"/>
  <c r="X129" i="3"/>
  <c r="X8" i="3"/>
  <c r="X228" i="3"/>
  <c r="X106" i="3"/>
  <c r="X360" i="3"/>
  <c r="V386" i="3"/>
  <c r="V385" i="3"/>
  <c r="AC522" i="1"/>
  <c r="AC493" i="1"/>
  <c r="AC536" i="1"/>
  <c r="AC471" i="1"/>
  <c r="AC76" i="1"/>
  <c r="AC510" i="1"/>
  <c r="AC554" i="1"/>
  <c r="AC517" i="1"/>
  <c r="AC504" i="1"/>
  <c r="AC553" i="1"/>
  <c r="AC246" i="1"/>
  <c r="AC175" i="1"/>
  <c r="AC304" i="1"/>
  <c r="AC389" i="1"/>
  <c r="AC406" i="1"/>
  <c r="AC355" i="1"/>
  <c r="AC363" i="1"/>
  <c r="AC479" i="1"/>
  <c r="AC468" i="1"/>
  <c r="AC509" i="1"/>
  <c r="AC549" i="1"/>
  <c r="AC516" i="1"/>
  <c r="AC374" i="1"/>
  <c r="AC202" i="1"/>
  <c r="AC214" i="1"/>
  <c r="AC314" i="1"/>
  <c r="AC266" i="1"/>
  <c r="AC80" i="1"/>
  <c r="AC211" i="1"/>
  <c r="AC6" i="1"/>
  <c r="AC199" i="1"/>
  <c r="AC180" i="1"/>
  <c r="AC325" i="1"/>
  <c r="AC102" i="1"/>
  <c r="AC277" i="1"/>
  <c r="AC170" i="1"/>
  <c r="AC467" i="1"/>
  <c r="AC343" i="1"/>
  <c r="AC262" i="1"/>
  <c r="AC308" i="1"/>
  <c r="AC206" i="1"/>
  <c r="AC68" i="1"/>
  <c r="AC142" i="1"/>
  <c r="AC101" i="1"/>
  <c r="AC513" i="1"/>
  <c r="AC219" i="1"/>
  <c r="AC144" i="1"/>
  <c r="AC414" i="1"/>
  <c r="AC478" i="1"/>
  <c r="AC119" i="1"/>
  <c r="AC205" i="1"/>
  <c r="AC96" i="1"/>
  <c r="AC69" i="1"/>
  <c r="AC11" i="1"/>
  <c r="AC309" i="1"/>
  <c r="AC244" i="1"/>
  <c r="AC263" i="1"/>
  <c r="AC502" i="1"/>
  <c r="AC232" i="1"/>
  <c r="AC176" i="1"/>
  <c r="AC226" i="1"/>
  <c r="AC485" i="1"/>
  <c r="AC357" i="1"/>
  <c r="AC297" i="1"/>
  <c r="AC446" i="1"/>
  <c r="AC153" i="1"/>
  <c r="AC65" i="1"/>
  <c r="AC249" i="1"/>
  <c r="AC326" i="1"/>
  <c r="AC236" i="1"/>
  <c r="AC106" i="1"/>
  <c r="AC508" i="1"/>
  <c r="AC458" i="1"/>
  <c r="AC496" i="1"/>
  <c r="AC436" i="1"/>
  <c r="AC388" i="1"/>
  <c r="AC270" i="1"/>
  <c r="AC556" i="1"/>
  <c r="AC115" i="1"/>
  <c r="AC361" i="1"/>
  <c r="AC166" i="1"/>
  <c r="AC16" i="1"/>
  <c r="AC147" i="1"/>
  <c r="AC53" i="1"/>
  <c r="AC141" i="1"/>
  <c r="AC444" i="1"/>
  <c r="AC48" i="1"/>
  <c r="AC457" i="1"/>
  <c r="AC532" i="1"/>
  <c r="AC539" i="1"/>
  <c r="AC315" i="1"/>
  <c r="AC225" i="1"/>
  <c r="AC75" i="1"/>
  <c r="AC459" i="1"/>
  <c r="AC161" i="1"/>
  <c r="AC475" i="1"/>
  <c r="AC127" i="1"/>
  <c r="AC565" i="1"/>
  <c r="AC527" i="1"/>
  <c r="AC519" i="1"/>
  <c r="AC528" i="1"/>
  <c r="AC103" i="1"/>
  <c r="AC440" i="1"/>
  <c r="AC128" i="1"/>
  <c r="AC410" i="1"/>
  <c r="AC200" i="1"/>
  <c r="AC84" i="1"/>
  <c r="AC228" i="1"/>
  <c r="AC154" i="1"/>
  <c r="AC85" i="1"/>
  <c r="AC13" i="1"/>
  <c r="AC260" i="1"/>
  <c r="AC162" i="1"/>
  <c r="AC284" i="1"/>
  <c r="AC20" i="1"/>
  <c r="AC523" i="1"/>
  <c r="AC281" i="1"/>
  <c r="AC566" i="1"/>
  <c r="AC380" i="1"/>
  <c r="AC437" i="1"/>
  <c r="AC299" i="1"/>
  <c r="AC88" i="1"/>
  <c r="AC172" i="1"/>
  <c r="AC409" i="1"/>
  <c r="AC139" i="1"/>
  <c r="AC348" i="1"/>
  <c r="AC134" i="1"/>
  <c r="AC442" i="1"/>
  <c r="AC412" i="1"/>
  <c r="AC558" i="1"/>
  <c r="AC220" i="1"/>
  <c r="AC451" i="1"/>
  <c r="AC529" i="1"/>
  <c r="AC338" i="1"/>
  <c r="AC379" i="1"/>
  <c r="AC82" i="1"/>
  <c r="AC271" i="1"/>
  <c r="AC274" i="1"/>
  <c r="AC375" i="1"/>
  <c r="AC320" i="1"/>
  <c r="AC312" i="1"/>
  <c r="AC415" i="1"/>
  <c r="AC143" i="1"/>
  <c r="AC197" i="1"/>
  <c r="AC35" i="1"/>
  <c r="AC29" i="1"/>
  <c r="AC182" i="1"/>
  <c r="AC234" i="1"/>
  <c r="AC367" i="1"/>
  <c r="AC408" i="1"/>
  <c r="AC521" i="1"/>
  <c r="AC324" i="1"/>
  <c r="AC322" i="1"/>
  <c r="AC118" i="1"/>
  <c r="AC92" i="1"/>
  <c r="AC385" i="1"/>
  <c r="AC403" i="1"/>
  <c r="AC40" i="1"/>
  <c r="AC203" i="1"/>
  <c r="AC416" i="1"/>
  <c r="AC3" i="1"/>
  <c r="AC351" i="1"/>
  <c r="AC372" i="1"/>
  <c r="AC488" i="1"/>
  <c r="AC317" i="1"/>
  <c r="AC503" i="1"/>
  <c r="AC135" i="1"/>
  <c r="AC369" i="1"/>
  <c r="AC366" i="1"/>
  <c r="AC498" i="1"/>
  <c r="AC275" i="1"/>
  <c r="AC313" i="1"/>
  <c r="AC466" i="1"/>
  <c r="AC501" i="1"/>
  <c r="AC353" i="1"/>
  <c r="AC417" i="1"/>
  <c r="AC64" i="1"/>
  <c r="AC62" i="1"/>
  <c r="AC24" i="1"/>
  <c r="AC36" i="1"/>
  <c r="AC149" i="1"/>
  <c r="AC129" i="1"/>
  <c r="AC165" i="1"/>
  <c r="AC112" i="1"/>
  <c r="AC480" i="1"/>
  <c r="AC311" i="1"/>
  <c r="AC227" i="1"/>
  <c r="AC319" i="1"/>
  <c r="AC17" i="1"/>
  <c r="AC255" i="1"/>
  <c r="AC208" i="1"/>
  <c r="AC46" i="1"/>
  <c r="AC209" i="1"/>
  <c r="AC368" i="1"/>
  <c r="AC354" i="1"/>
  <c r="AC302" i="1"/>
  <c r="AC259" i="1"/>
  <c r="AC183" i="1"/>
  <c r="AC330" i="1"/>
  <c r="AC278" i="1"/>
  <c r="AC44" i="1"/>
  <c r="AC120" i="1"/>
  <c r="AC4" i="1"/>
  <c r="AC23" i="1"/>
  <c r="AC438" i="1"/>
  <c r="AC155" i="1"/>
  <c r="AC279" i="1"/>
  <c r="AC460" i="1"/>
  <c r="AC453" i="1"/>
  <c r="AC71" i="1"/>
  <c r="AC157" i="1"/>
  <c r="AC111" i="1"/>
  <c r="AC31" i="1"/>
  <c r="AC45" i="1"/>
  <c r="AC350" i="1"/>
  <c r="AC264" i="1"/>
  <c r="AC387" i="1"/>
  <c r="AC430" i="1"/>
  <c r="AC404" i="1"/>
  <c r="AC252" i="1"/>
  <c r="AC8" i="1"/>
  <c r="AC189" i="1"/>
  <c r="AC267" i="1"/>
  <c r="AK387" i="3" l="1"/>
  <c r="AK385" i="3"/>
  <c r="V389" i="3"/>
  <c r="W391" i="3"/>
  <c r="W390" i="3"/>
  <c r="X384" i="3"/>
  <c r="X390" i="3" s="1"/>
  <c r="X383" i="3"/>
  <c r="P385" i="3"/>
  <c r="P386" i="3"/>
  <c r="X389" i="3"/>
  <c r="X391" i="3"/>
  <c r="W385" i="3" l="1"/>
  <c r="N383" i="3"/>
  <c r="N391" i="3" s="1"/>
  <c r="N384" i="3"/>
  <c r="N385" i="3" s="1"/>
  <c r="R383" i="3"/>
  <c r="R391" i="3" s="1"/>
  <c r="R384" i="3"/>
  <c r="R385" i="3" s="1"/>
  <c r="T383" i="3"/>
  <c r="T391" i="3" s="1"/>
  <c r="T384" i="3"/>
  <c r="T385" i="3" s="1"/>
  <c r="N386" i="3" l="1"/>
  <c r="T386" i="3"/>
  <c r="R386" i="3"/>
  <c r="AB567" i="1"/>
  <c r="S570" i="1"/>
  <c r="M570" i="1"/>
  <c r="Q570" i="1"/>
  <c r="AB568" i="1"/>
  <c r="AB569" i="1" s="1"/>
  <c r="AC568" i="1"/>
  <c r="AC569" i="1" s="1"/>
  <c r="AA568" i="1"/>
  <c r="AA569" i="1" s="1"/>
  <c r="AD568" i="1"/>
  <c r="AD569" i="1" s="1"/>
  <c r="Y568" i="1"/>
  <c r="Y569" i="1" s="1"/>
  <c r="W568" i="1"/>
  <c r="W569" i="1" s="1"/>
  <c r="N568" i="1"/>
  <c r="Q568" i="1" s="1"/>
  <c r="Q572" i="1" s="1"/>
  <c r="R568" i="1"/>
  <c r="S568" i="1" s="1"/>
  <c r="S572" i="1" s="1"/>
  <c r="S571" i="1" s="1"/>
  <c r="L568" i="1"/>
  <c r="M568" i="1" s="1"/>
  <c r="M572" i="1" s="1"/>
  <c r="M571" i="1" s="1"/>
  <c r="L571" i="1"/>
  <c r="L567" i="1"/>
  <c r="L570" i="1"/>
  <c r="N571" i="1"/>
  <c r="N567" i="1"/>
  <c r="N570" i="1"/>
  <c r="R570" i="1"/>
  <c r="R571" i="1"/>
  <c r="R567" i="1"/>
  <c r="M567" i="1" l="1"/>
  <c r="S567" i="1"/>
  <c r="Q567" i="1"/>
  <c r="Q571" i="1"/>
</calcChain>
</file>

<file path=xl/sharedStrings.xml><?xml version="1.0" encoding="utf-8"?>
<sst xmlns="http://schemas.openxmlformats.org/spreadsheetml/2006/main" count="19154" uniqueCount="900">
  <si>
    <t>OLSRSquarredBefore</t>
  </si>
  <si>
    <t>OLSRSquarredAfter</t>
  </si>
  <si>
    <t>EntriesBefore</t>
  </si>
  <si>
    <t>EntriesAfter</t>
  </si>
  <si>
    <t>ChowTest2020Coef</t>
  </si>
  <si>
    <t>ChowTest2020Reject</t>
  </si>
  <si>
    <t>ChowTest2020S2Coef</t>
  </si>
  <si>
    <t>ChowTest2020S2Reject</t>
  </si>
  <si>
    <t>ChowTest2020S1S2Coef</t>
  </si>
  <si>
    <t>ChowTest2020S1S2Reject</t>
  </si>
  <si>
    <t>ChowTestBaseCoef</t>
  </si>
  <si>
    <t>ChowTestBaseReject</t>
  </si>
  <si>
    <t>2019S1Coef</t>
  </si>
  <si>
    <t>2019S1Reject</t>
  </si>
  <si>
    <t>2019S2Coef</t>
  </si>
  <si>
    <t>2019S2Reject</t>
  </si>
  <si>
    <t>2020S1Coef</t>
  </si>
  <si>
    <t>2020S1Reject</t>
  </si>
  <si>
    <t>2020S2Coef</t>
  </si>
  <si>
    <t>2020S2Reject</t>
  </si>
  <si>
    <t>Before2020Coef</t>
  </si>
  <si>
    <t>Before2020Reject</t>
  </si>
  <si>
    <t>After2020Coef</t>
  </si>
  <si>
    <t>After2020Reject</t>
  </si>
  <si>
    <t>Est2018MinusReal2019</t>
  </si>
  <si>
    <t>Est2019MinusReal2020</t>
  </si>
  <si>
    <t>Est2019MinusReal2020S1</t>
  </si>
  <si>
    <t>Est2019MinusReal2020S2</t>
  </si>
  <si>
    <t>Average2018</t>
  </si>
  <si>
    <t>Average2019</t>
  </si>
  <si>
    <t>Average2020</t>
  </si>
  <si>
    <t>Average2018S1</t>
  </si>
  <si>
    <t>Average2019S1</t>
  </si>
  <si>
    <t>Average2020S1</t>
  </si>
  <si>
    <t>Average2018S2</t>
  </si>
  <si>
    <t>Average2019S2</t>
  </si>
  <si>
    <t>Average2020S2</t>
  </si>
  <si>
    <t>Average2018Q1</t>
  </si>
  <si>
    <t>Average2019Q1</t>
  </si>
  <si>
    <t>Average2020Q1</t>
  </si>
  <si>
    <t>Average2018Q2</t>
  </si>
  <si>
    <t>Average2019Q2</t>
  </si>
  <si>
    <t>Average2020Q2</t>
  </si>
  <si>
    <t>Average2018Q3</t>
  </si>
  <si>
    <t>Average2019Q3</t>
  </si>
  <si>
    <t>Average2020Q3</t>
  </si>
  <si>
    <t>Average2018Q4</t>
  </si>
  <si>
    <t>Average2019Q4</t>
  </si>
  <si>
    <t>Average2020Q4</t>
  </si>
  <si>
    <t>Alfa_Romeo_147</t>
  </si>
  <si>
    <t>At 1%</t>
  </si>
  <si>
    <t>At 5%</t>
  </si>
  <si>
    <t>At 10%</t>
  </si>
  <si>
    <t>Not Rejected</t>
  </si>
  <si>
    <t>Alfa_Romeo_156</t>
  </si>
  <si>
    <t>Alfa_Romeo_159</t>
  </si>
  <si>
    <t>Alfa_Romeo_Giulia</t>
  </si>
  <si>
    <t>Alfa_Romeo_Giulietta</t>
  </si>
  <si>
    <t>Alfa_Romeo_GT</t>
  </si>
  <si>
    <t>Alfa_Romeo_Mito</t>
  </si>
  <si>
    <t>Alfa_Romeo_Spider</t>
  </si>
  <si>
    <t>Alfa_Romeo_Stelvio</t>
  </si>
  <si>
    <t>Aston_Martin_V8_Vantage</t>
  </si>
  <si>
    <t>Audi_A1</t>
  </si>
  <si>
    <t>Audi_A3</t>
  </si>
  <si>
    <t>Audi_A4</t>
  </si>
  <si>
    <t>Audi_A4_Allroad</t>
  </si>
  <si>
    <t>Audi_A5</t>
  </si>
  <si>
    <t>Audi_A6</t>
  </si>
  <si>
    <t>Audi_A6_Allroad</t>
  </si>
  <si>
    <t>Audi_A7</t>
  </si>
  <si>
    <t>Audi_A8</t>
  </si>
  <si>
    <t>Audi_Q2</t>
  </si>
  <si>
    <t>Audi_Q3</t>
  </si>
  <si>
    <t>Audi_Q5</t>
  </si>
  <si>
    <t>Audi_Q7</t>
  </si>
  <si>
    <t>Audi_Q8</t>
  </si>
  <si>
    <t>Audi_R8</t>
  </si>
  <si>
    <t>Audi_RS3</t>
  </si>
  <si>
    <t>Audi_RS4</t>
  </si>
  <si>
    <t>Audi_RS5</t>
  </si>
  <si>
    <t>Audi_RS6</t>
  </si>
  <si>
    <t>Audi_RS_Q3</t>
  </si>
  <si>
    <t>Audi_S1</t>
  </si>
  <si>
    <t>Audi_S3</t>
  </si>
  <si>
    <t>Audi_S4</t>
  </si>
  <si>
    <t>Audi_S5</t>
  </si>
  <si>
    <t>Audi_S6</t>
  </si>
  <si>
    <t>Audi_SQ5</t>
  </si>
  <si>
    <t>Audi_TT</t>
  </si>
  <si>
    <t>Bentley_Continental</t>
  </si>
  <si>
    <t>BMW_116</t>
  </si>
  <si>
    <t>BMW_118</t>
  </si>
  <si>
    <t>BMW_120</t>
  </si>
  <si>
    <t>BMW_125</t>
  </si>
  <si>
    <t>BMW_218_Active_Tourer</t>
  </si>
  <si>
    <t>BMW_218_Gran_Tourer</t>
  </si>
  <si>
    <t>BMW_220</t>
  </si>
  <si>
    <t>BMW_220_Active_Tourer</t>
  </si>
  <si>
    <t>BMW_220_Gran_Tourer</t>
  </si>
  <si>
    <t>BMW_225_Active_Tourer</t>
  </si>
  <si>
    <t>BMW_316</t>
  </si>
  <si>
    <t>BMW_318</t>
  </si>
  <si>
    <t>BMW_320</t>
  </si>
  <si>
    <t>BMW_320_Gran_Turismo</t>
  </si>
  <si>
    <t>BMW_325</t>
  </si>
  <si>
    <t>BMW_328</t>
  </si>
  <si>
    <t>BMW_330</t>
  </si>
  <si>
    <t>BMW_335</t>
  </si>
  <si>
    <t>BMW_340</t>
  </si>
  <si>
    <t>BMW_420</t>
  </si>
  <si>
    <t>BMW_428</t>
  </si>
  <si>
    <t>BMW_430</t>
  </si>
  <si>
    <t>BMW_435</t>
  </si>
  <si>
    <t>BMW_440</t>
  </si>
  <si>
    <t>BMW_520</t>
  </si>
  <si>
    <t>BMW_525</t>
  </si>
  <si>
    <t>BMW_528</t>
  </si>
  <si>
    <t>BMW_530</t>
  </si>
  <si>
    <t>BMW_530_Touring</t>
  </si>
  <si>
    <t>BMW_535</t>
  </si>
  <si>
    <t>BMW_540</t>
  </si>
  <si>
    <t>BMW_550</t>
  </si>
  <si>
    <t>BMW_640</t>
  </si>
  <si>
    <t>BMW_650</t>
  </si>
  <si>
    <t>BMW_730</t>
  </si>
  <si>
    <t>BMW_740</t>
  </si>
  <si>
    <t>BMW_750</t>
  </si>
  <si>
    <t>BMW_840</t>
  </si>
  <si>
    <t>BMW_i3</t>
  </si>
  <si>
    <t>BMW_M135</t>
  </si>
  <si>
    <t>BMW_M140</t>
  </si>
  <si>
    <t>BMW_M235</t>
  </si>
  <si>
    <t>BMW_M240</t>
  </si>
  <si>
    <t>BMW_M2</t>
  </si>
  <si>
    <t>BMW_M3</t>
  </si>
  <si>
    <t>BMW_M4</t>
  </si>
  <si>
    <t>BMW_M5</t>
  </si>
  <si>
    <t>BMW_M6</t>
  </si>
  <si>
    <t>BMW_X1</t>
  </si>
  <si>
    <t>BMW_X2</t>
  </si>
  <si>
    <t>BMW_X3</t>
  </si>
  <si>
    <t>BMW_X4</t>
  </si>
  <si>
    <t>BMW_X5</t>
  </si>
  <si>
    <t>BMW_X6</t>
  </si>
  <si>
    <t>BMW_Z3</t>
  </si>
  <si>
    <t>BMW_Z4</t>
  </si>
  <si>
    <t>Cadillac_Escalade</t>
  </si>
  <si>
    <t>Chevrolet_Aveo</t>
  </si>
  <si>
    <t>Chevrolet_Camaro</t>
  </si>
  <si>
    <t>Chevrolet_Captiva</t>
  </si>
  <si>
    <t>Chevrolet_Corvette_C7</t>
  </si>
  <si>
    <t>Chevrolet_Cruze</t>
  </si>
  <si>
    <t>Chevrolet_Spark</t>
  </si>
  <si>
    <t>Chrysler_Voyager</t>
  </si>
  <si>
    <t>Citroen_Berlingo</t>
  </si>
  <si>
    <t>Citroen_C1</t>
  </si>
  <si>
    <t>Citroen_C2</t>
  </si>
  <si>
    <t>Citroen_C3</t>
  </si>
  <si>
    <t>Citroen_C3_Picasso</t>
  </si>
  <si>
    <t>Citroen_C4</t>
  </si>
  <si>
    <t>Citroen_C4_Aircross</t>
  </si>
  <si>
    <t>Citroen_C4_Cactus</t>
  </si>
  <si>
    <t>Citroen_C4_Grand_Picasso</t>
  </si>
  <si>
    <t>Citroen_C4_Picasso</t>
  </si>
  <si>
    <t>Citroen_C5</t>
  </si>
  <si>
    <t>Citroen_C8</t>
  </si>
  <si>
    <t>Citroen_DS3</t>
  </si>
  <si>
    <t>Citroen_DS4</t>
  </si>
  <si>
    <t>Citroen_DS5</t>
  </si>
  <si>
    <t>Citroen_Jumper</t>
  </si>
  <si>
    <t>Citroen_Jumpy</t>
  </si>
  <si>
    <t>Citroen_Spacetourer</t>
  </si>
  <si>
    <t>Citroen_Xsara</t>
  </si>
  <si>
    <t>Cupra_Ateca</t>
  </si>
  <si>
    <t>Dacia_Dokker</t>
  </si>
  <si>
    <t>Dacia_Duster</t>
  </si>
  <si>
    <t>Dacia_Lodgy</t>
  </si>
  <si>
    <t>Dacia_Logan_Combi_Break</t>
  </si>
  <si>
    <t>Dacia_Logan_MCV_Combi_Break</t>
  </si>
  <si>
    <t>Dacia_Sandero</t>
  </si>
  <si>
    <t>Daihatsu_Sirion</t>
  </si>
  <si>
    <t>Daihatsu_Terios</t>
  </si>
  <si>
    <t>Dodge_Caliber</t>
  </si>
  <si>
    <t>Dodge_Challenger</t>
  </si>
  <si>
    <t>Dodge_Durango</t>
  </si>
  <si>
    <t>Dodge_Ram</t>
  </si>
  <si>
    <t>Ds_Automobiles_DS3</t>
  </si>
  <si>
    <t>Ds_Automobiles_DS4</t>
  </si>
  <si>
    <t>Ds_Automobiles_DS7</t>
  </si>
  <si>
    <t>Ferrari_California</t>
  </si>
  <si>
    <t>Ferrari_F458</t>
  </si>
  <si>
    <t>Ferrari_F488</t>
  </si>
  <si>
    <t>Fiat_124_Spider</t>
  </si>
  <si>
    <t>Fiat_500</t>
  </si>
  <si>
    <t>Fiat_500L</t>
  </si>
  <si>
    <t>Fiat_500X</t>
  </si>
  <si>
    <t>Fiat_595</t>
  </si>
  <si>
    <t>Fiat_Barchetta</t>
  </si>
  <si>
    <t>Fiat_Bravo</t>
  </si>
  <si>
    <t>Fiat_Doblo</t>
  </si>
  <si>
    <t>Fiat_Ducato</t>
  </si>
  <si>
    <t>Fiat_Freemont</t>
  </si>
  <si>
    <t>Fiat_Panda</t>
  </si>
  <si>
    <t>Fiat_Punto</t>
  </si>
  <si>
    <t>Fiat_Scudo</t>
  </si>
  <si>
    <t>Fiat_Sedici</t>
  </si>
  <si>
    <t>Fiat_Talento</t>
  </si>
  <si>
    <t>Fiat_Tipo</t>
  </si>
  <si>
    <t>Ford_B-MAX</t>
  </si>
  <si>
    <t>Ford_C-Max</t>
  </si>
  <si>
    <t>Ford_Ecosport</t>
  </si>
  <si>
    <t>Ford_Edge</t>
  </si>
  <si>
    <t>Ford_Fiesta</t>
  </si>
  <si>
    <t>Ford_Focus</t>
  </si>
  <si>
    <t>Ford_Galaxy</t>
  </si>
  <si>
    <t>Ford_Grand_C-MAX</t>
  </si>
  <si>
    <t>Ford_KA</t>
  </si>
  <si>
    <t>Ford_Kuga</t>
  </si>
  <si>
    <t>Ford_Maverick</t>
  </si>
  <si>
    <t>Ford_Mondeo</t>
  </si>
  <si>
    <t>Ford_Mustang</t>
  </si>
  <si>
    <t>Ford_Ranger</t>
  </si>
  <si>
    <t>Ford_S-Max</t>
  </si>
  <si>
    <t>Ford_Tourneo_Connect</t>
  </si>
  <si>
    <t>Ford_Tourneo_Custom</t>
  </si>
  <si>
    <t>Ford_Transit</t>
  </si>
  <si>
    <t>Ford_Transit_Connect</t>
  </si>
  <si>
    <t>Ford_Transit_Custom</t>
  </si>
  <si>
    <t>Ford_Transit_Custom_VAN</t>
  </si>
  <si>
    <t>Honda_Accord</t>
  </si>
  <si>
    <t>Honda_Civic</t>
  </si>
  <si>
    <t>Honda_CR-V</t>
  </si>
  <si>
    <t>Honda_HR-V</t>
  </si>
  <si>
    <t>Honda_Jazz</t>
  </si>
  <si>
    <t>Hyundai_Getz</t>
  </si>
  <si>
    <t>Hyundai_H-1</t>
  </si>
  <si>
    <t>Hyundai_i10</t>
  </si>
  <si>
    <t>Hyundai_i20</t>
  </si>
  <si>
    <t>Hyundai_i30</t>
  </si>
  <si>
    <t>Hyundai_i40</t>
  </si>
  <si>
    <t>Hyundai_Ioniq</t>
  </si>
  <si>
    <t>Hyundai_Ix20</t>
  </si>
  <si>
    <t>Hyundai_iX35</t>
  </si>
  <si>
    <t>Hyundai_Kona</t>
  </si>
  <si>
    <t>Hyundai_Santa_Fe</t>
  </si>
  <si>
    <t>Hyundai_Tucson</t>
  </si>
  <si>
    <t>Infiniti_Q</t>
  </si>
  <si>
    <t>Isuzu_D-Max</t>
  </si>
  <si>
    <t>Isuzu_NLR</t>
  </si>
  <si>
    <t>Isuzu_Pick_Up</t>
  </si>
  <si>
    <t>Iveco_Daily</t>
  </si>
  <si>
    <t>Jaguar_E-Pace</t>
  </si>
  <si>
    <t>Jaguar_F-Pace</t>
  </si>
  <si>
    <t>Jaguar_F-Type</t>
  </si>
  <si>
    <t>Jaguar_I-Pace</t>
  </si>
  <si>
    <t>Jaguar_X-Type</t>
  </si>
  <si>
    <t>Jaguar_XE</t>
  </si>
  <si>
    <t>Jaguar_XF</t>
  </si>
  <si>
    <t>Jaguar_XF_Sportbrake</t>
  </si>
  <si>
    <t>Jaguar_XJ</t>
  </si>
  <si>
    <t>Jaguar_XK</t>
  </si>
  <si>
    <t>Jeep_Cherokee</t>
  </si>
  <si>
    <t>Jeep_Compass</t>
  </si>
  <si>
    <t>Jeep_Grand_Cherokee</t>
  </si>
  <si>
    <t>Jeep_Grand__Cherokee</t>
  </si>
  <si>
    <t>Jeep_Renegade</t>
  </si>
  <si>
    <t>Jeep_Wrangler</t>
  </si>
  <si>
    <t>KIA_Carens</t>
  </si>
  <si>
    <t>KIA_Cee'd</t>
  </si>
  <si>
    <t>KIA_Cee'd_Sportswagon</t>
  </si>
  <si>
    <t>KIA_Cee'd_Sporty_Wagon</t>
  </si>
  <si>
    <t>KIA_Niro</t>
  </si>
  <si>
    <t>KIA_Optima</t>
  </si>
  <si>
    <t>KIA_Picanto</t>
  </si>
  <si>
    <t>KIA_Picanto_III</t>
  </si>
  <si>
    <t>KIA_Pro_cee'd</t>
  </si>
  <si>
    <t>KIA_Rio</t>
  </si>
  <si>
    <t>KIA_Sorento</t>
  </si>
  <si>
    <t>KIA_Soul</t>
  </si>
  <si>
    <t>KIA_Sportage</t>
  </si>
  <si>
    <t>KIA_Stonic</t>
  </si>
  <si>
    <t>Lancia_Ypsilon</t>
  </si>
  <si>
    <t>Land_Rover_Defender</t>
  </si>
  <si>
    <t>Land_Rover_Discovery</t>
  </si>
  <si>
    <t>Land_Rover_Discovery_Sport</t>
  </si>
  <si>
    <t>Land_Rover_Freelander</t>
  </si>
  <si>
    <t>Land_Rover_Range_Rover_Evoque</t>
  </si>
  <si>
    <t>Land_Rover_Range_Rover_Sport</t>
  </si>
  <si>
    <t>Land_Rover_Range__Rover</t>
  </si>
  <si>
    <t>Land_Rover_Velar</t>
  </si>
  <si>
    <t>Lexus_CT</t>
  </si>
  <si>
    <t>Lexus_IS</t>
  </si>
  <si>
    <t>Lexus_NX</t>
  </si>
  <si>
    <t>Lexus_RX</t>
  </si>
  <si>
    <t>Maserati_Ghibli</t>
  </si>
  <si>
    <t>Maserati_Granturismo</t>
  </si>
  <si>
    <t>Maserati_Levante</t>
  </si>
  <si>
    <t>Maserati_Quattroporte</t>
  </si>
  <si>
    <t>Mazda_2</t>
  </si>
  <si>
    <t>Mazda_323</t>
  </si>
  <si>
    <t>Mazda_3</t>
  </si>
  <si>
    <t>Mazda_5</t>
  </si>
  <si>
    <t>Mazda_6</t>
  </si>
  <si>
    <t>Mazda_CX-3</t>
  </si>
  <si>
    <t>Mazda_CX-5</t>
  </si>
  <si>
    <t>Mazda_CX-7</t>
  </si>
  <si>
    <t>Mazda_MX-5</t>
  </si>
  <si>
    <t>Mercedes-Benz_AMG_GT</t>
  </si>
  <si>
    <t>Mercedes-Benz_A_160</t>
  </si>
  <si>
    <t>Mercedes-Benz_A_170</t>
  </si>
  <si>
    <t>Mercedes-Benz_A_180</t>
  </si>
  <si>
    <t>Mercedes-Benz_A_200</t>
  </si>
  <si>
    <t>Mercedes-Benz_A_220</t>
  </si>
  <si>
    <t>Mercedes-Benz_A_250</t>
  </si>
  <si>
    <t>Mercedes-Benz_A_45_AMG</t>
  </si>
  <si>
    <t>Mercedes-Benz_B_180</t>
  </si>
  <si>
    <t>Mercedes-Benz_B_200</t>
  </si>
  <si>
    <t>Mercedes-Benz_B_220</t>
  </si>
  <si>
    <t>Mercedes-Benz_B_250</t>
  </si>
  <si>
    <t>Mercedes-Benz_C-Klasse_Kombi_Benzin</t>
  </si>
  <si>
    <t>Mercedes-Benz_C-Klasse_Kombi_Diesel</t>
  </si>
  <si>
    <t>Mercedes-Benz_C-Klasse_Limousine_Benzin</t>
  </si>
  <si>
    <t>Mercedes-Benz_Citan</t>
  </si>
  <si>
    <t>Mercedes-Benz_CLA_180</t>
  </si>
  <si>
    <t>Mercedes-Benz_CLA_200</t>
  </si>
  <si>
    <t>Mercedes-Benz_CLA_220</t>
  </si>
  <si>
    <t>Mercedes-Benz_CLA_250</t>
  </si>
  <si>
    <t>Mercedes-Benz_CLA_45_AMG</t>
  </si>
  <si>
    <t>Mercedes-Benz_CLK_200</t>
  </si>
  <si>
    <t>Mercedes-Benz_CLK_320</t>
  </si>
  <si>
    <t>Mercedes-Benz_CLS_250</t>
  </si>
  <si>
    <t>Mercedes-Benz_CLS_350</t>
  </si>
  <si>
    <t>Mercedes-Benz_CLS_63_AMG</t>
  </si>
  <si>
    <t>Mercedes-Benz_C_180</t>
  </si>
  <si>
    <t>Mercedes-Benz_C_200</t>
  </si>
  <si>
    <t>Mercedes-Benz_C_220</t>
  </si>
  <si>
    <t>Mercedes-Benz_C_240</t>
  </si>
  <si>
    <t>Mercedes-Benz_C_250</t>
  </si>
  <si>
    <t>Mercedes-Benz_C_300</t>
  </si>
  <si>
    <t>Mercedes-Benz_C_350</t>
  </si>
  <si>
    <t>Mercedes-Benz_C_400</t>
  </si>
  <si>
    <t>Mercedes-Benz_C_43_AMG</t>
  </si>
  <si>
    <t>Mercedes-Benz_C_63_AMG</t>
  </si>
  <si>
    <t>Mercedes-Benz_E_200</t>
  </si>
  <si>
    <t>Mercedes-Benz_E_220</t>
  </si>
  <si>
    <t>Mercedes-Benz_E_230</t>
  </si>
  <si>
    <t>Mercedes-Benz_E_250</t>
  </si>
  <si>
    <t>Mercedes-Benz_E_280</t>
  </si>
  <si>
    <t>Mercedes-Benz_E_320</t>
  </si>
  <si>
    <t>Mercedes-Benz_E_350</t>
  </si>
  <si>
    <t>Mercedes-Benz_E_400</t>
  </si>
  <si>
    <t>Mercedes-Benz_E_43_AMG</t>
  </si>
  <si>
    <t>Mercedes-Benz_E_500</t>
  </si>
  <si>
    <t>Mercedes-Benz_E_63_AMG</t>
  </si>
  <si>
    <t>Mercedes-Benz_GLA_200</t>
  </si>
  <si>
    <t>Mercedes-Benz_GLA_220</t>
  </si>
  <si>
    <t>Mercedes-Benz_GLA_250</t>
  </si>
  <si>
    <t>Mercedes-Benz_GLA_45_AMG</t>
  </si>
  <si>
    <t>Mercedes-Benz_GLC-Klasse</t>
  </si>
  <si>
    <t>Mercedes-Benz_GLC_220</t>
  </si>
  <si>
    <t>Mercedes-Benz_GLC_250</t>
  </si>
  <si>
    <t>Mercedes-Benz_GLE_350</t>
  </si>
  <si>
    <t>Mercedes-Benz_GLE_400</t>
  </si>
  <si>
    <t>Mercedes-Benz_GLE_450</t>
  </si>
  <si>
    <t>Mercedes-Benz_GLE_63_AMG</t>
  </si>
  <si>
    <t>Mercedes-Benz_GLK_220</t>
  </si>
  <si>
    <t>Mercedes-Benz_GLK_250</t>
  </si>
  <si>
    <t>Mercedes-Benz_G_463</t>
  </si>
  <si>
    <t>Mercedes-Benz_G_63_AMG</t>
  </si>
  <si>
    <t>Mercedes-Benz_Marco_Polo</t>
  </si>
  <si>
    <t>Mercedes-Benz_ML_320</t>
  </si>
  <si>
    <t>Mercedes-Benz_ML_350</t>
  </si>
  <si>
    <t>Mercedes-Benz_ML_500</t>
  </si>
  <si>
    <t>Mercedes-Benz_ML_63_AMG</t>
  </si>
  <si>
    <t>Mercedes-Benz_SLC-Klasse_R172</t>
  </si>
  <si>
    <t>Mercedes-Benz_SLK_200</t>
  </si>
  <si>
    <t>Mercedes-Benz_SLK_230</t>
  </si>
  <si>
    <t>Mercedes-Benz_SLK_350</t>
  </si>
  <si>
    <t>Mercedes-Benz_SL_350</t>
  </si>
  <si>
    <t>Mercedes-Benz_SL_500</t>
  </si>
  <si>
    <t>Mercedes-Benz_Sprinter</t>
  </si>
  <si>
    <t>Mercedes-Benz_S_205</t>
  </si>
  <si>
    <t>Mercedes-Benz_S_350</t>
  </si>
  <si>
    <t>Mercedes-Benz_S_400</t>
  </si>
  <si>
    <t>Mercedes-Benz_S_500</t>
  </si>
  <si>
    <t>Mercedes-Benz_S_63_AMG</t>
  </si>
  <si>
    <t>Mercedes-Benz_Viano</t>
  </si>
  <si>
    <t>Mercedes-Benz_Vito</t>
  </si>
  <si>
    <t>Mercedes-Benz_V_220</t>
  </si>
  <si>
    <t>Mercedes-Benz_V_250</t>
  </si>
  <si>
    <t>Mercedes-Benz_W_205</t>
  </si>
  <si>
    <t>Mini_Cabriolet</t>
  </si>
  <si>
    <t>Mini_Clubman</t>
  </si>
  <si>
    <t>Mini_Cooper</t>
  </si>
  <si>
    <t>Mini_Countryman</t>
  </si>
  <si>
    <t>Mini_Mini_Hatchback</t>
  </si>
  <si>
    <t>Mini_Mini_Hatchback_5</t>
  </si>
  <si>
    <t>Mini_One</t>
  </si>
  <si>
    <t>Mitsubishi_ASX</t>
  </si>
  <si>
    <t>Mitsubishi_Colt</t>
  </si>
  <si>
    <t>Mitsubishi_Eclipse</t>
  </si>
  <si>
    <t>Mitsubishi_Lancer</t>
  </si>
  <si>
    <t>Mitsubishi_L_200</t>
  </si>
  <si>
    <t>Mitsubishi_Outlander</t>
  </si>
  <si>
    <t>Mitsubishi_Pajero</t>
  </si>
  <si>
    <t>Mitsubishi_Space__Star</t>
  </si>
  <si>
    <t>Nissan_Almera</t>
  </si>
  <si>
    <t>Nissan_Cabstar</t>
  </si>
  <si>
    <t>Nissan_GT-R</t>
  </si>
  <si>
    <t>Nissan_Juke</t>
  </si>
  <si>
    <t>Nissan_Leaf</t>
  </si>
  <si>
    <t>Nissan_Micra</t>
  </si>
  <si>
    <t>Nissan_Murano</t>
  </si>
  <si>
    <t>Nissan_Navara</t>
  </si>
  <si>
    <t>Nissan_Note</t>
  </si>
  <si>
    <t>Nissan_Np300</t>
  </si>
  <si>
    <t>Nissan_Nv200</t>
  </si>
  <si>
    <t>Nissan_Pathfinder</t>
  </si>
  <si>
    <t>Nissan_Pulsar</t>
  </si>
  <si>
    <t>Nissan_Qashqai</t>
  </si>
  <si>
    <t>Nissan_X-Trail</t>
  </si>
  <si>
    <t>Nissan_Z</t>
  </si>
  <si>
    <t>Opel_Adam</t>
  </si>
  <si>
    <t>Opel_Agila</t>
  </si>
  <si>
    <t>Opel_Antara</t>
  </si>
  <si>
    <t>Opel_Astra</t>
  </si>
  <si>
    <t>Opel_Combo</t>
  </si>
  <si>
    <t>Opel_Corsa</t>
  </si>
  <si>
    <t>Opel_Crossland</t>
  </si>
  <si>
    <t>Opel_Grandland</t>
  </si>
  <si>
    <t>Opel_Insignia</t>
  </si>
  <si>
    <t>Opel_Karl</t>
  </si>
  <si>
    <t>Opel_Meriva</t>
  </si>
  <si>
    <t>Opel_Mokka</t>
  </si>
  <si>
    <t>Opel_Movano</t>
  </si>
  <si>
    <t>Opel_Signum</t>
  </si>
  <si>
    <t>Opel_Vectra</t>
  </si>
  <si>
    <t>Opel_Vivaro</t>
  </si>
  <si>
    <t>Opel_Zafira</t>
  </si>
  <si>
    <t>Peugeot_107</t>
  </si>
  <si>
    <t>Peugeot_108</t>
  </si>
  <si>
    <t>Peugeot_2008</t>
  </si>
  <si>
    <t>Peugeot_206</t>
  </si>
  <si>
    <t>Peugeot_207</t>
  </si>
  <si>
    <t>Peugeot_208</t>
  </si>
  <si>
    <t>Peugeot_3008</t>
  </si>
  <si>
    <t>Peugeot_306</t>
  </si>
  <si>
    <t>Peugeot_307</t>
  </si>
  <si>
    <t>Peugeot_308</t>
  </si>
  <si>
    <t>Peugeot_4007</t>
  </si>
  <si>
    <t>Peugeot_407</t>
  </si>
  <si>
    <t>Peugeot_5008</t>
  </si>
  <si>
    <t>Peugeot_508</t>
  </si>
  <si>
    <t>Peugeot_807</t>
  </si>
  <si>
    <t>Peugeot_Boxer</t>
  </si>
  <si>
    <t>Peugeot_Expert</t>
  </si>
  <si>
    <t>Peugeot_Partner</t>
  </si>
  <si>
    <t>Peugeot_RCZ</t>
  </si>
  <si>
    <t>Peugeot_Traveler</t>
  </si>
  <si>
    <t>Porsche_911</t>
  </si>
  <si>
    <t>Porsche_Boxster</t>
  </si>
  <si>
    <t>Porsche_Carrera</t>
  </si>
  <si>
    <t>Porsche_Carrera_4</t>
  </si>
  <si>
    <t>Porsche_Carrera_4S</t>
  </si>
  <si>
    <t>Porsche_Carrera_S</t>
  </si>
  <si>
    <t>Porsche_Cayenne</t>
  </si>
  <si>
    <t>Porsche_Cayman</t>
  </si>
  <si>
    <t>Porsche_GT3_RS</t>
  </si>
  <si>
    <t>Porsche_GTS</t>
  </si>
  <si>
    <t>Porsche_Macan</t>
  </si>
  <si>
    <t>Porsche_Panamera</t>
  </si>
  <si>
    <t>Porsche_S</t>
  </si>
  <si>
    <t>Porsche_Turbo</t>
  </si>
  <si>
    <t>Renault_Alpine</t>
  </si>
  <si>
    <t>Renault_Captur</t>
  </si>
  <si>
    <t>Renault_Clio</t>
  </si>
  <si>
    <t>Renault_Espace</t>
  </si>
  <si>
    <t>Renault_Grand_Espace</t>
  </si>
  <si>
    <t>Renault_Grand_ScÃ©nic</t>
  </si>
  <si>
    <t>Renault_Kadjar</t>
  </si>
  <si>
    <t>Renault_Kangoo</t>
  </si>
  <si>
    <t>Renault_Kangoo_Express</t>
  </si>
  <si>
    <t>Renault_Koleos</t>
  </si>
  <si>
    <t>Renault_Laguna</t>
  </si>
  <si>
    <t>Renault_Master</t>
  </si>
  <si>
    <t>Renault_Modus</t>
  </si>
  <si>
    <t>Renault_MÃ©gane</t>
  </si>
  <si>
    <t>Renault_ScÃ©nic</t>
  </si>
  <si>
    <t>Renault_Talisman_Grandtour</t>
  </si>
  <si>
    <t>Renault_Trafic</t>
  </si>
  <si>
    <t>Renault_Twingo</t>
  </si>
  <si>
    <t>Renault_ZOE</t>
  </si>
  <si>
    <t>Saab_9-3</t>
  </si>
  <si>
    <t>Seat_Alhambra</t>
  </si>
  <si>
    <t>Seat_Altea</t>
  </si>
  <si>
    <t>Seat_Altea_XL</t>
  </si>
  <si>
    <t>Seat_Arona</t>
  </si>
  <si>
    <t>Seat_Ateca</t>
  </si>
  <si>
    <t>Seat_Exeo</t>
  </si>
  <si>
    <t>Seat_Ibiza</t>
  </si>
  <si>
    <t>Seat_Leon</t>
  </si>
  <si>
    <t>Skoda_Citigo</t>
  </si>
  <si>
    <t>Skoda_Fabia_Hatchback</t>
  </si>
  <si>
    <t>Skoda_Fabia_Kombi</t>
  </si>
  <si>
    <t>Skoda_Karoq</t>
  </si>
  <si>
    <t>Skoda_Kodiaq</t>
  </si>
  <si>
    <t>Skoda_Octavia_Combi_Break</t>
  </si>
  <si>
    <t>Skoda_Octavia_Limousine</t>
  </si>
  <si>
    <t>Skoda_Octavia_Scout</t>
  </si>
  <si>
    <t>Skoda_Rapid</t>
  </si>
  <si>
    <t>Skoda_Roomster</t>
  </si>
  <si>
    <t>Skoda_Superb</t>
  </si>
  <si>
    <t>Skoda_Yeti</t>
  </si>
  <si>
    <t>Smart_Forfour</t>
  </si>
  <si>
    <t>Smart_Fortwo</t>
  </si>
  <si>
    <t>Smart_Fortwo_Cabrio</t>
  </si>
  <si>
    <t>Smart_Fortwo_CoupÃ©</t>
  </si>
  <si>
    <t>Ssang_Yong_Korando</t>
  </si>
  <si>
    <t>Ssang_Yong_Kyron</t>
  </si>
  <si>
    <t>Ssang_Yong_Rexton</t>
  </si>
  <si>
    <t>Ssang_Yong_Rexton_W</t>
  </si>
  <si>
    <t>Ssang_Yong_Rodius</t>
  </si>
  <si>
    <t>Ssang_Yong_Tivoli</t>
  </si>
  <si>
    <t>Ssang_Yong_XLV</t>
  </si>
  <si>
    <t>Subaru_Forester</t>
  </si>
  <si>
    <t>Subaru_G3X_Justy</t>
  </si>
  <si>
    <t>Subaru_Impreza</t>
  </si>
  <si>
    <t>Subaru_Justy</t>
  </si>
  <si>
    <t>Subaru_Legacy</t>
  </si>
  <si>
    <t>Subaru_Legacy_Wagon</t>
  </si>
  <si>
    <t>Subaru_Levorg</t>
  </si>
  <si>
    <t>Subaru_Outback</t>
  </si>
  <si>
    <t>Subaru_WRX</t>
  </si>
  <si>
    <t>Subaru_XV</t>
  </si>
  <si>
    <t>Suzuki_Grand__Vitara</t>
  </si>
  <si>
    <t>Suzuki_Ignis</t>
  </si>
  <si>
    <t>Suzuki_Jimny</t>
  </si>
  <si>
    <t>Suzuki_Swift</t>
  </si>
  <si>
    <t>Suzuki_SX4</t>
  </si>
  <si>
    <t>Suzuki_SX4_S-Cross</t>
  </si>
  <si>
    <t>Suzuki_Vitara</t>
  </si>
  <si>
    <t>Tesla_Model_S</t>
  </si>
  <si>
    <t>Toyota_Auris</t>
  </si>
  <si>
    <t>Toyota_Auris_Touring_Sports</t>
  </si>
  <si>
    <t>Toyota_Avensis</t>
  </si>
  <si>
    <t>Toyota_Aygo</t>
  </si>
  <si>
    <t>Toyota_C-HR</t>
  </si>
  <si>
    <t>Toyota_Celica</t>
  </si>
  <si>
    <t>Toyota_Corolla</t>
  </si>
  <si>
    <t>Toyota_Corolla_Verso</t>
  </si>
  <si>
    <t>Toyota_GT</t>
  </si>
  <si>
    <t>Toyota_Hi-ace</t>
  </si>
  <si>
    <t>Toyota_Hi-lux</t>
  </si>
  <si>
    <t>Toyota_iQ</t>
  </si>
  <si>
    <t>Toyota_Land_Cruiser</t>
  </si>
  <si>
    <t>Toyota_Previa</t>
  </si>
  <si>
    <t>Toyota_Prius+</t>
  </si>
  <si>
    <t>Toyota_Prius</t>
  </si>
  <si>
    <t>Toyota_Proace</t>
  </si>
  <si>
    <t>Toyota_RAV-4</t>
  </si>
  <si>
    <t>Toyota_Starlet</t>
  </si>
  <si>
    <t>Toyota_Verso</t>
  </si>
  <si>
    <t>Toyota_Yaris</t>
  </si>
  <si>
    <t>Toyota_Yaris_Verso</t>
  </si>
  <si>
    <t>Volvo_C30</t>
  </si>
  <si>
    <t>Volvo_C70</t>
  </si>
  <si>
    <t>Volvo_S40</t>
  </si>
  <si>
    <t>Volvo_S60</t>
  </si>
  <si>
    <t>Volvo_S90</t>
  </si>
  <si>
    <t>Volvo_V40</t>
  </si>
  <si>
    <t>Volvo_V40_CC</t>
  </si>
  <si>
    <t>Volvo_V50</t>
  </si>
  <si>
    <t>Volvo_V60</t>
  </si>
  <si>
    <t>Volvo_V60_CC</t>
  </si>
  <si>
    <t>Volvo_V70</t>
  </si>
  <si>
    <t>Volvo_V90</t>
  </si>
  <si>
    <t>Volvo_XC40</t>
  </si>
  <si>
    <t>Volvo_XC60</t>
  </si>
  <si>
    <t>Volvo_XC70</t>
  </si>
  <si>
    <t>Volvo_XC90</t>
  </si>
  <si>
    <t>VW_Amarok</t>
  </si>
  <si>
    <t>VW_Arteon</t>
  </si>
  <si>
    <t>VW_Beetle</t>
  </si>
  <si>
    <t>VW_Bora</t>
  </si>
  <si>
    <t>VW_Caddy</t>
  </si>
  <si>
    <t>VW_Crafter</t>
  </si>
  <si>
    <t>VW_Crosstouran</t>
  </si>
  <si>
    <t>VW_Eos</t>
  </si>
  <si>
    <t>VW_FOX</t>
  </si>
  <si>
    <t>VW_Golf</t>
  </si>
  <si>
    <t>VW_Golf_Plus</t>
  </si>
  <si>
    <t>VW_Golf_Sportsvan</t>
  </si>
  <si>
    <t>VW_GTI</t>
  </si>
  <si>
    <t>VW_LT_-_Serie</t>
  </si>
  <si>
    <t>VW_Lupo</t>
  </si>
  <si>
    <t>VW_Passat</t>
  </si>
  <si>
    <t>VW_Passat_Alltrack</t>
  </si>
  <si>
    <t>VW_Phaeton</t>
  </si>
  <si>
    <t>VW_Polo</t>
  </si>
  <si>
    <t>VW_R32</t>
  </si>
  <si>
    <t>VW_R</t>
  </si>
  <si>
    <t>VW_Scirocco</t>
  </si>
  <si>
    <t>VW_Sharan</t>
  </si>
  <si>
    <t>VW_T-ROC</t>
  </si>
  <si>
    <t>VW_T4</t>
  </si>
  <si>
    <t>VW_T5</t>
  </si>
  <si>
    <t>VW_T5_California</t>
  </si>
  <si>
    <t>VW_T5_Caravelle</t>
  </si>
  <si>
    <t>VW_T5_Multivan</t>
  </si>
  <si>
    <t>VW_T6</t>
  </si>
  <si>
    <t>VW_T6_California</t>
  </si>
  <si>
    <t>VW_T6_Caravelle</t>
  </si>
  <si>
    <t>VW_T6_Multivan</t>
  </si>
  <si>
    <t>VW_Tiguan</t>
  </si>
  <si>
    <t>VW_Touareg</t>
  </si>
  <si>
    <t>VW_Touran</t>
  </si>
  <si>
    <t>VW_UP</t>
  </si>
  <si>
    <t>Vhc Name</t>
  </si>
  <si>
    <t>2018S1</t>
  </si>
  <si>
    <t>2019S1</t>
  </si>
  <si>
    <t>2020S2</t>
  </si>
  <si>
    <t>2020S1</t>
  </si>
  <si>
    <t>2018S2</t>
  </si>
  <si>
    <t>2019S2</t>
  </si>
  <si>
    <t>2018Q1</t>
  </si>
  <si>
    <t>2019Q1</t>
  </si>
  <si>
    <t>2020Q1</t>
  </si>
  <si>
    <t>2018Q2</t>
  </si>
  <si>
    <t>2019Q2</t>
  </si>
  <si>
    <t>2020Q2</t>
  </si>
  <si>
    <t>2018Q3</t>
  </si>
  <si>
    <t>2019Q3</t>
  </si>
  <si>
    <t>2020Q3</t>
  </si>
  <si>
    <t>2018Q4</t>
  </si>
  <si>
    <t>2019Q4</t>
  </si>
  <si>
    <t>2020Q4</t>
  </si>
  <si>
    <t>After vs Before</t>
  </si>
  <si>
    <t>red</t>
  </si>
  <si>
    <t>green</t>
  </si>
  <si>
    <t>S1 20 vs S1 19</t>
  </si>
  <si>
    <t>S2 20 vs S2 19</t>
  </si>
  <si>
    <t>S2 vs S1</t>
  </si>
  <si>
    <t>S2 20 vs S1 20</t>
  </si>
  <si>
    <t>Est S2 vs Est S1</t>
  </si>
  <si>
    <t>bigger than 0</t>
  </si>
  <si>
    <t>smaller than 0</t>
  </si>
  <si>
    <t>if S1 20 and S2 20 &gt; 0</t>
  </si>
  <si>
    <t>if S1 20 and S2 20 &lt; 0</t>
  </si>
  <si>
    <t>Average</t>
  </si>
  <si>
    <t>negative</t>
  </si>
  <si>
    <t>positive</t>
  </si>
  <si>
    <t>would have been cheaper</t>
  </si>
  <si>
    <t>would have been more expensive</t>
  </si>
  <si>
    <t>vhc type</t>
  </si>
  <si>
    <t>SUV</t>
  </si>
  <si>
    <t>Limousine Sport</t>
  </si>
  <si>
    <t>Electric</t>
  </si>
  <si>
    <t>SUV Sport</t>
  </si>
  <si>
    <t>Electric small</t>
  </si>
  <si>
    <t xml:space="preserve">Van </t>
  </si>
  <si>
    <t>intitial price</t>
  </si>
  <si>
    <t>high</t>
  </si>
  <si>
    <t>medium</t>
  </si>
  <si>
    <t>low</t>
  </si>
  <si>
    <t>Van</t>
  </si>
  <si>
    <t>Break</t>
  </si>
  <si>
    <t>High</t>
  </si>
  <si>
    <t>Classic</t>
  </si>
  <si>
    <t>HIgh</t>
  </si>
  <si>
    <t>Family</t>
  </si>
  <si>
    <t>Medium</t>
  </si>
  <si>
    <t>SuperCar</t>
  </si>
  <si>
    <t>Very High</t>
  </si>
  <si>
    <t>Family Bus</t>
  </si>
  <si>
    <t>Medium High</t>
  </si>
  <si>
    <t>Family Hybrid</t>
  </si>
  <si>
    <t>Medium Cheap</t>
  </si>
  <si>
    <t>Age</t>
  </si>
  <si>
    <t>Sport Rally</t>
  </si>
  <si>
    <t>Business Limousine</t>
  </si>
  <si>
    <t>Electric Small</t>
  </si>
  <si>
    <t>Limousine</t>
  </si>
  <si>
    <t>Wagon</t>
  </si>
  <si>
    <t>Cheap</t>
  </si>
  <si>
    <t>City</t>
  </si>
  <si>
    <t>Pickup</t>
  </si>
  <si>
    <t>Roadster</t>
  </si>
  <si>
    <t>City Family</t>
  </si>
  <si>
    <t>Small SUV</t>
  </si>
  <si>
    <t>Youngtimer</t>
  </si>
  <si>
    <t>City Sport</t>
  </si>
  <si>
    <t>Big SUV</t>
  </si>
  <si>
    <t>Break 4x4</t>
  </si>
  <si>
    <t>SUV Hybrid</t>
  </si>
  <si>
    <t>Yougntimer</t>
  </si>
  <si>
    <t>van</t>
  </si>
  <si>
    <t>Medium Low</t>
  </si>
  <si>
    <t>break</t>
  </si>
  <si>
    <t>cheap</t>
  </si>
  <si>
    <t>break 4x4</t>
  </si>
  <si>
    <t>small suv</t>
  </si>
  <si>
    <t>medium high</t>
  </si>
  <si>
    <t xml:space="preserve">City </t>
  </si>
  <si>
    <t>medium low</t>
  </si>
  <si>
    <t>wagon</t>
  </si>
  <si>
    <t>Break Hybrid</t>
  </si>
  <si>
    <t>Medium high</t>
  </si>
  <si>
    <t>suv</t>
  </si>
  <si>
    <t>val</t>
  </si>
  <si>
    <t>limousine sport</t>
  </si>
  <si>
    <t>pick-up</t>
  </si>
  <si>
    <t>Medium low</t>
  </si>
  <si>
    <t>limousine</t>
  </si>
  <si>
    <t>city</t>
  </si>
  <si>
    <t>sport</t>
  </si>
  <si>
    <t>small SUV</t>
  </si>
  <si>
    <t>yougntimer</t>
  </si>
  <si>
    <t>break sport</t>
  </si>
  <si>
    <t>roadster</t>
  </si>
  <si>
    <t xml:space="preserve">break </t>
  </si>
  <si>
    <t>classic</t>
  </si>
  <si>
    <t>transport</t>
  </si>
  <si>
    <t>Family bus</t>
  </si>
  <si>
    <t>pickup</t>
  </si>
  <si>
    <t>Bus family</t>
  </si>
  <si>
    <t>Bus Family</t>
  </si>
  <si>
    <t>family</t>
  </si>
  <si>
    <t>Average2017</t>
  </si>
  <si>
    <t>Average2017S1</t>
  </si>
  <si>
    <t>Average2017S2</t>
  </si>
  <si>
    <t>Average2017Q1</t>
  </si>
  <si>
    <t>Average2017Q2</t>
  </si>
  <si>
    <t>Average2017Q3</t>
  </si>
  <si>
    <t>Average2017Q4</t>
  </si>
  <si>
    <t>Audi_A2</t>
  </si>
  <si>
    <t>Audi_S7</t>
  </si>
  <si>
    <t>Audi_S8</t>
  </si>
  <si>
    <t>Bmw-Alpina_B3</t>
  </si>
  <si>
    <t>BMW_218</t>
  </si>
  <si>
    <t>BMW_323</t>
  </si>
  <si>
    <t>BMW_530_Gran_Turismo</t>
  </si>
  <si>
    <t>Cadillac_CTS</t>
  </si>
  <si>
    <t>Chevrolet_Corvette</t>
  </si>
  <si>
    <t>Chevrolet_Corvette_C6</t>
  </si>
  <si>
    <t>Chevrolet_Kalos</t>
  </si>
  <si>
    <t>Chevrolet_Matiz</t>
  </si>
  <si>
    <t>Chrysler_300C</t>
  </si>
  <si>
    <t>Chrysler_PT_Cruiser</t>
  </si>
  <si>
    <t>Citroen_C3_Pluriel</t>
  </si>
  <si>
    <t>Citroen_Nemo</t>
  </si>
  <si>
    <t>Daihatsu_Cuore</t>
  </si>
  <si>
    <t>Dodge_Nitro</t>
  </si>
  <si>
    <t>Ds_Automobiles_DS5</t>
  </si>
  <si>
    <t>Ferrari_F430</t>
  </si>
  <si>
    <t>Fiat_Croma</t>
  </si>
  <si>
    <t>Fiat_Stilo</t>
  </si>
  <si>
    <t>Ford_Transit_Courier</t>
  </si>
  <si>
    <t>Hyundai_Atos</t>
  </si>
  <si>
    <t>Hyundai_CoupÃ©</t>
  </si>
  <si>
    <t>Infiniti_Q50</t>
  </si>
  <si>
    <t>Jaguar_S-Type</t>
  </si>
  <si>
    <t>KIA_Carnival</t>
  </si>
  <si>
    <t>KIA_Stinger</t>
  </si>
  <si>
    <t>KIA_Venga</t>
  </si>
  <si>
    <t>Lancia_Delta</t>
  </si>
  <si>
    <t>Lotus_Elise</t>
  </si>
  <si>
    <t>Lotus_Exige</t>
  </si>
  <si>
    <t>Mercedes-Benz_190</t>
  </si>
  <si>
    <t>Mercedes-Benz_A_150</t>
  </si>
  <si>
    <t>Mercedes-Benz_A_190</t>
  </si>
  <si>
    <t>Mercedes-Benz_CLS_500</t>
  </si>
  <si>
    <t>Mercedes-Benz_CL_500</t>
  </si>
  <si>
    <t>Mercedes-Benz_C_320</t>
  </si>
  <si>
    <t>Mercedes-Benz_C_450</t>
  </si>
  <si>
    <t>Mercedes-Benz_E_300</t>
  </si>
  <si>
    <t>Mercedes-Benz_GLE_250</t>
  </si>
  <si>
    <t>Mercedes-Benz_GLE_500</t>
  </si>
  <si>
    <t>Mercedes-Benz_GLK__350</t>
  </si>
  <si>
    <t>Mercedes-Benz_G_350</t>
  </si>
  <si>
    <t>Mercedes-Benz_ML_250</t>
  </si>
  <si>
    <t>Mercedes-Benz_ML_270</t>
  </si>
  <si>
    <t>Mercedes-Benz_R_350</t>
  </si>
  <si>
    <t>Nissan_Patrol</t>
  </si>
  <si>
    <t>Nissan_Primera</t>
  </si>
  <si>
    <t>Opel_Ampera</t>
  </si>
  <si>
    <t>Opel_Cascada</t>
  </si>
  <si>
    <t>Opel_Tigra</t>
  </si>
  <si>
    <t>Peugeot_1007</t>
  </si>
  <si>
    <t>Peugeot_106</t>
  </si>
  <si>
    <t>Peugeot_4008</t>
  </si>
  <si>
    <t>Peugeot_406</t>
  </si>
  <si>
    <t>Porsche_4S</t>
  </si>
  <si>
    <t>Porsche_718_Boxster</t>
  </si>
  <si>
    <t>Porsche_Boxster_(981)</t>
  </si>
  <si>
    <t>Porsche_Carrera_GTS</t>
  </si>
  <si>
    <t>Porsche_GT3</t>
  </si>
  <si>
    <t>Renault_Trucks_Maxity</t>
  </si>
  <si>
    <t>Saab_900</t>
  </si>
  <si>
    <t>Seat_MII</t>
  </si>
  <si>
    <t>Skoda_Superb_Limousine</t>
  </si>
  <si>
    <t>Smart_Electric</t>
  </si>
  <si>
    <t>Suzuki_Alto</t>
  </si>
  <si>
    <t>Suzuki_Baleno</t>
  </si>
  <si>
    <t>Suzuki_Celerio</t>
  </si>
  <si>
    <t>Toyota_Proace_Verso</t>
  </si>
  <si>
    <t>Toyota_Urban__Cruiser</t>
  </si>
  <si>
    <t>Toyota_Verso-S</t>
  </si>
  <si>
    <t>Volvo_S80</t>
  </si>
  <si>
    <t>Volvo_V90_CC</t>
  </si>
  <si>
    <t>VW_CC</t>
  </si>
  <si>
    <t>VW_GTD</t>
  </si>
  <si>
    <t>VW_GTE</t>
  </si>
  <si>
    <t>VW_KÃ¤fer</t>
  </si>
  <si>
    <t>VW_Passat_CC</t>
  </si>
  <si>
    <t>VW_Typ__2__-__Serie</t>
  </si>
  <si>
    <t>2017S1</t>
  </si>
  <si>
    <t>2017S2</t>
  </si>
  <si>
    <t>2017Q1</t>
  </si>
  <si>
    <t>2017Q2</t>
  </si>
  <si>
    <t>2017Q3</t>
  </si>
  <si>
    <t>2017Q4</t>
  </si>
  <si>
    <t>Type</t>
  </si>
  <si>
    <t>Price</t>
  </si>
  <si>
    <t>y</t>
  </si>
  <si>
    <t>x</t>
  </si>
  <si>
    <t>group</t>
  </si>
  <si>
    <t>S1</t>
  </si>
  <si>
    <t>S2</t>
  </si>
  <si>
    <t>Q1</t>
  </si>
  <si>
    <t>Q2</t>
  </si>
  <si>
    <t>Q3</t>
  </si>
  <si>
    <t>Q4</t>
  </si>
  <si>
    <t>dec</t>
  </si>
  <si>
    <t>vhc name</t>
  </si>
  <si>
    <t>Type and price range</t>
  </si>
  <si>
    <t>R Squarred</t>
  </si>
  <si>
    <t>Number of entries</t>
  </si>
  <si>
    <t>Chow test results</t>
  </si>
  <si>
    <t>Semestrial dummy variables 2019 &amp; 2020</t>
  </si>
  <si>
    <t>Dummy variables Before/After 2020</t>
  </si>
  <si>
    <t>Estimates compared to previous year</t>
  </si>
  <si>
    <t>Yearly averages</t>
  </si>
  <si>
    <t>Semestrial Averages</t>
  </si>
  <si>
    <t>Quarterly Averages</t>
  </si>
  <si>
    <t>Base regression</t>
  </si>
  <si>
    <t>Entries Before Analysis script</t>
  </si>
  <si>
    <t>Entries After analysis script</t>
  </si>
  <si>
    <t>Chow Test 1 Statistic</t>
  </si>
  <si>
    <t>Chow Test 1 Rejection</t>
  </si>
  <si>
    <t>Chow Test 2 Statistic</t>
  </si>
  <si>
    <t>Chow Test 2 Rejection</t>
  </si>
  <si>
    <t>Chow Test 3 Statistic</t>
  </si>
  <si>
    <t>Chow Test 3 Rejection</t>
  </si>
  <si>
    <t>Chow Test 4 Statistic</t>
  </si>
  <si>
    <t>Chow Test 4 Rejection</t>
  </si>
  <si>
    <t>2019 first semester Coef</t>
  </si>
  <si>
    <t>2019 first semester Reject</t>
  </si>
  <si>
    <t>2019 second semester Coef</t>
  </si>
  <si>
    <t>2019 second semester Reject</t>
  </si>
  <si>
    <t>2020 first semester Coef</t>
  </si>
  <si>
    <t>2020 first semester Reject</t>
  </si>
  <si>
    <t>2020 second semester Coef</t>
  </si>
  <si>
    <t>2020 second semester Reject</t>
  </si>
  <si>
    <t>Before 2020 Coef</t>
  </si>
  <si>
    <t>Before 2020 Reject</t>
  </si>
  <si>
    <t>After 2020 Coef</t>
  </si>
  <si>
    <t>After 2020 Reject</t>
  </si>
  <si>
    <t>Estimate 2018 Minus Real 2019</t>
  </si>
  <si>
    <t>Estimate 2019 Minus Real 2020</t>
  </si>
  <si>
    <t>Estimate 2019 Minus Real first semester 2020</t>
  </si>
  <si>
    <t>Estimate 2019 Minus Real second semester 2020</t>
  </si>
  <si>
    <t>Average 2017</t>
  </si>
  <si>
    <t>Average 2018</t>
  </si>
  <si>
    <t>Average 2019</t>
  </si>
  <si>
    <t>Average 2020</t>
  </si>
  <si>
    <t>Average 2017 first semester</t>
  </si>
  <si>
    <t>Average 2017 second semester</t>
  </si>
  <si>
    <t>Average 2018 first semester</t>
  </si>
  <si>
    <t>Average 2018 second semester</t>
  </si>
  <si>
    <t>Average 2019 first semester</t>
  </si>
  <si>
    <t>Average 2019 second semester</t>
  </si>
  <si>
    <t>Average 2020 first semester</t>
  </si>
  <si>
    <t>Average 2020 second semester</t>
  </si>
  <si>
    <t>Average 2017 first quarter</t>
  </si>
  <si>
    <t>Average 2018 first quarter</t>
  </si>
  <si>
    <t>Average 2019 first quarter</t>
  </si>
  <si>
    <t>Average 2020 first quarter</t>
  </si>
  <si>
    <t>Average 2017 second quarter</t>
  </si>
  <si>
    <t>Average 2018 second quarter</t>
  </si>
  <si>
    <t>Average 2019 second quarter</t>
  </si>
  <si>
    <t>Average 2020 second quarter</t>
  </si>
  <si>
    <t>Average 2017 third quarter</t>
  </si>
  <si>
    <t>Average 2018 third quarter</t>
  </si>
  <si>
    <t>Average 2019 third quarter</t>
  </si>
  <si>
    <t>Average 2020 third quarter</t>
  </si>
  <si>
    <t>Average 2017 fourth quarter</t>
  </si>
  <si>
    <t>Average 2018 fourth quarter</t>
  </si>
  <si>
    <t>Average 2019 fourth quarter</t>
  </si>
  <si>
    <t>Average 2020 fourth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</si>
</sst>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9" fontId="0" fillId="0" borderId="0" xfId="1" applyFont="1"/>
    <xf numFmtId="0" fontId="16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0"/>
              <a:t>Annual Averages 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vhcsResultsConsolidated!$AQ$580:$AQ$583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xVal>
          <c:yVal>
            <c:numRef>
              <c:f>vhcsResultsConsolidated!$AR$580:$AR$583</c:f>
              <c:numCache>
                <c:formatCode>General</c:formatCode>
                <c:ptCount val="4"/>
                <c:pt idx="0">
                  <c:v>28357.968551155987</c:v>
                </c:pt>
                <c:pt idx="1">
                  <c:v>28319.837130984808</c:v>
                </c:pt>
                <c:pt idx="2">
                  <c:v>26494.520898990471</c:v>
                </c:pt>
                <c:pt idx="3">
                  <c:v>25518.271053097484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6B-4856-80A5-02733695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693136"/>
        <c:axId val="1297535728"/>
      </c:scatterChart>
      <c:valAx>
        <c:axId val="1290693136"/>
        <c:scaling>
          <c:orientation val="minMax"/>
          <c:max val="2020"/>
          <c:min val="2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Timeline</a:t>
                </a:r>
              </a:p>
            </c:rich>
          </c:tx>
          <c:layout>
            <c:manualLayout>
              <c:xMode val="edge"/>
              <c:yMode val="edge"/>
              <c:x val="0.44495013123359572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35728"/>
        <c:crosses val="autoZero"/>
        <c:crossBetween val="midCat"/>
        <c:majorUnit val="1"/>
      </c:valAx>
      <c:valAx>
        <c:axId val="129753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Average Price [CHF]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28777012248468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69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Semestrial Averages 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13078393133819"/>
          <c:y val="0.20127192963326876"/>
          <c:w val="0.80320415255355648"/>
          <c:h val="0.5885275859941943"/>
        </c:manualLayout>
      </c:layout>
      <c:scatterChart>
        <c:scatterStyle val="smoothMarker"/>
        <c:varyColors val="0"/>
        <c:ser>
          <c:idx val="2"/>
          <c:order val="2"/>
          <c:tx>
            <c:v>Evolution Line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vhcsResultsConsolidated!$AQ$588:$AQ$595</c:f>
              <c:numCache>
                <c:formatCode>General</c:formatCode>
                <c:ptCount val="8"/>
                <c:pt idx="0">
                  <c:v>2017</c:v>
                </c:pt>
                <c:pt idx="1">
                  <c:v>2017.5</c:v>
                </c:pt>
                <c:pt idx="2">
                  <c:v>2018</c:v>
                </c:pt>
                <c:pt idx="3">
                  <c:v>2018.5</c:v>
                </c:pt>
                <c:pt idx="4">
                  <c:v>2019</c:v>
                </c:pt>
                <c:pt idx="5">
                  <c:v>2019.5</c:v>
                </c:pt>
                <c:pt idx="6">
                  <c:v>2020</c:v>
                </c:pt>
                <c:pt idx="7">
                  <c:v>2020.5</c:v>
                </c:pt>
              </c:numCache>
            </c:numRef>
          </c:xVal>
          <c:yVal>
            <c:numRef>
              <c:f>vhcsResultsConsolidated!$AR$588:$AR$595</c:f>
              <c:numCache>
                <c:formatCode>General</c:formatCode>
                <c:ptCount val="8"/>
                <c:pt idx="0">
                  <c:v>27467.73312229208</c:v>
                </c:pt>
                <c:pt idx="1">
                  <c:v>27535.462436263289</c:v>
                </c:pt>
                <c:pt idx="2">
                  <c:v>27651.794836327233</c:v>
                </c:pt>
                <c:pt idx="3">
                  <c:v>28174.654289669816</c:v>
                </c:pt>
                <c:pt idx="4">
                  <c:v>26917.615474499806</c:v>
                </c:pt>
                <c:pt idx="5">
                  <c:v>26023.786077545446</c:v>
                </c:pt>
                <c:pt idx="6">
                  <c:v>25832.460562014705</c:v>
                </c:pt>
                <c:pt idx="7">
                  <c:v>25136.38131837338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716-4B50-AD2E-1C4651741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52256"/>
        <c:axId val="1228086960"/>
      </c:scatterChart>
      <c:scatterChart>
        <c:scatterStyle val="lineMarker"/>
        <c:varyColors val="0"/>
        <c:ser>
          <c:idx val="0"/>
          <c:order val="0"/>
          <c:tx>
            <c:v>First Semester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vhcsResultsConsolidated!$AQ$588:$AQ$595</c:f>
              <c:numCache>
                <c:formatCode>General</c:formatCode>
                <c:ptCount val="8"/>
                <c:pt idx="0">
                  <c:v>2017</c:v>
                </c:pt>
                <c:pt idx="1">
                  <c:v>2017.5</c:v>
                </c:pt>
                <c:pt idx="2">
                  <c:v>2018</c:v>
                </c:pt>
                <c:pt idx="3">
                  <c:v>2018.5</c:v>
                </c:pt>
                <c:pt idx="4">
                  <c:v>2019</c:v>
                </c:pt>
                <c:pt idx="5">
                  <c:v>2019.5</c:v>
                </c:pt>
                <c:pt idx="6">
                  <c:v>2020</c:v>
                </c:pt>
                <c:pt idx="7">
                  <c:v>2020.5</c:v>
                </c:pt>
              </c:numCache>
            </c:numRef>
          </c:xVal>
          <c:yVal>
            <c:numRef>
              <c:f>vhcsResultsConsolidated!$AT$588:$AT$595</c:f>
              <c:numCache>
                <c:formatCode>General</c:formatCode>
                <c:ptCount val="8"/>
                <c:pt idx="0">
                  <c:v>27467.73312229208</c:v>
                </c:pt>
                <c:pt idx="1">
                  <c:v>#N/A</c:v>
                </c:pt>
                <c:pt idx="2">
                  <c:v>27651.794836327233</c:v>
                </c:pt>
                <c:pt idx="3">
                  <c:v>#N/A</c:v>
                </c:pt>
                <c:pt idx="4">
                  <c:v>26917.615474499806</c:v>
                </c:pt>
                <c:pt idx="5">
                  <c:v>#N/A</c:v>
                </c:pt>
                <c:pt idx="6">
                  <c:v>25832.460562014705</c:v>
                </c:pt>
                <c:pt idx="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16-4B50-AD2E-1C46517412DA}"/>
            </c:ext>
          </c:extLst>
        </c:ser>
        <c:ser>
          <c:idx val="1"/>
          <c:order val="1"/>
          <c:tx>
            <c:v>Second Semester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vhcsResultsConsolidated!$AQ$588:$AQ$595</c:f>
              <c:numCache>
                <c:formatCode>General</c:formatCode>
                <c:ptCount val="8"/>
                <c:pt idx="0">
                  <c:v>2017</c:v>
                </c:pt>
                <c:pt idx="1">
                  <c:v>2017.5</c:v>
                </c:pt>
                <c:pt idx="2">
                  <c:v>2018</c:v>
                </c:pt>
                <c:pt idx="3">
                  <c:v>2018.5</c:v>
                </c:pt>
                <c:pt idx="4">
                  <c:v>2019</c:v>
                </c:pt>
                <c:pt idx="5">
                  <c:v>2019.5</c:v>
                </c:pt>
                <c:pt idx="6">
                  <c:v>2020</c:v>
                </c:pt>
                <c:pt idx="7">
                  <c:v>2020.5</c:v>
                </c:pt>
              </c:numCache>
            </c:numRef>
          </c:xVal>
          <c:yVal>
            <c:numRef>
              <c:f>vhcsResultsConsolidated!$AU$588:$AU$595</c:f>
              <c:numCache>
                <c:formatCode>General</c:formatCode>
                <c:ptCount val="8"/>
                <c:pt idx="0">
                  <c:v>#N/A</c:v>
                </c:pt>
                <c:pt idx="1">
                  <c:v>27535.462436263289</c:v>
                </c:pt>
                <c:pt idx="2">
                  <c:v>#N/A</c:v>
                </c:pt>
                <c:pt idx="3">
                  <c:v>28174.654289669816</c:v>
                </c:pt>
                <c:pt idx="4">
                  <c:v>#N/A</c:v>
                </c:pt>
                <c:pt idx="5">
                  <c:v>26023.786077545446</c:v>
                </c:pt>
                <c:pt idx="6">
                  <c:v>#N/A</c:v>
                </c:pt>
                <c:pt idx="7">
                  <c:v>25136.38131837338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16-4B50-AD2E-1C4651741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52256"/>
        <c:axId val="1228086960"/>
      </c:scatterChart>
      <c:valAx>
        <c:axId val="1383452256"/>
        <c:scaling>
          <c:orientation val="minMax"/>
          <c:max val="2020.5"/>
          <c:min val="2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baseline="0">
                    <a:effectLst/>
                  </a:rPr>
                  <a:t>Timeline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5337321324043134"/>
              <c:y val="0.878682059338681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086960"/>
        <c:crosses val="autoZero"/>
        <c:crossBetween val="midCat"/>
        <c:majorUnit val="1"/>
      </c:valAx>
      <c:valAx>
        <c:axId val="122808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baseline="0">
                    <a:effectLst/>
                  </a:rPr>
                  <a:t>Average Price [CHF]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3.7058101550255851E-2"/>
              <c:y val="0.333240108098853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45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96795182199518"/>
          <c:y val="0.22417988787520507"/>
          <c:w val="0.18064298797182726"/>
          <c:h val="0.18595166093239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Quarterly Averages (3)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0214963388512"/>
          <c:y val="0.15551362683438155"/>
          <c:w val="0.82650783043710641"/>
          <c:h val="0.65830898496178547"/>
        </c:manualLayout>
      </c:layout>
      <c:scatterChart>
        <c:scatterStyle val="smoothMarker"/>
        <c:varyColors val="0"/>
        <c:ser>
          <c:idx val="4"/>
          <c:order val="4"/>
          <c:tx>
            <c:v>Evolution Line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vhcsResultsConsolidated!$AQ$600:$AQ$615</c:f>
              <c:numCache>
                <c:formatCode>General</c:formatCode>
                <c:ptCount val="16"/>
                <c:pt idx="0">
                  <c:v>2017</c:v>
                </c:pt>
                <c:pt idx="1">
                  <c:v>2017.25</c:v>
                </c:pt>
                <c:pt idx="2">
                  <c:v>2017.5</c:v>
                </c:pt>
                <c:pt idx="3">
                  <c:v>2017.75</c:v>
                </c:pt>
                <c:pt idx="4">
                  <c:v>2018</c:v>
                </c:pt>
                <c:pt idx="5">
                  <c:v>2018.25</c:v>
                </c:pt>
                <c:pt idx="6">
                  <c:v>2018.5</c:v>
                </c:pt>
                <c:pt idx="7">
                  <c:v>2018.75</c:v>
                </c:pt>
                <c:pt idx="8">
                  <c:v>2019</c:v>
                </c:pt>
                <c:pt idx="9">
                  <c:v>2019.25</c:v>
                </c:pt>
                <c:pt idx="10">
                  <c:v>2019.5</c:v>
                </c:pt>
                <c:pt idx="11">
                  <c:v>2019.75</c:v>
                </c:pt>
                <c:pt idx="12">
                  <c:v>2020</c:v>
                </c:pt>
                <c:pt idx="13">
                  <c:v>2020.25</c:v>
                </c:pt>
                <c:pt idx="14">
                  <c:v>2020.5</c:v>
                </c:pt>
                <c:pt idx="15">
                  <c:v>2020.75</c:v>
                </c:pt>
              </c:numCache>
            </c:numRef>
          </c:xVal>
          <c:yVal>
            <c:numRef>
              <c:f>vhcsResultsConsolidated!$AR$600:$AR$615</c:f>
              <c:numCache>
                <c:formatCode>General</c:formatCode>
                <c:ptCount val="16"/>
                <c:pt idx="0">
                  <c:v>27299.914516563982</c:v>
                </c:pt>
                <c:pt idx="1">
                  <c:v>27514.037835287621</c:v>
                </c:pt>
                <c:pt idx="2">
                  <c:v>27394.968530126316</c:v>
                </c:pt>
                <c:pt idx="3">
                  <c:v>27376.109690440768</c:v>
                </c:pt>
                <c:pt idx="4">
                  <c:v>27675.495384636255</c:v>
                </c:pt>
                <c:pt idx="5">
                  <c:v>27529.688077214691</c:v>
                </c:pt>
                <c:pt idx="6">
                  <c:v>27961.854654952869</c:v>
                </c:pt>
                <c:pt idx="7">
                  <c:v>27954.662794178217</c:v>
                </c:pt>
                <c:pt idx="8">
                  <c:v>27140.420536469293</c:v>
                </c:pt>
                <c:pt idx="9">
                  <c:v>26694.638404834157</c:v>
                </c:pt>
                <c:pt idx="10">
                  <c:v>26179.174117274491</c:v>
                </c:pt>
                <c:pt idx="11">
                  <c:v>25825.743324424882</c:v>
                </c:pt>
                <c:pt idx="12">
                  <c:v>25910.360130922796</c:v>
                </c:pt>
                <c:pt idx="13">
                  <c:v>25713.032262812001</c:v>
                </c:pt>
                <c:pt idx="14">
                  <c:v>25208.739030925924</c:v>
                </c:pt>
                <c:pt idx="15">
                  <c:v>25027.48698833555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E12-4F53-9C85-A13FEF22E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817216"/>
        <c:axId val="1228092784"/>
      </c:scatterChart>
      <c:scatterChart>
        <c:scatterStyle val="lineMarker"/>
        <c:varyColors val="0"/>
        <c:ser>
          <c:idx val="0"/>
          <c:order val="0"/>
          <c:tx>
            <c:v>First Quarter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vhcsResultsConsolidated!$AQ$600:$AQ$615</c:f>
              <c:numCache>
                <c:formatCode>General</c:formatCode>
                <c:ptCount val="16"/>
                <c:pt idx="0">
                  <c:v>2017</c:v>
                </c:pt>
                <c:pt idx="1">
                  <c:v>2017.25</c:v>
                </c:pt>
                <c:pt idx="2">
                  <c:v>2017.5</c:v>
                </c:pt>
                <c:pt idx="3">
                  <c:v>2017.75</c:v>
                </c:pt>
                <c:pt idx="4">
                  <c:v>2018</c:v>
                </c:pt>
                <c:pt idx="5">
                  <c:v>2018.25</c:v>
                </c:pt>
                <c:pt idx="6">
                  <c:v>2018.5</c:v>
                </c:pt>
                <c:pt idx="7">
                  <c:v>2018.75</c:v>
                </c:pt>
                <c:pt idx="8">
                  <c:v>2019</c:v>
                </c:pt>
                <c:pt idx="9">
                  <c:v>2019.25</c:v>
                </c:pt>
                <c:pt idx="10">
                  <c:v>2019.5</c:v>
                </c:pt>
                <c:pt idx="11">
                  <c:v>2019.75</c:v>
                </c:pt>
                <c:pt idx="12">
                  <c:v>2020</c:v>
                </c:pt>
                <c:pt idx="13">
                  <c:v>2020.25</c:v>
                </c:pt>
                <c:pt idx="14">
                  <c:v>2020.5</c:v>
                </c:pt>
                <c:pt idx="15">
                  <c:v>2020.75</c:v>
                </c:pt>
              </c:numCache>
            </c:numRef>
          </c:xVal>
          <c:yVal>
            <c:numRef>
              <c:f>vhcsResultsConsolidated!$AT$600:$AT$615</c:f>
              <c:numCache>
                <c:formatCode>General</c:formatCode>
                <c:ptCount val="16"/>
                <c:pt idx="0">
                  <c:v>27299.914516563982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27675.495384636255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27140.420536469293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25910.360130922796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2-4F53-9C85-A13FEF22EBA8}"/>
            </c:ext>
          </c:extLst>
        </c:ser>
        <c:ser>
          <c:idx val="1"/>
          <c:order val="1"/>
          <c:tx>
            <c:v>Second Quarter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vhcsResultsConsolidated!$AQ$600:$AQ$615</c:f>
              <c:numCache>
                <c:formatCode>General</c:formatCode>
                <c:ptCount val="16"/>
                <c:pt idx="0">
                  <c:v>2017</c:v>
                </c:pt>
                <c:pt idx="1">
                  <c:v>2017.25</c:v>
                </c:pt>
                <c:pt idx="2">
                  <c:v>2017.5</c:v>
                </c:pt>
                <c:pt idx="3">
                  <c:v>2017.75</c:v>
                </c:pt>
                <c:pt idx="4">
                  <c:v>2018</c:v>
                </c:pt>
                <c:pt idx="5">
                  <c:v>2018.25</c:v>
                </c:pt>
                <c:pt idx="6">
                  <c:v>2018.5</c:v>
                </c:pt>
                <c:pt idx="7">
                  <c:v>2018.75</c:v>
                </c:pt>
                <c:pt idx="8">
                  <c:v>2019</c:v>
                </c:pt>
                <c:pt idx="9">
                  <c:v>2019.25</c:v>
                </c:pt>
                <c:pt idx="10">
                  <c:v>2019.5</c:v>
                </c:pt>
                <c:pt idx="11">
                  <c:v>2019.75</c:v>
                </c:pt>
                <c:pt idx="12">
                  <c:v>2020</c:v>
                </c:pt>
                <c:pt idx="13">
                  <c:v>2020.25</c:v>
                </c:pt>
                <c:pt idx="14">
                  <c:v>2020.5</c:v>
                </c:pt>
                <c:pt idx="15">
                  <c:v>2020.75</c:v>
                </c:pt>
              </c:numCache>
            </c:numRef>
          </c:xVal>
          <c:yVal>
            <c:numRef>
              <c:f>vhcsResultsConsolidated!$AU$600:$AU$615</c:f>
              <c:numCache>
                <c:formatCode>General</c:formatCode>
                <c:ptCount val="16"/>
                <c:pt idx="0">
                  <c:v>#N/A</c:v>
                </c:pt>
                <c:pt idx="1">
                  <c:v>27514.037835287621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27529.688077214691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26694.638404834157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25713.032262812001</c:v>
                </c:pt>
                <c:pt idx="14">
                  <c:v>#N/A</c:v>
                </c:pt>
                <c:pt idx="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12-4F53-9C85-A13FEF22EBA8}"/>
            </c:ext>
          </c:extLst>
        </c:ser>
        <c:ser>
          <c:idx val="2"/>
          <c:order val="2"/>
          <c:tx>
            <c:v>Third Quarter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vhcsResultsConsolidated!$AQ$600:$AQ$615</c:f>
              <c:numCache>
                <c:formatCode>General</c:formatCode>
                <c:ptCount val="16"/>
                <c:pt idx="0">
                  <c:v>2017</c:v>
                </c:pt>
                <c:pt idx="1">
                  <c:v>2017.25</c:v>
                </c:pt>
                <c:pt idx="2">
                  <c:v>2017.5</c:v>
                </c:pt>
                <c:pt idx="3">
                  <c:v>2017.75</c:v>
                </c:pt>
                <c:pt idx="4">
                  <c:v>2018</c:v>
                </c:pt>
                <c:pt idx="5">
                  <c:v>2018.25</c:v>
                </c:pt>
                <c:pt idx="6">
                  <c:v>2018.5</c:v>
                </c:pt>
                <c:pt idx="7">
                  <c:v>2018.75</c:v>
                </c:pt>
                <c:pt idx="8">
                  <c:v>2019</c:v>
                </c:pt>
                <c:pt idx="9">
                  <c:v>2019.25</c:v>
                </c:pt>
                <c:pt idx="10">
                  <c:v>2019.5</c:v>
                </c:pt>
                <c:pt idx="11">
                  <c:v>2019.75</c:v>
                </c:pt>
                <c:pt idx="12">
                  <c:v>2020</c:v>
                </c:pt>
                <c:pt idx="13">
                  <c:v>2020.25</c:v>
                </c:pt>
                <c:pt idx="14">
                  <c:v>2020.5</c:v>
                </c:pt>
                <c:pt idx="15">
                  <c:v>2020.75</c:v>
                </c:pt>
              </c:numCache>
            </c:numRef>
          </c:xVal>
          <c:yVal>
            <c:numRef>
              <c:f>vhcsResultsConsolidated!$AV$600:$AV$615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27394.968530126316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27961.854654952869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26179.174117274491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25208.739030925924</c:v>
                </c:pt>
                <c:pt idx="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12-4F53-9C85-A13FEF22EBA8}"/>
            </c:ext>
          </c:extLst>
        </c:ser>
        <c:ser>
          <c:idx val="3"/>
          <c:order val="3"/>
          <c:tx>
            <c:v>Fourth Quarter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vhcsResultsConsolidated!$AQ$600:$AQ$615</c:f>
              <c:numCache>
                <c:formatCode>General</c:formatCode>
                <c:ptCount val="16"/>
                <c:pt idx="0">
                  <c:v>2017</c:v>
                </c:pt>
                <c:pt idx="1">
                  <c:v>2017.25</c:v>
                </c:pt>
                <c:pt idx="2">
                  <c:v>2017.5</c:v>
                </c:pt>
                <c:pt idx="3">
                  <c:v>2017.75</c:v>
                </c:pt>
                <c:pt idx="4">
                  <c:v>2018</c:v>
                </c:pt>
                <c:pt idx="5">
                  <c:v>2018.25</c:v>
                </c:pt>
                <c:pt idx="6">
                  <c:v>2018.5</c:v>
                </c:pt>
                <c:pt idx="7">
                  <c:v>2018.75</c:v>
                </c:pt>
                <c:pt idx="8">
                  <c:v>2019</c:v>
                </c:pt>
                <c:pt idx="9">
                  <c:v>2019.25</c:v>
                </c:pt>
                <c:pt idx="10">
                  <c:v>2019.5</c:v>
                </c:pt>
                <c:pt idx="11">
                  <c:v>2019.75</c:v>
                </c:pt>
                <c:pt idx="12">
                  <c:v>2020</c:v>
                </c:pt>
                <c:pt idx="13">
                  <c:v>2020.25</c:v>
                </c:pt>
                <c:pt idx="14">
                  <c:v>2020.5</c:v>
                </c:pt>
                <c:pt idx="15">
                  <c:v>2020.75</c:v>
                </c:pt>
              </c:numCache>
            </c:numRef>
          </c:xVal>
          <c:yVal>
            <c:numRef>
              <c:f>vhcsResultsConsolidated!$AW$600:$AW$615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27376.109690440768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27954.662794178217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25825.743324424882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25027.48698833555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12-4F53-9C85-A13FEF22E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817216"/>
        <c:axId val="1228092784"/>
      </c:scatterChart>
      <c:valAx>
        <c:axId val="1290817216"/>
        <c:scaling>
          <c:orientation val="minMax"/>
          <c:max val="2020.75"/>
          <c:min val="2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baseline="0">
                    <a:effectLst/>
                  </a:rPr>
                  <a:t>Timeline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5209654115988368"/>
              <c:y val="0.88497906112820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092784"/>
        <c:crosses val="autoZero"/>
        <c:crossBetween val="midCat"/>
        <c:majorUnit val="1"/>
      </c:valAx>
      <c:valAx>
        <c:axId val="12280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baseline="0">
                    <a:effectLst/>
                  </a:rPr>
                  <a:t>Average Price [CHF]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1.315480287920014E-2"/>
              <c:y val="0.33145208812983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817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11873119632647"/>
          <c:y val="0.17932892162809042"/>
          <c:w val="0.16647440036886718"/>
          <c:h val="0.32991423098214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'vhcsResultsConsolidated (2)'!$AM$385:$AO$385</c:f>
              <c:numCache>
                <c:formatCode>General</c:formatCode>
                <c:ptCount val="3"/>
                <c:pt idx="0">
                  <c:v>27652.332518496693</c:v>
                </c:pt>
                <c:pt idx="1">
                  <c:v>25584.801144223784</c:v>
                </c:pt>
                <c:pt idx="2">
                  <c:v>24785.772341390428</c:v>
                </c:pt>
              </c:numCache>
            </c:numRef>
          </c:xVal>
          <c:yVal>
            <c:numRef>
              <c:f>'vhcsResultsConsolidated (2)'!$AM$386:$AO$386</c:f>
              <c:numCache>
                <c:formatCode>General</c:formatCode>
                <c:ptCount val="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A-40C3-B0EF-B2760EC7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74383"/>
        <c:axId val="1572077279"/>
      </c:scatterChart>
      <c:valAx>
        <c:axId val="99887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077279"/>
        <c:crosses val="autoZero"/>
        <c:crossBetween val="midCat"/>
      </c:valAx>
      <c:valAx>
        <c:axId val="157207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874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'vhcsResultsConsolidated (2)'!$AP$388:$AU$388</c:f>
              <c:strCache>
                <c:ptCount val="6"/>
                <c:pt idx="0">
                  <c:v>2018S1</c:v>
                </c:pt>
                <c:pt idx="1">
                  <c:v>2018S2</c:v>
                </c:pt>
                <c:pt idx="2">
                  <c:v>2019S1</c:v>
                </c:pt>
                <c:pt idx="3">
                  <c:v>2019S2</c:v>
                </c:pt>
                <c:pt idx="4">
                  <c:v>2020S1</c:v>
                </c:pt>
                <c:pt idx="5">
                  <c:v>2020S2</c:v>
                </c:pt>
              </c:strCache>
            </c:strRef>
          </c:xVal>
          <c:yVal>
            <c:numRef>
              <c:f>'vhcsResultsConsolidated (2)'!$AP$389:$AU$389</c:f>
              <c:numCache>
                <c:formatCode>General</c:formatCode>
                <c:ptCount val="6"/>
                <c:pt idx="0">
                  <c:v>27571.638660207878</c:v>
                </c:pt>
                <c:pt idx="1">
                  <c:v>27438.448858207023</c:v>
                </c:pt>
                <c:pt idx="2">
                  <c:v>26001.007847000652</c:v>
                </c:pt>
                <c:pt idx="3">
                  <c:v>25034.785935757038</c:v>
                </c:pt>
                <c:pt idx="4">
                  <c:v>25080.2101714538</c:v>
                </c:pt>
                <c:pt idx="5">
                  <c:v>24367.468781716696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5-47D4-80A0-10B3DD536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775087"/>
        <c:axId val="1456801263"/>
      </c:scatterChart>
      <c:valAx>
        <c:axId val="146077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801263"/>
        <c:crosses val="autoZero"/>
        <c:crossBetween val="midCat"/>
      </c:valAx>
      <c:valAx>
        <c:axId val="145680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775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'vhcsResultsConsolidated (2)'!$AV$388:$BG$388</c:f>
              <c:strCache>
                <c:ptCount val="12"/>
                <c:pt idx="0">
                  <c:v>2018Q1</c:v>
                </c:pt>
                <c:pt idx="1">
                  <c:v>2018Q2</c:v>
                </c:pt>
                <c:pt idx="2">
                  <c:v>2018Q3</c:v>
                </c:pt>
                <c:pt idx="3">
                  <c:v>2018Q4</c:v>
                </c:pt>
                <c:pt idx="4">
                  <c:v>2019Q1</c:v>
                </c:pt>
                <c:pt idx="5">
                  <c:v>2019Q2</c:v>
                </c:pt>
                <c:pt idx="6">
                  <c:v>2019Q3</c:v>
                </c:pt>
                <c:pt idx="7">
                  <c:v>2019Q4</c:v>
                </c:pt>
                <c:pt idx="8">
                  <c:v>2020Q1</c:v>
                </c:pt>
                <c:pt idx="9">
                  <c:v>2020Q2</c:v>
                </c:pt>
                <c:pt idx="10">
                  <c:v>2020Q3</c:v>
                </c:pt>
                <c:pt idx="11">
                  <c:v>2020Q4</c:v>
                </c:pt>
              </c:strCache>
            </c:strRef>
          </c:xVal>
          <c:yVal>
            <c:numRef>
              <c:f>'vhcsResultsConsolidated (2)'!$AV$389:$BG$389</c:f>
              <c:numCache>
                <c:formatCode>General</c:formatCode>
                <c:ptCount val="12"/>
                <c:pt idx="0">
                  <c:v>27571.140982255602</c:v>
                </c:pt>
                <c:pt idx="1">
                  <c:v>27483.767234175175</c:v>
                </c:pt>
                <c:pt idx="2">
                  <c:v>27679.028333604194</c:v>
                </c:pt>
                <c:pt idx="3">
                  <c:v>27164.442148888411</c:v>
                </c:pt>
                <c:pt idx="4">
                  <c:v>26140.272297153602</c:v>
                </c:pt>
                <c:pt idx="5">
                  <c:v>25816.95637757509</c:v>
                </c:pt>
                <c:pt idx="6">
                  <c:v>25136.722308184027</c:v>
                </c:pt>
                <c:pt idx="7">
                  <c:v>24876.784543779613</c:v>
                </c:pt>
                <c:pt idx="8">
                  <c:v>25124.020272204663</c:v>
                </c:pt>
                <c:pt idx="9">
                  <c:v>24983.737247176254</c:v>
                </c:pt>
                <c:pt idx="10">
                  <c:v>24422.678339549431</c:v>
                </c:pt>
                <c:pt idx="11">
                  <c:v>24216.471358671512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217-A207-B6F284A1D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823999"/>
        <c:axId val="1566588639"/>
      </c:scatterChart>
      <c:valAx>
        <c:axId val="156682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588639"/>
        <c:crosses val="autoZero"/>
        <c:crossBetween val="midCat"/>
      </c:valAx>
      <c:valAx>
        <c:axId val="156658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2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704850</xdr:colOff>
      <xdr:row>577</xdr:row>
      <xdr:rowOff>161925</xdr:rowOff>
    </xdr:from>
    <xdr:to>
      <xdr:col>56</xdr:col>
      <xdr:colOff>438150</xdr:colOff>
      <xdr:row>592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DDC07-EC18-47CC-8B15-269CD78FA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819150</xdr:colOff>
      <xdr:row>593</xdr:row>
      <xdr:rowOff>47624</xdr:rowOff>
    </xdr:from>
    <xdr:to>
      <xdr:col>58</xdr:col>
      <xdr:colOff>619125</xdr:colOff>
      <xdr:row>611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0FF71C-A1EE-4775-8E2C-F1114DF09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852487</xdr:colOff>
      <xdr:row>611</xdr:row>
      <xdr:rowOff>190499</xdr:rowOff>
    </xdr:from>
    <xdr:to>
      <xdr:col>58</xdr:col>
      <xdr:colOff>790575</xdr:colOff>
      <xdr:row>629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0FF1D3-9D18-4A41-821B-4C80EE810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371475</xdr:colOff>
      <xdr:row>399</xdr:row>
      <xdr:rowOff>185737</xdr:rowOff>
    </xdr:from>
    <xdr:to>
      <xdr:col>40</xdr:col>
      <xdr:colOff>771525</xdr:colOff>
      <xdr:row>414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3F986-AD80-4AC0-B365-E6B121896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323850</xdr:colOff>
      <xdr:row>391</xdr:row>
      <xdr:rowOff>14287</xdr:rowOff>
    </xdr:from>
    <xdr:to>
      <xdr:col>46</xdr:col>
      <xdr:colOff>85725</xdr:colOff>
      <xdr:row>405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E003EF-57E2-4F48-B96D-8DD98C923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523875</xdr:colOff>
      <xdr:row>391</xdr:row>
      <xdr:rowOff>14287</xdr:rowOff>
    </xdr:from>
    <xdr:to>
      <xdr:col>51</xdr:col>
      <xdr:colOff>171450</xdr:colOff>
      <xdr:row>405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4BA8D9-4055-4E32-AA09-4924F766A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615"/>
  <sheetViews>
    <sheetView topLeftCell="AL540" zoomScaleNormal="100" workbookViewId="0">
      <selection activeCell="AT567" sqref="AT567"/>
    </sheetView>
  </sheetViews>
  <sheetFormatPr defaultRowHeight="15" x14ac:dyDescent="0.25"/>
  <cols>
    <col min="1" max="1" width="41.28515625" bestFit="1" customWidth="1"/>
    <col min="2" max="2" width="15.42578125" bestFit="1" customWidth="1"/>
    <col min="3" max="4" width="15.42578125" customWidth="1"/>
    <col min="5" max="5" width="41.28515625" bestFit="1" customWidth="1"/>
    <col min="6" max="6" width="41.28515625" customWidth="1"/>
    <col min="7" max="7" width="19.7109375" bestFit="1" customWidth="1"/>
    <col min="8" max="8" width="18.28515625" bestFit="1" customWidth="1"/>
    <col min="9" max="9" width="13.28515625" customWidth="1"/>
    <col min="10" max="10" width="11.7109375" customWidth="1"/>
    <col min="11" max="11" width="18.140625" customWidth="1"/>
    <col min="12" max="12" width="22.42578125" customWidth="1"/>
    <col min="13" max="13" width="20.140625" customWidth="1"/>
    <col min="14" max="14" width="21.7109375" customWidth="1"/>
    <col min="15" max="15" width="22.28515625" hidden="1" customWidth="1"/>
    <col min="16" max="16" width="23.7109375" hidden="1" customWidth="1"/>
    <col min="17" max="17" width="18.28515625" customWidth="1"/>
    <col min="18" max="18" width="19.7109375" customWidth="1"/>
    <col min="19" max="19" width="12.7109375" customWidth="1"/>
    <col min="20" max="20" width="12.5703125" customWidth="1"/>
    <col min="21" max="21" width="12.7109375" customWidth="1"/>
    <col min="22" max="22" width="12.5703125" customWidth="1"/>
    <col min="23" max="23" width="12.7109375" customWidth="1"/>
    <col min="24" max="24" width="12.5703125" customWidth="1"/>
    <col min="25" max="25" width="12.7109375" customWidth="1"/>
    <col min="26" max="28" width="14.85546875" bestFit="1" customWidth="1"/>
    <col min="29" max="29" width="10" bestFit="1" customWidth="1"/>
    <col min="30" max="30" width="14.85546875" bestFit="1" customWidth="1"/>
    <col min="31" max="31" width="12.5703125" customWidth="1"/>
    <col min="32" max="32" width="15.28515625" customWidth="1"/>
    <col min="33" max="33" width="16.7109375" customWidth="1"/>
    <col min="34" max="34" width="13.85546875" customWidth="1"/>
    <col min="35" max="36" width="15.28515625" customWidth="1"/>
    <col min="37" max="38" width="21.140625" customWidth="1"/>
    <col min="39" max="39" width="23.28515625" customWidth="1"/>
    <col min="40" max="40" width="28.7109375" customWidth="1"/>
    <col min="41" max="42" width="23.28515625" customWidth="1"/>
    <col min="43" max="46" width="12.28515625" bestFit="1" customWidth="1"/>
    <col min="47" max="47" width="12.28515625" customWidth="1"/>
    <col min="48" max="50" width="14.42578125" bestFit="1" customWidth="1"/>
    <col min="51" max="51" width="14.42578125" customWidth="1"/>
    <col min="52" max="54" width="14.42578125" bestFit="1" customWidth="1"/>
    <col min="55" max="55" width="14.42578125" customWidth="1"/>
    <col min="56" max="58" width="14.85546875" bestFit="1" customWidth="1"/>
    <col min="59" max="59" width="14.85546875" customWidth="1"/>
    <col min="60" max="62" width="14.85546875" bestFit="1" customWidth="1"/>
    <col min="63" max="63" width="14.85546875" customWidth="1"/>
    <col min="64" max="66" width="14.85546875" bestFit="1" customWidth="1"/>
    <col min="67" max="67" width="14.85546875" customWidth="1"/>
    <col min="68" max="70" width="14.85546875" bestFit="1" customWidth="1"/>
  </cols>
  <sheetData>
    <row r="1" spans="1:70" x14ac:dyDescent="0.25">
      <c r="A1" t="s">
        <v>618</v>
      </c>
      <c r="B1" t="s">
        <v>654</v>
      </c>
      <c r="C1" t="s">
        <v>661</v>
      </c>
      <c r="D1" t="s">
        <v>678</v>
      </c>
      <c r="E1" t="s">
        <v>618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s="3" t="s">
        <v>640</v>
      </c>
      <c r="AB1" s="3" t="s">
        <v>641</v>
      </c>
      <c r="AC1" s="3" t="s">
        <v>642</v>
      </c>
      <c r="AD1" s="3" t="s">
        <v>643</v>
      </c>
      <c r="AF1" t="s">
        <v>20</v>
      </c>
      <c r="AG1" t="s">
        <v>21</v>
      </c>
      <c r="AH1" t="s">
        <v>22</v>
      </c>
      <c r="AI1" t="s">
        <v>23</v>
      </c>
      <c r="AJ1" s="3" t="s">
        <v>637</v>
      </c>
      <c r="AK1" t="s">
        <v>24</v>
      </c>
      <c r="AL1" t="s">
        <v>25</v>
      </c>
      <c r="AM1" t="s">
        <v>26</v>
      </c>
      <c r="AN1" t="s">
        <v>27</v>
      </c>
      <c r="AO1" s="3" t="s">
        <v>644</v>
      </c>
      <c r="AQ1" t="s">
        <v>728</v>
      </c>
      <c r="AR1" t="s">
        <v>28</v>
      </c>
      <c r="AS1" t="s">
        <v>29</v>
      </c>
      <c r="AT1" t="s">
        <v>30</v>
      </c>
      <c r="AU1" t="s">
        <v>729</v>
      </c>
      <c r="AV1" t="s">
        <v>31</v>
      </c>
      <c r="AW1" t="s">
        <v>32</v>
      </c>
      <c r="AX1" t="s">
        <v>33</v>
      </c>
      <c r="AY1" t="s">
        <v>730</v>
      </c>
      <c r="AZ1" t="s">
        <v>34</v>
      </c>
      <c r="BA1" t="s">
        <v>35</v>
      </c>
      <c r="BB1" t="s">
        <v>36</v>
      </c>
      <c r="BC1" t="s">
        <v>731</v>
      </c>
      <c r="BD1" t="s">
        <v>37</v>
      </c>
      <c r="BE1" t="s">
        <v>38</v>
      </c>
      <c r="BF1" t="s">
        <v>39</v>
      </c>
      <c r="BG1" t="s">
        <v>732</v>
      </c>
      <c r="BH1" t="s">
        <v>40</v>
      </c>
      <c r="BI1" t="s">
        <v>41</v>
      </c>
      <c r="BJ1" t="s">
        <v>42</v>
      </c>
      <c r="BK1" t="s">
        <v>733</v>
      </c>
      <c r="BL1" t="s">
        <v>43</v>
      </c>
      <c r="BM1" t="s">
        <v>44</v>
      </c>
      <c r="BN1" t="s">
        <v>45</v>
      </c>
      <c r="BO1" t="s">
        <v>734</v>
      </c>
      <c r="BP1" t="s">
        <v>46</v>
      </c>
      <c r="BQ1" t="s">
        <v>47</v>
      </c>
      <c r="BR1" t="s">
        <v>48</v>
      </c>
    </row>
    <row r="2" spans="1:70" x14ac:dyDescent="0.25">
      <c r="A2" t="s">
        <v>49</v>
      </c>
      <c r="B2" t="s">
        <v>714</v>
      </c>
      <c r="C2" t="s">
        <v>663</v>
      </c>
      <c r="E2" t="s">
        <v>65</v>
      </c>
      <c r="F2">
        <v>1</v>
      </c>
      <c r="G2">
        <v>0.91431299999999904</v>
      </c>
      <c r="H2">
        <v>0.91427400000000003</v>
      </c>
      <c r="I2">
        <v>37527</v>
      </c>
      <c r="J2">
        <v>37505</v>
      </c>
      <c r="K2">
        <v>18.825085231315501</v>
      </c>
      <c r="L2" t="s">
        <v>50</v>
      </c>
      <c r="M2">
        <v>14.5552963037706</v>
      </c>
      <c r="N2" t="s">
        <v>50</v>
      </c>
      <c r="O2">
        <v>4.1148105034812099</v>
      </c>
      <c r="P2" t="s">
        <v>50</v>
      </c>
      <c r="Q2">
        <v>7.2963882179345898</v>
      </c>
      <c r="R2" t="s">
        <v>50</v>
      </c>
      <c r="S2">
        <v>-3.2867284513646303E-2</v>
      </c>
      <c r="T2" t="s">
        <v>50</v>
      </c>
      <c r="U2">
        <v>-4.0803176870938603E-2</v>
      </c>
      <c r="V2" t="s">
        <v>50</v>
      </c>
      <c r="W2">
        <v>-3.9670934486116201E-2</v>
      </c>
      <c r="X2" t="s">
        <v>50</v>
      </c>
      <c r="Y2">
        <v>1.7305571857224401E-2</v>
      </c>
      <c r="Z2" t="s">
        <v>50</v>
      </c>
      <c r="AA2">
        <f t="shared" ref="AA2:AA65" si="0">W2-S2</f>
        <v>-6.8036499724698982E-3</v>
      </c>
      <c r="AB2">
        <f t="shared" ref="AB2:AB65" si="1">Y2-U2</f>
        <v>5.8108748728163004E-2</v>
      </c>
      <c r="AC2">
        <f t="shared" ref="AC2:AC65" si="2">AB2-AA2</f>
        <v>6.4912398700632895E-2</v>
      </c>
      <c r="AD2">
        <f t="shared" ref="AD2:AD65" si="3">Y2-W2</f>
        <v>5.6976506343340602E-2</v>
      </c>
      <c r="AF2">
        <v>2.66850257716108</v>
      </c>
      <c r="AG2" t="s">
        <v>50</v>
      </c>
      <c r="AH2">
        <v>2.6729481575766001</v>
      </c>
      <c r="AI2" t="s">
        <v>50</v>
      </c>
      <c r="AJ2">
        <f t="shared" ref="AJ2:AJ65" si="4">AH2-AF2</f>
        <v>4.4455804155201228E-3</v>
      </c>
      <c r="AK2">
        <v>323.41381363252401</v>
      </c>
      <c r="AL2">
        <v>-266.745251266401</v>
      </c>
      <c r="AM2">
        <v>121.147662109606</v>
      </c>
      <c r="AN2">
        <v>-387.89291337600503</v>
      </c>
      <c r="AO2">
        <f t="shared" ref="AO2:AO65" si="5">AN2-AM2</f>
        <v>-509.04057548561104</v>
      </c>
      <c r="AQ2">
        <f>VLOOKUP(A2,incl2017!$A$2:$BF$638,33)</f>
        <v>5105.1592356687897</v>
      </c>
      <c r="AR2">
        <v>20674.6220996462</v>
      </c>
      <c r="AS2">
        <v>15043.647109826499</v>
      </c>
      <c r="AT2">
        <v>13511.1030059352</v>
      </c>
      <c r="AU2">
        <f>VLOOKUP(vhcsResultsConsolidated!E14,incl2017!$A$2:$BF$638,34)</f>
        <v>13486.463876584599</v>
      </c>
      <c r="AV2">
        <v>19729.0184380504</v>
      </c>
      <c r="AW2">
        <v>15573.6995210022</v>
      </c>
      <c r="AX2">
        <v>14098.959224465299</v>
      </c>
      <c r="AY2">
        <f>VLOOKUP(vhcsResultsConsolidated!E14,incl2017!$A$2:$BF$638,38)</f>
        <v>14842.821900406499</v>
      </c>
      <c r="AZ2">
        <v>21660.880695737302</v>
      </c>
      <c r="BA2">
        <v>14462.644588045199</v>
      </c>
      <c r="BB2">
        <v>12970.767775124001</v>
      </c>
      <c r="BC2">
        <f>VLOOKUP(vhcsResultsConsolidated!E14,incl2017!$A$2:$BF$638,42)</f>
        <v>11441.797012638801</v>
      </c>
      <c r="BD2">
        <v>20810.809577592001</v>
      </c>
      <c r="BE2">
        <v>16528.783632286901</v>
      </c>
      <c r="BF2">
        <v>13784.0440691927</v>
      </c>
      <c r="BG2">
        <f>VLOOKUP(vhcsResultsConsolidated!E14,incl2017!$A$2:$BF$638,46)</f>
        <v>11402.167767503301</v>
      </c>
      <c r="BH2">
        <v>18557.519080234801</v>
      </c>
      <c r="BI2">
        <v>14644.9912790697</v>
      </c>
      <c r="BJ2">
        <v>14395.896699029099</v>
      </c>
      <c r="BK2">
        <f>VLOOKUP(vhcsResultsConsolidated!E14,incl2017!$A$2:$BF$638,50)</f>
        <v>16993.5858794384</v>
      </c>
      <c r="BL2">
        <v>20338.6692813765</v>
      </c>
      <c r="BM2">
        <v>14297.4984362783</v>
      </c>
      <c r="BN2">
        <v>13661.0720593429</v>
      </c>
      <c r="BO2">
        <f>VLOOKUP(vhcsResultsConsolidated!E14,incl2017!$A$2:$BF$638,54)</f>
        <v>11235.9638386648</v>
      </c>
      <c r="BP2">
        <v>22901.474121557399</v>
      </c>
      <c r="BQ2">
        <v>14639.104010024999</v>
      </c>
      <c r="BR2">
        <v>12222.585758039801</v>
      </c>
    </row>
    <row r="3" spans="1:70" x14ac:dyDescent="0.25">
      <c r="A3" t="s">
        <v>54</v>
      </c>
      <c r="E3" t="s">
        <v>54</v>
      </c>
      <c r="F3">
        <v>0</v>
      </c>
      <c r="G3">
        <v>0.78443399999999996</v>
      </c>
      <c r="H3">
        <v>0.80300400000000005</v>
      </c>
      <c r="I3">
        <v>649</v>
      </c>
      <c r="J3">
        <v>510</v>
      </c>
      <c r="K3">
        <v>0.330775672095516</v>
      </c>
      <c r="L3" t="s">
        <v>53</v>
      </c>
      <c r="M3">
        <v>0.891756330327788</v>
      </c>
      <c r="N3" t="s">
        <v>53</v>
      </c>
      <c r="O3">
        <v>1.0229043140102201</v>
      </c>
      <c r="P3" t="s">
        <v>53</v>
      </c>
      <c r="Q3">
        <v>1.90817072510106</v>
      </c>
      <c r="R3" t="s">
        <v>52</v>
      </c>
      <c r="S3">
        <v>-7.1907636049973994E-2</v>
      </c>
      <c r="T3" t="s">
        <v>53</v>
      </c>
      <c r="U3">
        <v>-0.20139321636150601</v>
      </c>
      <c r="V3" t="s">
        <v>50</v>
      </c>
      <c r="W3">
        <v>-2.31844453210211E-2</v>
      </c>
      <c r="X3" t="s">
        <v>53</v>
      </c>
      <c r="Y3">
        <v>-2.90209965866213E-2</v>
      </c>
      <c r="Z3" t="s">
        <v>53</v>
      </c>
      <c r="AA3">
        <f t="shared" si="0"/>
        <v>4.8723190728952898E-2</v>
      </c>
      <c r="AB3">
        <f t="shared" si="1"/>
        <v>0.17237221977488471</v>
      </c>
      <c r="AC3">
        <f t="shared" si="2"/>
        <v>0.12364902904593181</v>
      </c>
      <c r="AD3">
        <f t="shared" si="3"/>
        <v>-5.8365512656002004E-3</v>
      </c>
      <c r="AF3">
        <v>2.5050350962765302</v>
      </c>
      <c r="AG3" t="s">
        <v>50</v>
      </c>
      <c r="AH3">
        <v>2.5312125676112198</v>
      </c>
      <c r="AI3" t="s">
        <v>50</v>
      </c>
      <c r="AJ3">
        <f t="shared" si="4"/>
        <v>2.6177471334689617E-2</v>
      </c>
      <c r="AK3">
        <v>25.2009329654909</v>
      </c>
      <c r="AL3">
        <v>-12.202933943534401</v>
      </c>
      <c r="AM3">
        <v>-2.97109812776664</v>
      </c>
      <c r="AN3">
        <v>-9.2318358157677505</v>
      </c>
      <c r="AO3">
        <f t="shared" si="5"/>
        <v>-6.260737688001111</v>
      </c>
      <c r="AQ3">
        <f>VLOOKUP(A3,incl2017!$A$2:$BF$638,33)</f>
        <v>5711.0526315789402</v>
      </c>
      <c r="AR3">
        <v>6959.0360824742202</v>
      </c>
      <c r="AS3">
        <v>4939.13872832369</v>
      </c>
      <c r="AT3">
        <v>8176.6993006992998</v>
      </c>
      <c r="AU3">
        <f>VLOOKUP(vhcsResultsConsolidated!E3,incl2017!$A$2:$BF$638,34)</f>
        <v>8855.0859375</v>
      </c>
      <c r="AV3">
        <v>5695.7666666666601</v>
      </c>
      <c r="AW3">
        <v>4458.7777777777701</v>
      </c>
      <c r="AX3">
        <v>7353.3804347825999</v>
      </c>
      <c r="AY3">
        <f>VLOOKUP(vhcsResultsConsolidated!E3,incl2017!$A$2:$BF$638,38)</f>
        <v>7946.6506024096298</v>
      </c>
      <c r="AZ3">
        <v>9007.5810810810799</v>
      </c>
      <c r="BA3">
        <v>5942.75</v>
      </c>
      <c r="BB3">
        <v>9661.9019607843093</v>
      </c>
      <c r="BC3">
        <f>VLOOKUP(vhcsResultsConsolidated!E3,incl2017!$A$2:$BF$638,42)</f>
        <v>10530.644444444401</v>
      </c>
      <c r="BD3">
        <v>5188.1224489795904</v>
      </c>
      <c r="BE3">
        <v>5947.2424242424204</v>
      </c>
      <c r="BF3">
        <v>8261.6904761904698</v>
      </c>
      <c r="BG3">
        <f>VLOOKUP(vhcsResultsConsolidated!E3,incl2017!$A$2:$BF$638,46)</f>
        <v>8766.7179487179492</v>
      </c>
      <c r="BH3">
        <v>6046.1126760563302</v>
      </c>
      <c r="BI3">
        <v>3874.0238095238001</v>
      </c>
      <c r="BJ3">
        <v>6590.4</v>
      </c>
      <c r="BK3">
        <f>VLOOKUP(vhcsResultsConsolidated!E3,incl2017!$A$2:$BF$638,50)</f>
        <v>7219.7727272727197</v>
      </c>
      <c r="BL3">
        <v>5849.4</v>
      </c>
      <c r="BM3">
        <v>6128.3125</v>
      </c>
      <c r="BN3">
        <v>10072.655172413701</v>
      </c>
      <c r="BO3">
        <f>VLOOKUP(vhcsResultsConsolidated!E3,incl2017!$A$2:$BF$638,54)</f>
        <v>10608.5185185185</v>
      </c>
      <c r="BP3">
        <v>13908.206896551699</v>
      </c>
      <c r="BQ3">
        <v>5695.3333333333303</v>
      </c>
      <c r="BR3">
        <v>9120.4545454545405</v>
      </c>
    </row>
    <row r="4" spans="1:70" x14ac:dyDescent="0.25">
      <c r="A4" t="s">
        <v>55</v>
      </c>
      <c r="B4" t="s">
        <v>714</v>
      </c>
      <c r="C4" t="s">
        <v>664</v>
      </c>
      <c r="E4" t="s">
        <v>445</v>
      </c>
      <c r="F4">
        <v>1</v>
      </c>
      <c r="G4">
        <v>0.85105699999999995</v>
      </c>
      <c r="H4">
        <v>0.85180699999999998</v>
      </c>
      <c r="I4">
        <v>9368</v>
      </c>
      <c r="J4">
        <v>9344</v>
      </c>
      <c r="K4">
        <v>13.5215864521731</v>
      </c>
      <c r="L4" t="s">
        <v>50</v>
      </c>
      <c r="M4">
        <v>6.2035518244274197</v>
      </c>
      <c r="N4" t="s">
        <v>50</v>
      </c>
      <c r="O4">
        <v>1.17970885293436</v>
      </c>
      <c r="P4" t="s">
        <v>53</v>
      </c>
      <c r="Q4">
        <v>2.96569120992605</v>
      </c>
      <c r="R4" t="s">
        <v>51</v>
      </c>
      <c r="S4">
        <v>2.3040534509081701E-3</v>
      </c>
      <c r="T4" t="s">
        <v>53</v>
      </c>
      <c r="U4">
        <v>-9.8754017212658498E-3</v>
      </c>
      <c r="V4" t="s">
        <v>53</v>
      </c>
      <c r="W4">
        <v>6.0470982052366999E-2</v>
      </c>
      <c r="X4" t="s">
        <v>50</v>
      </c>
      <c r="Y4">
        <v>9.2553284313347695E-2</v>
      </c>
      <c r="Z4" t="s">
        <v>50</v>
      </c>
      <c r="AA4">
        <f t="shared" si="0"/>
        <v>5.8166928601458827E-2</v>
      </c>
      <c r="AB4">
        <f t="shared" si="1"/>
        <v>0.10242868603461354</v>
      </c>
      <c r="AC4">
        <f t="shared" si="2"/>
        <v>4.4261757433154712E-2</v>
      </c>
      <c r="AD4">
        <f t="shared" si="3"/>
        <v>3.2082302260980695E-2</v>
      </c>
      <c r="AF4">
        <v>2.6340433741626899</v>
      </c>
      <c r="AG4" t="s">
        <v>50</v>
      </c>
      <c r="AH4">
        <v>2.7130853014791798</v>
      </c>
      <c r="AI4" t="s">
        <v>50</v>
      </c>
      <c r="AJ4">
        <f t="shared" si="4"/>
        <v>7.9041927316489957E-2</v>
      </c>
      <c r="AK4">
        <v>37.787894291997901</v>
      </c>
      <c r="AL4">
        <v>-436.84455789769601</v>
      </c>
      <c r="AM4">
        <v>-94.044591461692406</v>
      </c>
      <c r="AN4">
        <v>-342.79996643600401</v>
      </c>
      <c r="AO4">
        <f t="shared" si="5"/>
        <v>-248.75537497431162</v>
      </c>
      <c r="AQ4">
        <f>VLOOKUP(A4,incl2017!$A$2:$BF$638,33)</f>
        <v>4479.5536480686696</v>
      </c>
      <c r="AR4">
        <v>11850.7770092226</v>
      </c>
      <c r="AS4">
        <v>11576.180566182</v>
      </c>
      <c r="AT4">
        <v>13291.304547915501</v>
      </c>
      <c r="AU4">
        <f>VLOOKUP(vhcsResultsConsolidated!E394,incl2017!$A$2:$BF$638,34)</f>
        <v>12902.731147540901</v>
      </c>
      <c r="AV4">
        <v>11878.6335927367</v>
      </c>
      <c r="AW4">
        <v>11482.041186161399</v>
      </c>
      <c r="AX4">
        <v>12801.3169877408</v>
      </c>
      <c r="AY4">
        <f>VLOOKUP(vhcsResultsConsolidated!E394,incl2017!$A$2:$BF$638,38)</f>
        <v>13140.049450549401</v>
      </c>
      <c r="AZ4">
        <v>11822.0254350736</v>
      </c>
      <c r="BA4">
        <v>11657.812857142801</v>
      </c>
      <c r="BB4">
        <v>13715.004038364399</v>
      </c>
      <c r="BC4">
        <f>VLOOKUP(vhcsResultsConsolidated!E394,incl2017!$A$2:$BF$638,42)</f>
        <v>12551.5772357723</v>
      </c>
      <c r="BD4">
        <v>11980.0875</v>
      </c>
      <c r="BE4">
        <v>11601.3195364238</v>
      </c>
      <c r="BF4">
        <v>13354.813397129101</v>
      </c>
      <c r="BG4">
        <f>VLOOKUP(vhcsResultsConsolidated!E394,incl2017!$A$2:$BF$638,46)</f>
        <v>13356.6853932584</v>
      </c>
      <c r="BH4">
        <v>11789.768856447599</v>
      </c>
      <c r="BI4">
        <v>11363.9360655737</v>
      </c>
      <c r="BJ4">
        <v>12273.696693272501</v>
      </c>
      <c r="BK4">
        <f>VLOOKUP(vhcsResultsConsolidated!E394,incl2017!$A$2:$BF$638,50)</f>
        <v>12932.7311827956</v>
      </c>
      <c r="BL4">
        <v>11808.2539007092</v>
      </c>
      <c r="BM4">
        <v>11366.144444444401</v>
      </c>
      <c r="BN4">
        <v>14278.4769230769</v>
      </c>
      <c r="BO4">
        <f>VLOOKUP(vhcsResultsConsolidated!E394,incl2017!$A$2:$BF$638,54)</f>
        <v>13466.4545454545</v>
      </c>
      <c r="BP4">
        <v>11834.330798479001</v>
      </c>
      <c r="BQ4">
        <v>11896.4506493506</v>
      </c>
      <c r="BR4">
        <v>12902.1023427866</v>
      </c>
    </row>
    <row r="5" spans="1:70" x14ac:dyDescent="0.25">
      <c r="A5" t="s">
        <v>56</v>
      </c>
      <c r="B5" t="s">
        <v>714</v>
      </c>
      <c r="C5" t="s">
        <v>704</v>
      </c>
      <c r="E5" t="s">
        <v>590</v>
      </c>
      <c r="F5">
        <v>1</v>
      </c>
      <c r="G5">
        <v>0.92105199999999998</v>
      </c>
      <c r="H5">
        <v>0.932221999999999</v>
      </c>
      <c r="I5">
        <v>82869</v>
      </c>
      <c r="J5">
        <v>65092</v>
      </c>
      <c r="K5">
        <v>11.7506000810407</v>
      </c>
      <c r="L5" t="s">
        <v>50</v>
      </c>
      <c r="M5">
        <v>9.1720885817304101</v>
      </c>
      <c r="N5" t="s">
        <v>50</v>
      </c>
      <c r="O5">
        <v>3.6297767758086299</v>
      </c>
      <c r="P5" t="s">
        <v>50</v>
      </c>
      <c r="Q5">
        <v>8.8797376926246407</v>
      </c>
      <c r="R5" t="s">
        <v>50</v>
      </c>
      <c r="S5">
        <v>-3.8642728938868699E-2</v>
      </c>
      <c r="T5" t="s">
        <v>50</v>
      </c>
      <c r="U5">
        <v>-2.35429778146851E-2</v>
      </c>
      <c r="V5" t="s">
        <v>50</v>
      </c>
      <c r="W5">
        <v>-1.2610320446947701E-2</v>
      </c>
      <c r="X5" t="s">
        <v>50</v>
      </c>
      <c r="Y5">
        <v>1.8768530028837601E-2</v>
      </c>
      <c r="Z5" t="s">
        <v>50</v>
      </c>
      <c r="AA5">
        <f t="shared" si="0"/>
        <v>2.6032408491920997E-2</v>
      </c>
      <c r="AB5">
        <f t="shared" si="1"/>
        <v>4.2311507843522701E-2</v>
      </c>
      <c r="AC5">
        <f t="shared" si="2"/>
        <v>1.6279099351601704E-2</v>
      </c>
      <c r="AD5">
        <f t="shared" si="3"/>
        <v>3.13788504757853E-2</v>
      </c>
      <c r="AF5">
        <v>2.8613994153330999</v>
      </c>
      <c r="AG5" t="s">
        <v>50</v>
      </c>
      <c r="AH5">
        <v>2.8780892277311301</v>
      </c>
      <c r="AI5" t="s">
        <v>50</v>
      </c>
      <c r="AJ5">
        <f t="shared" si="4"/>
        <v>1.6689812398030135E-2</v>
      </c>
      <c r="AK5">
        <v>360.70115679995303</v>
      </c>
      <c r="AL5">
        <v>-399.79501585492699</v>
      </c>
      <c r="AM5">
        <v>-57.000868960811601</v>
      </c>
      <c r="AN5">
        <v>-342.79414689411499</v>
      </c>
      <c r="AO5">
        <f t="shared" si="5"/>
        <v>-285.79327793330339</v>
      </c>
      <c r="AQ5">
        <f>VLOOKUP(A5,incl2017!$A$2:$BF$638,33)</f>
        <v>42633.1763085399</v>
      </c>
      <c r="AR5">
        <v>17731.431279091401</v>
      </c>
      <c r="AS5">
        <v>14770.334926346501</v>
      </c>
      <c r="AT5">
        <v>16346.4615911202</v>
      </c>
      <c r="AU5">
        <f>VLOOKUP(vhcsResultsConsolidated!E539,incl2017!$A$2:$BF$638,34)</f>
        <v>41096.294052863399</v>
      </c>
      <c r="AV5">
        <v>16955.019679006298</v>
      </c>
      <c r="AW5">
        <v>14942.7767127763</v>
      </c>
      <c r="AX5">
        <v>16733.739996312001</v>
      </c>
      <c r="AY5">
        <f>VLOOKUP(vhcsResultsConsolidated!E539,incl2017!$A$2:$BF$638,38)</f>
        <v>42193.747630331702</v>
      </c>
      <c r="AZ5">
        <v>18397.364277808501</v>
      </c>
      <c r="BA5">
        <v>14586.3502614758</v>
      </c>
      <c r="BB5">
        <v>15909.1454450806</v>
      </c>
      <c r="BC5">
        <f>VLOOKUP(vhcsResultsConsolidated!E539,incl2017!$A$2:$BF$638,42)</f>
        <v>40143.361111111102</v>
      </c>
      <c r="BD5">
        <v>16529.759584798201</v>
      </c>
      <c r="BE5">
        <v>15420.902077151301</v>
      </c>
      <c r="BF5">
        <v>17917.092206170801</v>
      </c>
      <c r="BG5">
        <f>VLOOKUP(vhcsResultsConsolidated!E539,incl2017!$A$2:$BF$638,46)</f>
        <v>42965.760989010902</v>
      </c>
      <c r="BH5">
        <v>17350.301120448101</v>
      </c>
      <c r="BI5">
        <v>14437.332959892399</v>
      </c>
      <c r="BJ5">
        <v>15467.266272189299</v>
      </c>
      <c r="BK5">
        <f>VLOOKUP(vhcsResultsConsolidated!E539,incl2017!$A$2:$BF$638,50)</f>
        <v>41608.304166666603</v>
      </c>
      <c r="BL5">
        <v>17546.046328169799</v>
      </c>
      <c r="BM5">
        <v>13920.4528663948</v>
      </c>
      <c r="BN5">
        <v>15297.7512800315</v>
      </c>
      <c r="BO5">
        <f>VLOOKUP(vhcsResultsConsolidated!E539,incl2017!$A$2:$BF$638,54)</f>
        <v>41029.183066361496</v>
      </c>
      <c r="BP5">
        <v>19190.441341528502</v>
      </c>
      <c r="BQ5">
        <v>15212.1677186654</v>
      </c>
      <c r="BR5">
        <v>16594.9549370444</v>
      </c>
    </row>
    <row r="6" spans="1:70" x14ac:dyDescent="0.25">
      <c r="A6" t="s">
        <v>57</v>
      </c>
      <c r="B6" t="s">
        <v>698</v>
      </c>
      <c r="C6" t="s">
        <v>704</v>
      </c>
      <c r="E6" t="s">
        <v>507</v>
      </c>
      <c r="F6">
        <v>1</v>
      </c>
      <c r="G6">
        <v>0.91812700000000003</v>
      </c>
      <c r="H6">
        <v>0.918211</v>
      </c>
      <c r="I6">
        <v>58516</v>
      </c>
      <c r="J6">
        <v>55509</v>
      </c>
      <c r="K6">
        <v>7.5748206518787899</v>
      </c>
      <c r="L6" t="s">
        <v>50</v>
      </c>
      <c r="M6">
        <v>6.3846329760818401</v>
      </c>
      <c r="N6" t="s">
        <v>50</v>
      </c>
      <c r="O6">
        <v>1.93482985472278</v>
      </c>
      <c r="P6" t="s">
        <v>52</v>
      </c>
      <c r="Q6">
        <v>5.1393610290965599</v>
      </c>
      <c r="R6" t="s">
        <v>50</v>
      </c>
      <c r="S6">
        <v>-1.14277773464948E-2</v>
      </c>
      <c r="T6" t="s">
        <v>50</v>
      </c>
      <c r="U6">
        <v>-2.4600005262425499E-2</v>
      </c>
      <c r="V6" t="s">
        <v>50</v>
      </c>
      <c r="W6">
        <v>5.6451539176005597E-3</v>
      </c>
      <c r="X6" t="s">
        <v>52</v>
      </c>
      <c r="Y6">
        <v>2.8459341921294099E-2</v>
      </c>
      <c r="Z6" t="s">
        <v>50</v>
      </c>
      <c r="AA6">
        <f t="shared" si="0"/>
        <v>1.707293126409536E-2</v>
      </c>
      <c r="AB6">
        <f t="shared" si="1"/>
        <v>5.3059347183719602E-2</v>
      </c>
      <c r="AC6">
        <f t="shared" si="2"/>
        <v>3.5986415919624246E-2</v>
      </c>
      <c r="AD6">
        <f t="shared" si="3"/>
        <v>2.2814188003693538E-2</v>
      </c>
      <c r="AF6">
        <v>2.8380728394868902</v>
      </c>
      <c r="AG6" t="s">
        <v>50</v>
      </c>
      <c r="AH6">
        <v>2.8632849990004101</v>
      </c>
      <c r="AI6" t="s">
        <v>50</v>
      </c>
      <c r="AJ6">
        <f t="shared" si="4"/>
        <v>2.5212159513519961E-2</v>
      </c>
      <c r="AK6">
        <v>232.80079993047099</v>
      </c>
      <c r="AL6">
        <v>-348.39734426286901</v>
      </c>
      <c r="AM6">
        <v>-26.351274529552899</v>
      </c>
      <c r="AN6">
        <v>-322.04606973331602</v>
      </c>
      <c r="AO6">
        <f t="shared" si="5"/>
        <v>-295.69479520376314</v>
      </c>
      <c r="AQ6">
        <f>VLOOKUP(A6,incl2017!$A$2:$BF$638,33)</f>
        <v>13783.174871073599</v>
      </c>
      <c r="AR6">
        <v>17884.435124957199</v>
      </c>
      <c r="AS6">
        <v>14787.779399253899</v>
      </c>
      <c r="AT6">
        <v>14382.9962633451</v>
      </c>
      <c r="AU6">
        <f>VLOOKUP(vhcsResultsConsolidated!E456,incl2017!$A$2:$BF$638,34)</f>
        <v>11175.9661157024</v>
      </c>
      <c r="AV6">
        <v>17392.3780836146</v>
      </c>
      <c r="AW6">
        <v>15393.8073915237</v>
      </c>
      <c r="AX6">
        <v>14422.446698762</v>
      </c>
      <c r="AY6">
        <f>VLOOKUP(vhcsResultsConsolidated!E456,incl2017!$A$2:$BF$638,38)</f>
        <v>11177.061752988</v>
      </c>
      <c r="AZ6">
        <v>18365.580702496802</v>
      </c>
      <c r="BA6">
        <v>14134.3603971168</v>
      </c>
      <c r="BB6">
        <v>14340.6946902654</v>
      </c>
      <c r="BC6">
        <f>VLOOKUP(vhcsResultsConsolidated!E456,incl2017!$A$2:$BF$638,42)</f>
        <v>11175.189265536699</v>
      </c>
      <c r="BD6">
        <v>17086.078518518501</v>
      </c>
      <c r="BE6">
        <v>15823.398260869501</v>
      </c>
      <c r="BF6">
        <v>14614.270755596999</v>
      </c>
      <c r="BG6">
        <f>VLOOKUP(vhcsResultsConsolidated!E456,incl2017!$A$2:$BF$638,46)</f>
        <v>11515.308035714201</v>
      </c>
      <c r="BH6">
        <v>17661.1929140256</v>
      </c>
      <c r="BI6">
        <v>14950.788367922099</v>
      </c>
      <c r="BJ6">
        <v>14237.022542831301</v>
      </c>
      <c r="BK6">
        <f>VLOOKUP(vhcsResultsConsolidated!E456,incl2017!$A$2:$BF$638,50)</f>
        <v>10904.517985611499</v>
      </c>
      <c r="BL6">
        <v>18377.262005769499</v>
      </c>
      <c r="BM6">
        <v>13936.8200431034</v>
      </c>
      <c r="BN6">
        <v>14005.623197903</v>
      </c>
      <c r="BO6">
        <f>VLOOKUP(vhcsResultsConsolidated!E456,incl2017!$A$2:$BF$638,54)</f>
        <v>10046.6508875739</v>
      </c>
      <c r="BP6">
        <v>18353.9566024991</v>
      </c>
      <c r="BQ6">
        <v>14335.7528151606</v>
      </c>
      <c r="BR6">
        <v>14771.823777403</v>
      </c>
    </row>
    <row r="7" spans="1:70" x14ac:dyDescent="0.25">
      <c r="A7" t="s">
        <v>58</v>
      </c>
      <c r="E7" t="s">
        <v>58</v>
      </c>
      <c r="F7">
        <v>0</v>
      </c>
      <c r="G7">
        <v>0.56827799999999995</v>
      </c>
      <c r="H7">
        <v>0.618143</v>
      </c>
      <c r="I7">
        <v>752</v>
      </c>
      <c r="J7">
        <v>462</v>
      </c>
      <c r="K7">
        <v>2.11012905143828</v>
      </c>
      <c r="L7" t="s">
        <v>52</v>
      </c>
      <c r="M7">
        <v>1.9568485837429701</v>
      </c>
      <c r="N7" t="s">
        <v>52</v>
      </c>
      <c r="O7">
        <v>0.27658200505931102</v>
      </c>
      <c r="P7" t="s">
        <v>53</v>
      </c>
      <c r="Q7">
        <v>0.90044069596077703</v>
      </c>
      <c r="R7" t="s">
        <v>53</v>
      </c>
      <c r="S7">
        <v>-2.2694154226317001E-2</v>
      </c>
      <c r="T7" t="s">
        <v>53</v>
      </c>
      <c r="U7">
        <v>-0.11490307884980699</v>
      </c>
      <c r="V7" t="s">
        <v>52</v>
      </c>
      <c r="W7">
        <v>-6.2454058922913801E-2</v>
      </c>
      <c r="X7" t="s">
        <v>53</v>
      </c>
      <c r="Y7">
        <v>-0.10549738432877299</v>
      </c>
      <c r="Z7" t="s">
        <v>53</v>
      </c>
      <c r="AA7">
        <f t="shared" si="0"/>
        <v>-3.97599046965968E-2</v>
      </c>
      <c r="AB7">
        <f t="shared" si="1"/>
        <v>9.4056945210339998E-3</v>
      </c>
      <c r="AC7">
        <f t="shared" si="2"/>
        <v>4.91655992176308E-2</v>
      </c>
      <c r="AD7">
        <f t="shared" si="3"/>
        <v>-4.3043325405859194E-2</v>
      </c>
      <c r="AF7">
        <v>2.6305879231651699</v>
      </c>
      <c r="AG7" t="s">
        <v>50</v>
      </c>
      <c r="AH7">
        <v>2.5821001001729398</v>
      </c>
      <c r="AI7" t="s">
        <v>50</v>
      </c>
      <c r="AJ7">
        <f t="shared" si="4"/>
        <v>-4.848782299223009E-2</v>
      </c>
      <c r="AK7">
        <v>8.7371848042553903</v>
      </c>
      <c r="AL7">
        <v>3.7786878984358401</v>
      </c>
      <c r="AM7">
        <v>3.1733349748737498</v>
      </c>
      <c r="AN7">
        <v>0.60535292356209003</v>
      </c>
      <c r="AO7">
        <f t="shared" si="5"/>
        <v>-2.5679820513116596</v>
      </c>
      <c r="AQ7">
        <f>VLOOKUP(A7,incl2017!$A$2:$BF$638,33)</f>
        <v>4572.1418918918898</v>
      </c>
      <c r="AR7">
        <v>4635.9644670050702</v>
      </c>
      <c r="AS7">
        <v>4562.7530120481897</v>
      </c>
      <c r="AT7">
        <v>4696.30303030303</v>
      </c>
      <c r="AU7">
        <f>VLOOKUP(vhcsResultsConsolidated!E7,incl2017!$A$2:$BF$638,34)</f>
        <v>4660.34375</v>
      </c>
      <c r="AV7">
        <v>4682.6132075471696</v>
      </c>
      <c r="AW7">
        <v>4461.37</v>
      </c>
      <c r="AX7">
        <v>4897.7121212121201</v>
      </c>
      <c r="AY7">
        <f>VLOOKUP(vhcsResultsConsolidated!E7,incl2017!$A$2:$BF$638,38)</f>
        <v>4979.7543859649104</v>
      </c>
      <c r="AZ7">
        <v>4581.62637362637</v>
      </c>
      <c r="BA7">
        <v>4716.3636363636297</v>
      </c>
      <c r="BB7">
        <v>4293.4848484848399</v>
      </c>
      <c r="BC7">
        <f>VLOOKUP(vhcsResultsConsolidated!E7,incl2017!$A$2:$BF$638,42)</f>
        <v>4193.5128205128203</v>
      </c>
      <c r="BD7">
        <v>5256.3484848484804</v>
      </c>
      <c r="BE7">
        <v>4621.625</v>
      </c>
      <c r="BF7">
        <v>4531.6666666666597</v>
      </c>
      <c r="BG7">
        <f>VLOOKUP(vhcsResultsConsolidated!E7,incl2017!$A$2:$BF$638,46)</f>
        <v>4812.4285714285697</v>
      </c>
      <c r="BH7">
        <v>3735.95</v>
      </c>
      <c r="BI7">
        <v>4313.4423076923003</v>
      </c>
      <c r="BJ7">
        <v>5263.7575757575696</v>
      </c>
      <c r="BK7">
        <f>VLOOKUP(vhcsResultsConsolidated!E7,incl2017!$A$2:$BF$638,50)</f>
        <v>5141.3103448275797</v>
      </c>
      <c r="BL7">
        <v>4402.1739130434698</v>
      </c>
      <c r="BM7">
        <v>4675.3421052631502</v>
      </c>
      <c r="BN7">
        <v>4530.4117647058802</v>
      </c>
      <c r="BO7">
        <f>VLOOKUP(vhcsResultsConsolidated!E7,incl2017!$A$2:$BF$638,54)</f>
        <v>4698.7647058823504</v>
      </c>
      <c r="BP7">
        <v>4765.0666666666602</v>
      </c>
      <c r="BQ7">
        <v>4772.0357142857101</v>
      </c>
      <c r="BR7">
        <v>4041.75</v>
      </c>
    </row>
    <row r="8" spans="1:70" x14ac:dyDescent="0.25">
      <c r="A8" t="s">
        <v>59</v>
      </c>
      <c r="B8" t="s">
        <v>714</v>
      </c>
      <c r="C8" t="s">
        <v>664</v>
      </c>
      <c r="E8" t="s">
        <v>428</v>
      </c>
      <c r="F8">
        <v>1</v>
      </c>
      <c r="G8">
        <v>0.89785800000000004</v>
      </c>
      <c r="H8">
        <v>0.89731299999999903</v>
      </c>
      <c r="I8">
        <v>20260</v>
      </c>
      <c r="J8">
        <v>20121</v>
      </c>
      <c r="K8">
        <v>7.1524365963255496</v>
      </c>
      <c r="L8" t="s">
        <v>50</v>
      </c>
      <c r="M8">
        <v>5.5949588080192303</v>
      </c>
      <c r="N8" t="s">
        <v>50</v>
      </c>
      <c r="O8">
        <v>2.26805765100181</v>
      </c>
      <c r="P8" t="s">
        <v>51</v>
      </c>
      <c r="Q8">
        <v>2.5872176843093602</v>
      </c>
      <c r="R8" t="s">
        <v>51</v>
      </c>
      <c r="S8">
        <v>-3.0955046343221101E-2</v>
      </c>
      <c r="T8" t="s">
        <v>50</v>
      </c>
      <c r="U8">
        <v>1.62820873165231E-2</v>
      </c>
      <c r="V8" t="s">
        <v>51</v>
      </c>
      <c r="W8">
        <v>3.2136672859990299E-2</v>
      </c>
      <c r="X8" t="s">
        <v>50</v>
      </c>
      <c r="Y8">
        <v>6.3811156749490505E-2</v>
      </c>
      <c r="Z8" t="s">
        <v>50</v>
      </c>
      <c r="AA8">
        <f t="shared" si="0"/>
        <v>6.3091719203211397E-2</v>
      </c>
      <c r="AB8">
        <f t="shared" si="1"/>
        <v>4.7529069432967405E-2</v>
      </c>
      <c r="AC8">
        <f t="shared" si="2"/>
        <v>-1.5562649770243991E-2</v>
      </c>
      <c r="AD8">
        <f t="shared" si="3"/>
        <v>3.1674483889500206E-2</v>
      </c>
      <c r="AF8">
        <v>2.5412788900410401</v>
      </c>
      <c r="AG8" t="s">
        <v>50</v>
      </c>
      <c r="AH8">
        <v>2.5915022526856601</v>
      </c>
      <c r="AI8" t="s">
        <v>50</v>
      </c>
      <c r="AJ8">
        <f t="shared" si="4"/>
        <v>5.0223362644620018E-2</v>
      </c>
      <c r="AK8">
        <v>-73.075539080570294</v>
      </c>
      <c r="AL8">
        <v>-573.13607486314004</v>
      </c>
      <c r="AM8">
        <v>-283.071360670118</v>
      </c>
      <c r="AN8">
        <v>-290.06471419302102</v>
      </c>
      <c r="AO8">
        <f t="shared" si="5"/>
        <v>-6.9933535229030213</v>
      </c>
      <c r="AQ8">
        <f>VLOOKUP(A8,incl2017!$A$2:$BF$638,33)</f>
        <v>7017.6514346439899</v>
      </c>
      <c r="AR8">
        <v>7605.3273229797296</v>
      </c>
      <c r="AS8">
        <v>7631.3228611998502</v>
      </c>
      <c r="AT8">
        <v>9126.1138046160504</v>
      </c>
      <c r="AU8">
        <f>VLOOKUP(vhcsResultsConsolidated!E377,incl2017!$A$2:$BF$638,34)</f>
        <v>10522.535353535301</v>
      </c>
      <c r="AV8">
        <v>7697.2117328074901</v>
      </c>
      <c r="AW8">
        <v>7371.1660701503197</v>
      </c>
      <c r="AX8">
        <v>9095.6828629618794</v>
      </c>
      <c r="AY8">
        <f>VLOOKUP(vhcsResultsConsolidated!E377,incl2017!$A$2:$BF$638,38)</f>
        <v>10725.4648241206</v>
      </c>
      <c r="AZ8">
        <v>7500.0533747528898</v>
      </c>
      <c r="BA8">
        <v>7887.2658450704203</v>
      </c>
      <c r="BB8">
        <v>9156.4125144843492</v>
      </c>
      <c r="BC8">
        <f>VLOOKUP(vhcsResultsConsolidated!E377,incl2017!$A$2:$BF$638,42)</f>
        <v>10110.464285714201</v>
      </c>
      <c r="BD8">
        <v>7969.4990224828898</v>
      </c>
      <c r="BE8">
        <v>7159.4118993134998</v>
      </c>
      <c r="BF8">
        <v>9029.17294117647</v>
      </c>
      <c r="BG8">
        <f>VLOOKUP(vhcsResultsConsolidated!E377,incl2017!$A$2:$BF$638,46)</f>
        <v>11079.3596491228</v>
      </c>
      <c r="BH8">
        <v>7420.1854798607601</v>
      </c>
      <c r="BI8">
        <v>7558.36075522589</v>
      </c>
      <c r="BJ8">
        <v>9160.7760506620598</v>
      </c>
      <c r="BK8">
        <f>VLOOKUP(vhcsResultsConsolidated!E377,incl2017!$A$2:$BF$638,50)</f>
        <v>10250.8294117647</v>
      </c>
      <c r="BL8">
        <v>7321.4926553672303</v>
      </c>
      <c r="BM8">
        <v>7624.8848092152602</v>
      </c>
      <c r="BN8">
        <v>8503.9142376681593</v>
      </c>
      <c r="BO8">
        <f>VLOOKUP(vhcsResultsConsolidated!E377,incl2017!$A$2:$BF$638,54)</f>
        <v>10834.4814814814</v>
      </c>
      <c r="BP8">
        <v>7678.5132693393498</v>
      </c>
      <c r="BQ8">
        <v>8138.4355616815901</v>
      </c>
      <c r="BR8">
        <v>9854.2883693045496</v>
      </c>
    </row>
    <row r="9" spans="1:70" x14ac:dyDescent="0.25">
      <c r="A9" t="s">
        <v>60</v>
      </c>
      <c r="E9" t="s">
        <v>60</v>
      </c>
      <c r="F9">
        <v>0</v>
      </c>
      <c r="G9">
        <v>0.69628299999999999</v>
      </c>
      <c r="H9">
        <v>0.69628299999999999</v>
      </c>
      <c r="I9">
        <v>1281</v>
      </c>
      <c r="J9">
        <v>1281</v>
      </c>
      <c r="K9">
        <v>1.67586558756408</v>
      </c>
      <c r="L9" t="s">
        <v>53</v>
      </c>
      <c r="M9">
        <v>0.92231614138815898</v>
      </c>
      <c r="N9" t="s">
        <v>53</v>
      </c>
      <c r="O9">
        <v>0.87094571805778198</v>
      </c>
      <c r="P9" t="s">
        <v>53</v>
      </c>
      <c r="Q9">
        <v>0.86607863492870996</v>
      </c>
      <c r="R9" t="s">
        <v>53</v>
      </c>
      <c r="S9">
        <v>-1.36487448027588E-2</v>
      </c>
      <c r="T9" t="s">
        <v>53</v>
      </c>
      <c r="U9">
        <v>-7.78353822311432E-3</v>
      </c>
      <c r="V9" t="s">
        <v>53</v>
      </c>
      <c r="W9">
        <v>1.1364480320957699E-2</v>
      </c>
      <c r="X9" t="s">
        <v>53</v>
      </c>
      <c r="Y9">
        <v>2.6068182043235799E-2</v>
      </c>
      <c r="Z9" t="s">
        <v>53</v>
      </c>
      <c r="AA9">
        <f t="shared" si="0"/>
        <v>2.5013225123716499E-2</v>
      </c>
      <c r="AB9">
        <f t="shared" si="1"/>
        <v>3.3851720266350117E-2</v>
      </c>
      <c r="AC9">
        <f t="shared" si="2"/>
        <v>8.8384951426336185E-3</v>
      </c>
      <c r="AD9">
        <f t="shared" si="3"/>
        <v>1.47037017222781E-2</v>
      </c>
      <c r="AF9">
        <v>2.8648811243638401</v>
      </c>
      <c r="AG9" t="s">
        <v>50</v>
      </c>
      <c r="AH9">
        <v>2.8869071099455699</v>
      </c>
      <c r="AI9" t="s">
        <v>50</v>
      </c>
      <c r="AJ9">
        <f t="shared" si="4"/>
        <v>2.2025985581729746E-2</v>
      </c>
      <c r="AK9">
        <v>2.3824199253516101</v>
      </c>
      <c r="AL9">
        <v>-12.8811235185331</v>
      </c>
      <c r="AM9">
        <v>-6.5989012124997002</v>
      </c>
      <c r="AN9">
        <v>-6.2822223060334199</v>
      </c>
      <c r="AO9">
        <f t="shared" si="5"/>
        <v>0.31667890646628027</v>
      </c>
      <c r="AQ9">
        <f>VLOOKUP(A9,incl2017!$A$2:$BF$638,33)</f>
        <v>14564.434999999999</v>
      </c>
      <c r="AR9">
        <v>14959.714285714201</v>
      </c>
      <c r="AS9">
        <v>14479.8085642317</v>
      </c>
      <c r="AT9">
        <v>15595.4644808743</v>
      </c>
      <c r="AU9">
        <f>VLOOKUP(vhcsResultsConsolidated!E9,incl2017!$A$2:$BF$638,34)</f>
        <v>15421.072580645099</v>
      </c>
      <c r="AV9">
        <v>14801.208754208699</v>
      </c>
      <c r="AW9">
        <v>14476.58685446</v>
      </c>
      <c r="AX9">
        <v>15536.336283185799</v>
      </c>
      <c r="AY9">
        <f>VLOOKUP(vhcsResultsConsolidated!E9,incl2017!$A$2:$BF$638,38)</f>
        <v>15307.8398268398</v>
      </c>
      <c r="AZ9">
        <v>15172.7285067873</v>
      </c>
      <c r="BA9">
        <v>14483.5380434782</v>
      </c>
      <c r="BB9">
        <v>15690.9142857142</v>
      </c>
      <c r="BC9">
        <f>VLOOKUP(vhcsResultsConsolidated!E9,incl2017!$A$2:$BF$638,42)</f>
        <v>15606.581560283599</v>
      </c>
      <c r="BD9">
        <v>15679.532846715299</v>
      </c>
      <c r="BE9">
        <v>14779.7261904761</v>
      </c>
      <c r="BF9">
        <v>14698.914893617</v>
      </c>
      <c r="BG9">
        <f>VLOOKUP(vhcsResultsConsolidated!E9,incl2017!$A$2:$BF$638,46)</f>
        <v>14533.302083333299</v>
      </c>
      <c r="BH9">
        <v>14049.143749999999</v>
      </c>
      <c r="BI9">
        <v>14279.1937984496</v>
      </c>
      <c r="BJ9">
        <v>16132.6818181818</v>
      </c>
      <c r="BK9">
        <f>VLOOKUP(vhcsResultsConsolidated!E9,incl2017!$A$2:$BF$638,50)</f>
        <v>15858.6222222222</v>
      </c>
      <c r="BL9">
        <v>14289.2692307692</v>
      </c>
      <c r="BM9">
        <v>14404.6890756302</v>
      </c>
      <c r="BN9">
        <v>16275.157303370701</v>
      </c>
      <c r="BO9">
        <f>VLOOKUP(vhcsResultsConsolidated!E9,incl2017!$A$2:$BF$638,54)</f>
        <v>16136.5444444444</v>
      </c>
      <c r="BP9">
        <v>16434.813186813099</v>
      </c>
      <c r="BQ9">
        <v>14627.8923076923</v>
      </c>
      <c r="BR9">
        <v>14671.352941176399</v>
      </c>
    </row>
    <row r="10" spans="1:70" x14ac:dyDescent="0.25">
      <c r="A10" t="s">
        <v>61</v>
      </c>
      <c r="B10" t="s">
        <v>722</v>
      </c>
      <c r="C10" t="s">
        <v>704</v>
      </c>
      <c r="E10" t="s">
        <v>251</v>
      </c>
      <c r="F10">
        <v>1</v>
      </c>
      <c r="G10">
        <v>0.85035400000000005</v>
      </c>
      <c r="H10">
        <v>0.83972999999999998</v>
      </c>
      <c r="I10">
        <v>2798</v>
      </c>
      <c r="J10">
        <v>2631</v>
      </c>
      <c r="K10">
        <v>5.6414060087976603</v>
      </c>
      <c r="L10" t="s">
        <v>50</v>
      </c>
      <c r="M10">
        <v>3.0167400657468399</v>
      </c>
      <c r="N10" t="s">
        <v>51</v>
      </c>
      <c r="O10">
        <v>3.71994929765797</v>
      </c>
      <c r="P10" t="s">
        <v>50</v>
      </c>
      <c r="Q10">
        <v>0.78205813495311804</v>
      </c>
      <c r="R10" t="s">
        <v>53</v>
      </c>
      <c r="S10">
        <v>-4.7463561131595298E-2</v>
      </c>
      <c r="T10" t="s">
        <v>53</v>
      </c>
      <c r="U10">
        <v>-6.7622609720813303E-3</v>
      </c>
      <c r="V10" t="s">
        <v>53</v>
      </c>
      <c r="W10">
        <v>2.5209065826783499E-2</v>
      </c>
      <c r="X10" t="s">
        <v>53</v>
      </c>
      <c r="Y10">
        <v>2.9006257828689298E-2</v>
      </c>
      <c r="Z10" t="s">
        <v>53</v>
      </c>
      <c r="AA10">
        <f t="shared" si="0"/>
        <v>7.2672626958378797E-2</v>
      </c>
      <c r="AB10">
        <f t="shared" si="1"/>
        <v>3.576851880077063E-2</v>
      </c>
      <c r="AC10">
        <f t="shared" si="2"/>
        <v>-3.6904108157608168E-2</v>
      </c>
      <c r="AD10">
        <f t="shared" si="3"/>
        <v>3.7971920019057998E-3</v>
      </c>
      <c r="AF10">
        <v>2.8494229251579899</v>
      </c>
      <c r="AG10" t="s">
        <v>50</v>
      </c>
      <c r="AH10">
        <v>2.89145360563084</v>
      </c>
      <c r="AI10" t="s">
        <v>50</v>
      </c>
      <c r="AJ10">
        <f t="shared" si="4"/>
        <v>4.2030680472850079E-2</v>
      </c>
      <c r="AK10">
        <v>10.719807903296999</v>
      </c>
      <c r="AL10">
        <v>-302.52771342418498</v>
      </c>
      <c r="AM10">
        <v>-19.4362675887376</v>
      </c>
      <c r="AN10">
        <v>-283.09144583544702</v>
      </c>
      <c r="AO10">
        <f t="shared" si="5"/>
        <v>-263.6551782467094</v>
      </c>
      <c r="AQ10">
        <f>VLOOKUP(A10,incl2017!$A$2:$BF$638,33)</f>
        <v>51589.006793478198</v>
      </c>
      <c r="AR10">
        <v>22753.237020315999</v>
      </c>
      <c r="AS10">
        <v>22557.3781902552</v>
      </c>
      <c r="AT10">
        <v>29331.066021627699</v>
      </c>
      <c r="AU10">
        <f>VLOOKUP(vhcsResultsConsolidated!E200,incl2017!$A$2:$BF$638,34)</f>
        <v>24227.397637795199</v>
      </c>
      <c r="AV10">
        <v>20705.559782608601</v>
      </c>
      <c r="AW10">
        <v>21219.738095238001</v>
      </c>
      <c r="AX10">
        <v>23997.670212765901</v>
      </c>
      <c r="AY10">
        <f>VLOOKUP(vhcsResultsConsolidated!E200,incl2017!$A$2:$BF$638,38)</f>
        <v>24322.8582089552</v>
      </c>
      <c r="AZ10">
        <v>24207.9575289575</v>
      </c>
      <c r="BA10">
        <v>23828.438914027101</v>
      </c>
      <c r="BB10">
        <v>30783.170890658901</v>
      </c>
      <c r="BC10">
        <f>VLOOKUP(vhcsResultsConsolidated!E200,incl2017!$A$2:$BF$638,42)</f>
        <v>24120.799999999999</v>
      </c>
      <c r="BD10">
        <v>20513.396226415</v>
      </c>
      <c r="BE10">
        <v>19882.721153846102</v>
      </c>
      <c r="BF10">
        <v>24479.8617021276</v>
      </c>
      <c r="BG10">
        <f>VLOOKUP(vhcsResultsConsolidated!E200,incl2017!$A$2:$BF$638,46)</f>
        <v>24419.470175438499</v>
      </c>
      <c r="BH10">
        <v>20966.7051282051</v>
      </c>
      <c r="BI10">
        <v>22531.528301886701</v>
      </c>
      <c r="BJ10">
        <v>23515.478723404201</v>
      </c>
      <c r="BK10">
        <f>VLOOKUP(vhcsResultsConsolidated!E200,incl2017!$A$2:$BF$638,50)</f>
        <v>24213.159362549799</v>
      </c>
      <c r="BL10">
        <v>24951.297709923601</v>
      </c>
      <c r="BM10">
        <v>23334.884297520599</v>
      </c>
      <c r="BN10">
        <v>31063.428274428199</v>
      </c>
      <c r="BO10">
        <f>VLOOKUP(vhcsResultsConsolidated!E200,incl2017!$A$2:$BF$638,54)</f>
        <v>23854.645569620199</v>
      </c>
      <c r="BP10">
        <v>23447.1953125</v>
      </c>
      <c r="BQ10">
        <v>24425.64</v>
      </c>
      <c r="BR10">
        <v>30633.3888888888</v>
      </c>
    </row>
    <row r="11" spans="1:70" x14ac:dyDescent="0.25">
      <c r="A11" t="s">
        <v>62</v>
      </c>
      <c r="E11" t="s">
        <v>62</v>
      </c>
      <c r="F11">
        <v>0</v>
      </c>
      <c r="G11">
        <v>0.717746</v>
      </c>
      <c r="H11">
        <v>0.784856</v>
      </c>
      <c r="I11">
        <v>942</v>
      </c>
      <c r="J11">
        <v>638</v>
      </c>
      <c r="K11">
        <v>0.73495250612738605</v>
      </c>
      <c r="L11" t="s">
        <v>53</v>
      </c>
      <c r="M11">
        <v>0.92269205850520997</v>
      </c>
      <c r="N11" t="s">
        <v>53</v>
      </c>
      <c r="O11">
        <v>0.78807364188282802</v>
      </c>
      <c r="P11" t="s">
        <v>53</v>
      </c>
      <c r="Q11">
        <v>4.8905687686442203</v>
      </c>
      <c r="R11" t="s">
        <v>50</v>
      </c>
      <c r="S11">
        <v>-9.07911195367022E-2</v>
      </c>
      <c r="T11" t="s">
        <v>50</v>
      </c>
      <c r="U11">
        <v>-4.9146807386460899E-2</v>
      </c>
      <c r="V11" t="s">
        <v>51</v>
      </c>
      <c r="W11">
        <v>-9.6219786630617005E-2</v>
      </c>
      <c r="X11" t="s">
        <v>50</v>
      </c>
      <c r="Y11">
        <v>-4.2269141740788801E-2</v>
      </c>
      <c r="Z11" t="s">
        <v>52</v>
      </c>
      <c r="AA11">
        <f t="shared" si="0"/>
        <v>-5.4286670939148046E-3</v>
      </c>
      <c r="AB11">
        <f t="shared" si="1"/>
        <v>6.8776656456720972E-3</v>
      </c>
      <c r="AC11">
        <f t="shared" si="2"/>
        <v>1.2306332739586902E-2</v>
      </c>
      <c r="AD11">
        <f t="shared" si="3"/>
        <v>5.3950644889828203E-2</v>
      </c>
      <c r="AF11">
        <v>3.26140164913246</v>
      </c>
      <c r="AG11" t="s">
        <v>50</v>
      </c>
      <c r="AH11">
        <v>3.22015185132082</v>
      </c>
      <c r="AI11" t="s">
        <v>50</v>
      </c>
      <c r="AJ11">
        <f t="shared" si="4"/>
        <v>-4.1249797811639954E-2</v>
      </c>
      <c r="AK11">
        <v>15.4227939241421</v>
      </c>
      <c r="AL11">
        <v>-2.6393236289197</v>
      </c>
      <c r="AM11">
        <v>-0.84613433750260103</v>
      </c>
      <c r="AN11">
        <v>-1.7931892914170999</v>
      </c>
      <c r="AO11">
        <f t="shared" si="5"/>
        <v>-0.9470549539144989</v>
      </c>
      <c r="AQ11">
        <f>VLOOKUP(A11,incl2017!$A$2:$BF$638,33)</f>
        <v>63870.909090909001</v>
      </c>
      <c r="AR11">
        <v>69018.213235294097</v>
      </c>
      <c r="AS11">
        <v>62225.939560439503</v>
      </c>
      <c r="AT11">
        <v>58815.619565217297</v>
      </c>
      <c r="AU11">
        <f>VLOOKUP(vhcsResultsConsolidated!E11,incl2017!$A$2:$BF$638,34)</f>
        <v>59886.751700680201</v>
      </c>
      <c r="AV11">
        <v>69092.007352941102</v>
      </c>
      <c r="AW11">
        <v>61477.813953488301</v>
      </c>
      <c r="AX11">
        <v>56805.298245614002</v>
      </c>
      <c r="AY11">
        <f>VLOOKUP(vhcsResultsConsolidated!E11,incl2017!$A$2:$BF$638,38)</f>
        <v>58823.279069767399</v>
      </c>
      <c r="AZ11">
        <v>68944.419117647005</v>
      </c>
      <c r="BA11">
        <v>62896.135416666599</v>
      </c>
      <c r="BB11">
        <v>62089.571428571398</v>
      </c>
      <c r="BC11">
        <f>VLOOKUP(vhcsResultsConsolidated!E11,incl2017!$A$2:$BF$638,42)</f>
        <v>61386.073770491799</v>
      </c>
      <c r="BD11">
        <v>72003.626666666605</v>
      </c>
      <c r="BE11">
        <v>64836.695652173898</v>
      </c>
      <c r="BF11">
        <v>57231.396551724101</v>
      </c>
      <c r="BG11">
        <f>VLOOKUP(vhcsResultsConsolidated!E11,incl2017!$A$2:$BF$638,46)</f>
        <v>58574.954022988401</v>
      </c>
      <c r="BH11">
        <v>65512.147540983598</v>
      </c>
      <c r="BI11">
        <v>57615.1</v>
      </c>
      <c r="BJ11">
        <v>56363.982142857101</v>
      </c>
      <c r="BK11">
        <f>VLOOKUP(vhcsResultsConsolidated!E11,incl2017!$A$2:$BF$638,50)</f>
        <v>59077.447058823498</v>
      </c>
      <c r="BL11">
        <v>69665.337078651602</v>
      </c>
      <c r="BM11">
        <v>60073.435483870897</v>
      </c>
      <c r="BN11">
        <v>64297</v>
      </c>
      <c r="BO11">
        <f>VLOOKUP(vhcsResultsConsolidated!E11,incl2017!$A$2:$BF$638,54)</f>
        <v>62118.138888888803</v>
      </c>
      <c r="BP11">
        <v>67579.276595744595</v>
      </c>
      <c r="BQ11">
        <v>68043.411764705801</v>
      </c>
      <c r="BR11">
        <v>59468.25</v>
      </c>
    </row>
    <row r="12" spans="1:70" x14ac:dyDescent="0.25">
      <c r="A12" t="s">
        <v>63</v>
      </c>
      <c r="B12" t="s">
        <v>714</v>
      </c>
      <c r="C12" t="s">
        <v>664</v>
      </c>
      <c r="E12" t="s">
        <v>599</v>
      </c>
      <c r="F12">
        <v>1</v>
      </c>
      <c r="G12">
        <v>0.90325800000000001</v>
      </c>
      <c r="H12">
        <v>0.90488099999999905</v>
      </c>
      <c r="I12">
        <v>32858</v>
      </c>
      <c r="J12">
        <v>27092</v>
      </c>
      <c r="K12">
        <v>11.7692238058748</v>
      </c>
      <c r="L12" t="s">
        <v>50</v>
      </c>
      <c r="M12">
        <v>6.9212523399723196</v>
      </c>
      <c r="N12" t="s">
        <v>50</v>
      </c>
      <c r="O12">
        <v>1.4415109635469401</v>
      </c>
      <c r="P12" t="s">
        <v>53</v>
      </c>
      <c r="Q12">
        <v>3.2821981596138801</v>
      </c>
      <c r="R12" t="s">
        <v>50</v>
      </c>
      <c r="S12">
        <v>-5.1738813768435997E-3</v>
      </c>
      <c r="T12" t="s">
        <v>53</v>
      </c>
      <c r="U12">
        <v>1.1704076745759901E-2</v>
      </c>
      <c r="V12" t="s">
        <v>51</v>
      </c>
      <c r="W12">
        <v>5.76178788727097E-2</v>
      </c>
      <c r="X12" t="s">
        <v>50</v>
      </c>
      <c r="Y12">
        <v>9.3215307729753005E-2</v>
      </c>
      <c r="Z12" t="s">
        <v>50</v>
      </c>
      <c r="AA12">
        <f t="shared" si="0"/>
        <v>6.2791760249553297E-2</v>
      </c>
      <c r="AB12">
        <f t="shared" si="1"/>
        <v>8.1511230983993099E-2</v>
      </c>
      <c r="AC12">
        <f t="shared" si="2"/>
        <v>1.8719470734439803E-2</v>
      </c>
      <c r="AD12">
        <f t="shared" si="3"/>
        <v>3.5597428857043305E-2</v>
      </c>
      <c r="AF12">
        <v>2.77370340845478</v>
      </c>
      <c r="AG12" t="s">
        <v>50</v>
      </c>
      <c r="AH12">
        <v>2.8479302566995401</v>
      </c>
      <c r="AI12" t="s">
        <v>50</v>
      </c>
      <c r="AJ12">
        <f t="shared" si="4"/>
        <v>7.4226848244760113E-2</v>
      </c>
      <c r="AK12">
        <v>-36.594058098754203</v>
      </c>
      <c r="AL12">
        <v>-437.39067795265299</v>
      </c>
      <c r="AM12">
        <v>-169.64506613477599</v>
      </c>
      <c r="AN12">
        <v>-267.745611817878</v>
      </c>
      <c r="AO12">
        <f t="shared" si="5"/>
        <v>-98.100545683102013</v>
      </c>
      <c r="AQ12">
        <f>VLOOKUP(A12,incl2017!$A$2:$BF$638,33)</f>
        <v>17524.521780302999</v>
      </c>
      <c r="AR12">
        <v>10902.501189741701</v>
      </c>
      <c r="AS12">
        <v>9505.6167706167707</v>
      </c>
      <c r="AT12">
        <v>10009.4543962485</v>
      </c>
      <c r="AU12">
        <f>VLOOKUP(vhcsResultsConsolidated!E548,incl2017!$A$2:$BF$638,34)</f>
        <v>15679.9840504451</v>
      </c>
      <c r="AV12">
        <v>10111.5530188679</v>
      </c>
      <c r="AW12">
        <v>9538.1910480349306</v>
      </c>
      <c r="AX12">
        <v>9593.6671401515105</v>
      </c>
      <c r="AY12">
        <f>VLOOKUP(vhcsResultsConsolidated!E548,incl2017!$A$2:$BF$638,38)</f>
        <v>15713.7389705882</v>
      </c>
      <c r="AZ12">
        <v>11595.741690094201</v>
      </c>
      <c r="BA12">
        <v>9472.0059138270899</v>
      </c>
      <c r="BB12">
        <v>10417.3237343241</v>
      </c>
      <c r="BC12">
        <f>VLOOKUP(vhcsResultsConsolidated!E548,incl2017!$A$2:$BF$638,42)</f>
        <v>15645.622754491</v>
      </c>
      <c r="BD12">
        <v>9586.6254980079593</v>
      </c>
      <c r="BE12">
        <v>9812.2842535787295</v>
      </c>
      <c r="BF12">
        <v>9793.5677966101703</v>
      </c>
      <c r="BG12">
        <f>VLOOKUP(vhcsResultsConsolidated!E548,incl2017!$A$2:$BF$638,46)</f>
        <v>16063.145259938799</v>
      </c>
      <c r="BH12">
        <v>10583.799641576999</v>
      </c>
      <c r="BI12">
        <v>9224.2997658079603</v>
      </c>
      <c r="BJ12">
        <v>9432.1035958903994</v>
      </c>
      <c r="BK12">
        <f>VLOOKUP(vhcsResultsConsolidated!E548,incl2017!$A$2:$BF$638,50)</f>
        <v>15390.067988668499</v>
      </c>
      <c r="BL12">
        <v>10843.9398697816</v>
      </c>
      <c r="BM12">
        <v>9306.5744199207693</v>
      </c>
      <c r="BN12">
        <v>10422.719677692899</v>
      </c>
      <c r="BO12">
        <f>VLOOKUP(vhcsResultsConsolidated!E548,incl2017!$A$2:$BF$638,54)</f>
        <v>14850.8651026392</v>
      </c>
      <c r="BP12">
        <v>12167.0323050058</v>
      </c>
      <c r="BQ12">
        <v>9635.8609865470808</v>
      </c>
      <c r="BR12">
        <v>10410.792094455801</v>
      </c>
    </row>
    <row r="13" spans="1:70" x14ac:dyDescent="0.25">
      <c r="A13" t="s">
        <v>64</v>
      </c>
      <c r="B13" t="s">
        <v>698</v>
      </c>
      <c r="C13" t="s">
        <v>704</v>
      </c>
      <c r="E13" t="s">
        <v>501</v>
      </c>
      <c r="F13">
        <v>1</v>
      </c>
      <c r="G13">
        <v>0.92779100000000003</v>
      </c>
      <c r="H13">
        <v>0.930365</v>
      </c>
      <c r="I13">
        <v>22561</v>
      </c>
      <c r="J13">
        <v>20659</v>
      </c>
      <c r="K13">
        <v>5.5494480971785203</v>
      </c>
      <c r="L13" t="s">
        <v>50</v>
      </c>
      <c r="M13">
        <v>5.1757402731383699</v>
      </c>
      <c r="N13" t="s">
        <v>50</v>
      </c>
      <c r="O13">
        <v>2.3808206429651499</v>
      </c>
      <c r="P13" t="s">
        <v>51</v>
      </c>
      <c r="Q13">
        <v>4.2035502101933799</v>
      </c>
      <c r="R13" t="s">
        <v>50</v>
      </c>
      <c r="S13">
        <v>-1.32533955826095E-2</v>
      </c>
      <c r="T13" t="s">
        <v>50</v>
      </c>
      <c r="U13">
        <v>-3.0236367363867998E-2</v>
      </c>
      <c r="V13" t="s">
        <v>50</v>
      </c>
      <c r="W13">
        <v>2.76021315294998E-3</v>
      </c>
      <c r="X13" t="s">
        <v>53</v>
      </c>
      <c r="Y13">
        <v>3.4193080544941003E-2</v>
      </c>
      <c r="Z13" t="s">
        <v>50</v>
      </c>
      <c r="AA13">
        <f t="shared" si="0"/>
        <v>1.601360873555948E-2</v>
      </c>
      <c r="AB13">
        <f t="shared" si="1"/>
        <v>6.4429447908809001E-2</v>
      </c>
      <c r="AC13">
        <f t="shared" si="2"/>
        <v>4.8415839173249521E-2</v>
      </c>
      <c r="AD13">
        <f t="shared" si="3"/>
        <v>3.1432867391991026E-2</v>
      </c>
      <c r="AF13">
        <v>2.83658551453839</v>
      </c>
      <c r="AG13" t="s">
        <v>50</v>
      </c>
      <c r="AH13">
        <v>2.8654425152149501</v>
      </c>
      <c r="AI13" t="s">
        <v>50</v>
      </c>
      <c r="AJ13">
        <f t="shared" si="4"/>
        <v>2.8857000676560052E-2</v>
      </c>
      <c r="AK13">
        <v>50.7659780989719</v>
      </c>
      <c r="AL13">
        <v>-284.878387329644</v>
      </c>
      <c r="AM13">
        <v>-33.597953849121303</v>
      </c>
      <c r="AN13">
        <v>-251.28043348052299</v>
      </c>
      <c r="AO13">
        <f t="shared" si="5"/>
        <v>-217.68247963140169</v>
      </c>
      <c r="AQ13">
        <f>VLOOKUP(A13,incl2017!$A$2:$BF$638,33)</f>
        <v>15186.116309368699</v>
      </c>
      <c r="AR13">
        <v>18622.349662975401</v>
      </c>
      <c r="AS13">
        <v>16431.905131370098</v>
      </c>
      <c r="AT13">
        <v>17383.4757485029</v>
      </c>
      <c r="AU13">
        <f>VLOOKUP(vhcsResultsConsolidated!E450,incl2017!$A$2:$BF$638,34)</f>
        <v>6554.9763713080101</v>
      </c>
      <c r="AV13">
        <v>18439.265324794102</v>
      </c>
      <c r="AW13">
        <v>16821.278213433299</v>
      </c>
      <c r="AX13">
        <v>16710.224033816401</v>
      </c>
      <c r="AY13">
        <f>VLOOKUP(vhcsResultsConsolidated!E450,incl2017!$A$2:$BF$638,38)</f>
        <v>6793.2992277992198</v>
      </c>
      <c r="AZ13">
        <v>18825.714684959301</v>
      </c>
      <c r="BA13">
        <v>16014.800949598201</v>
      </c>
      <c r="BB13">
        <v>18045.5332541567</v>
      </c>
      <c r="BC13">
        <f>VLOOKUP(vhcsResultsConsolidated!E450,incl2017!$A$2:$BF$638,42)</f>
        <v>6369.8920539730098</v>
      </c>
      <c r="BD13">
        <v>18072.0287802649</v>
      </c>
      <c r="BE13">
        <v>17071.6639730639</v>
      </c>
      <c r="BF13">
        <v>16673.6850961538</v>
      </c>
      <c r="BG13">
        <f>VLOOKUP(vhcsResultsConsolidated!E450,incl2017!$A$2:$BF$638,46)</f>
        <v>7084.4689922480602</v>
      </c>
      <c r="BH13">
        <v>18807.5112230874</v>
      </c>
      <c r="BI13">
        <v>16564.494475138101</v>
      </c>
      <c r="BJ13">
        <v>16747.1177184466</v>
      </c>
      <c r="BK13">
        <f>VLOOKUP(vhcsResultsConsolidated!E450,incl2017!$A$2:$BF$638,50)</f>
        <v>6504.3692307692299</v>
      </c>
      <c r="BL13">
        <v>18703.282619399299</v>
      </c>
      <c r="BM13">
        <v>15692.6645021645</v>
      </c>
      <c r="BN13">
        <v>16842.655370476699</v>
      </c>
      <c r="BO13">
        <f>VLOOKUP(vhcsResultsConsolidated!E450,incl2017!$A$2:$BF$638,54)</f>
        <v>5965.0304054054004</v>
      </c>
      <c r="BP13">
        <v>18956.244619422501</v>
      </c>
      <c r="BQ13">
        <v>16345.038461538399</v>
      </c>
      <c r="BR13">
        <v>19332.693915181299</v>
      </c>
    </row>
    <row r="14" spans="1:70" x14ac:dyDescent="0.25">
      <c r="A14" t="s">
        <v>65</v>
      </c>
      <c r="B14" t="s">
        <v>714</v>
      </c>
      <c r="C14" t="s">
        <v>664</v>
      </c>
      <c r="E14" t="s">
        <v>194</v>
      </c>
      <c r="F14">
        <v>1</v>
      </c>
      <c r="G14">
        <v>0.86574899999999999</v>
      </c>
      <c r="H14">
        <v>0.86054399999999998</v>
      </c>
      <c r="I14">
        <v>20471</v>
      </c>
      <c r="J14">
        <v>15814</v>
      </c>
      <c r="K14">
        <v>7.1533455949065203</v>
      </c>
      <c r="L14" t="s">
        <v>50</v>
      </c>
      <c r="M14">
        <v>3.6199973134302201</v>
      </c>
      <c r="N14" t="s">
        <v>50</v>
      </c>
      <c r="O14">
        <v>2.71325511799972</v>
      </c>
      <c r="P14" t="s">
        <v>51</v>
      </c>
      <c r="Q14">
        <v>2.79837310333876</v>
      </c>
      <c r="R14" t="s">
        <v>51</v>
      </c>
      <c r="S14">
        <v>3.0949117264218399E-3</v>
      </c>
      <c r="T14" t="s">
        <v>53</v>
      </c>
      <c r="U14">
        <v>-1.35969505953186E-2</v>
      </c>
      <c r="V14" t="s">
        <v>51</v>
      </c>
      <c r="W14">
        <v>4.0039499574731498E-2</v>
      </c>
      <c r="X14" t="s">
        <v>50</v>
      </c>
      <c r="Y14">
        <v>8.7791217484693901E-2</v>
      </c>
      <c r="Z14" t="s">
        <v>50</v>
      </c>
      <c r="AA14">
        <f t="shared" si="0"/>
        <v>3.694458784830966E-2</v>
      </c>
      <c r="AB14">
        <f t="shared" si="1"/>
        <v>0.1013881680800125</v>
      </c>
      <c r="AC14">
        <f t="shared" si="2"/>
        <v>6.4443580231702838E-2</v>
      </c>
      <c r="AD14">
        <f t="shared" si="3"/>
        <v>4.7751717909962403E-2</v>
      </c>
      <c r="AF14">
        <v>2.6688738401932102</v>
      </c>
      <c r="AG14" t="s">
        <v>50</v>
      </c>
      <c r="AH14">
        <v>2.7327285996680399</v>
      </c>
      <c r="AI14" t="s">
        <v>50</v>
      </c>
      <c r="AJ14">
        <f t="shared" si="4"/>
        <v>6.385475947482977E-2</v>
      </c>
      <c r="AK14">
        <v>27.837052183598299</v>
      </c>
      <c r="AL14">
        <v>-387.80771957851198</v>
      </c>
      <c r="AM14">
        <v>-140.08406179577801</v>
      </c>
      <c r="AN14">
        <v>-247.723657782733</v>
      </c>
      <c r="AO14">
        <f t="shared" si="5"/>
        <v>-107.63959598695499</v>
      </c>
      <c r="AQ14">
        <f>VLOOKUP(A14,incl2017!$A$2:$BF$638,33)</f>
        <v>15038.2467644521</v>
      </c>
      <c r="AR14">
        <v>11633.5876095118</v>
      </c>
      <c r="AS14">
        <v>11209.3594986807</v>
      </c>
      <c r="AT14">
        <v>13571.2014833127</v>
      </c>
      <c r="AU14">
        <f>VLOOKUP(vhcsResultsConsolidated!E143,incl2017!$A$2:$BF$638,34)</f>
        <v>42433.544036697203</v>
      </c>
      <c r="AV14">
        <v>11664.38354531</v>
      </c>
      <c r="AW14">
        <v>11239.5155963302</v>
      </c>
      <c r="AX14">
        <v>14936.809083910701</v>
      </c>
      <c r="AY14">
        <f>VLOOKUP(vhcsResultsConsolidated!E143,incl2017!$A$2:$BF$638,38)</f>
        <v>41312.571563981001</v>
      </c>
      <c r="AZ14">
        <v>11599.5741878841</v>
      </c>
      <c r="BA14">
        <v>11181.5975506756</v>
      </c>
      <c r="BB14">
        <v>11504.493592233001</v>
      </c>
      <c r="BC14">
        <f>VLOOKUP(vhcsResultsConsolidated!E143,incl2017!$A$2:$BF$638,42)</f>
        <v>43484.767111111098</v>
      </c>
      <c r="BD14">
        <v>11703.6262295081</v>
      </c>
      <c r="BE14">
        <v>11372.6364513018</v>
      </c>
      <c r="BF14">
        <v>11523.4760297096</v>
      </c>
      <c r="BG14">
        <f>VLOOKUP(vhcsResultsConsolidated!E143,incl2017!$A$2:$BF$638,46)</f>
        <v>40093.01</v>
      </c>
      <c r="BH14">
        <v>11627.4421296296</v>
      </c>
      <c r="BI14">
        <v>11118.740157480301</v>
      </c>
      <c r="BJ14">
        <v>17029.170943708599</v>
      </c>
      <c r="BK14">
        <f>VLOOKUP(vhcsResultsConsolidated!E143,incl2017!$A$2:$BF$638,50)</f>
        <v>42411.275675675599</v>
      </c>
      <c r="BL14">
        <v>11370.709903593301</v>
      </c>
      <c r="BM14">
        <v>11148.8860294117</v>
      </c>
      <c r="BN14">
        <v>11309.953900709201</v>
      </c>
      <c r="BO14">
        <f>VLOOKUP(vhcsResultsConsolidated!E143,incl2017!$A$2:$BF$638,54)</f>
        <v>42642.811897106098</v>
      </c>
      <c r="BP14">
        <v>11829.243623570799</v>
      </c>
      <c r="BQ14">
        <v>11209.40234375</v>
      </c>
      <c r="BR14">
        <v>11739.9450643776</v>
      </c>
    </row>
    <row r="15" spans="1:70" x14ac:dyDescent="0.25">
      <c r="A15" t="s">
        <v>66</v>
      </c>
      <c r="B15" t="s">
        <v>714</v>
      </c>
      <c r="C15" t="s">
        <v>664</v>
      </c>
      <c r="E15" t="s">
        <v>563</v>
      </c>
      <c r="F15">
        <v>1</v>
      </c>
      <c r="G15">
        <v>0.91720000000000002</v>
      </c>
      <c r="H15">
        <v>0.91720000000000002</v>
      </c>
      <c r="I15">
        <v>17111</v>
      </c>
      <c r="J15">
        <v>17111</v>
      </c>
      <c r="K15">
        <v>9.6853393257336595</v>
      </c>
      <c r="L15" t="s">
        <v>50</v>
      </c>
      <c r="M15">
        <v>7.75596091937126</v>
      </c>
      <c r="N15" t="s">
        <v>50</v>
      </c>
      <c r="O15">
        <v>2.18443799261743</v>
      </c>
      <c r="P15" t="s">
        <v>52</v>
      </c>
      <c r="Q15">
        <v>2.56508453631871</v>
      </c>
      <c r="R15" t="s">
        <v>51</v>
      </c>
      <c r="S15">
        <v>-1.1021685431679799E-2</v>
      </c>
      <c r="T15" t="s">
        <v>52</v>
      </c>
      <c r="U15">
        <v>-2.52065128386607E-2</v>
      </c>
      <c r="V15" t="s">
        <v>50</v>
      </c>
      <c r="W15">
        <v>1.0197825139229099E-2</v>
      </c>
      <c r="X15" t="s">
        <v>53</v>
      </c>
      <c r="Y15">
        <v>5.0430792040912303E-2</v>
      </c>
      <c r="Z15" t="s">
        <v>50</v>
      </c>
      <c r="AA15">
        <f t="shared" si="0"/>
        <v>2.12195105709089E-2</v>
      </c>
      <c r="AB15">
        <f t="shared" si="1"/>
        <v>7.5637304879573E-2</v>
      </c>
      <c r="AC15">
        <f t="shared" si="2"/>
        <v>5.44177943086641E-2</v>
      </c>
      <c r="AD15">
        <f t="shared" si="3"/>
        <v>4.0232966901683202E-2</v>
      </c>
      <c r="AF15">
        <v>2.4683030273710802</v>
      </c>
      <c r="AG15" t="s">
        <v>50</v>
      </c>
      <c r="AH15">
        <v>2.5094093888843498</v>
      </c>
      <c r="AI15" t="s">
        <v>50</v>
      </c>
      <c r="AJ15">
        <f t="shared" si="4"/>
        <v>4.1106361513269629E-2</v>
      </c>
      <c r="AK15">
        <v>5.3332392169960201</v>
      </c>
      <c r="AL15">
        <v>-253.66427742885799</v>
      </c>
      <c r="AM15">
        <v>-13.772494682873001</v>
      </c>
      <c r="AN15">
        <v>-239.89178274598501</v>
      </c>
      <c r="AO15">
        <f t="shared" si="5"/>
        <v>-226.11928806311201</v>
      </c>
      <c r="AQ15">
        <f>VLOOKUP(A15,incl2017!$A$2:$BF$638,33)</f>
        <v>22930.5689001264</v>
      </c>
      <c r="AR15">
        <v>9459.3764396182905</v>
      </c>
      <c r="AS15">
        <v>9292.2565554856301</v>
      </c>
      <c r="AT15">
        <v>9979.6473029045592</v>
      </c>
      <c r="AU15">
        <f>VLOOKUP(vhcsResultsConsolidated!E512,incl2017!$A$2:$BF$638,34)</f>
        <v>16034.686836757701</v>
      </c>
      <c r="AV15">
        <v>9439.3861323155197</v>
      </c>
      <c r="AW15">
        <v>9403.1143337536705</v>
      </c>
      <c r="AX15">
        <v>9163.0437842064093</v>
      </c>
      <c r="AY15">
        <f>VLOOKUP(vhcsResultsConsolidated!E512,incl2017!$A$2:$BF$638,38)</f>
        <v>16480.470333477599</v>
      </c>
      <c r="AZ15">
        <v>9480.7975460122707</v>
      </c>
      <c r="BA15">
        <v>9181.8165829145692</v>
      </c>
      <c r="BB15">
        <v>10542.989212513399</v>
      </c>
      <c r="BC15">
        <f>VLOOKUP(vhcsResultsConsolidated!E512,incl2017!$A$2:$BF$638,42)</f>
        <v>15549.1613207547</v>
      </c>
      <c r="BD15">
        <v>9852.2306748466199</v>
      </c>
      <c r="BE15">
        <v>9125.5830388692502</v>
      </c>
      <c r="BF15">
        <v>9321.0413290113393</v>
      </c>
      <c r="BG15">
        <f>VLOOKUP(vhcsResultsConsolidated!E512,incl2017!$A$2:$BF$638,46)</f>
        <v>17411.4916247906</v>
      </c>
      <c r="BH15">
        <v>8994.9101717305093</v>
      </c>
      <c r="BI15">
        <v>9655.0513231756195</v>
      </c>
      <c r="BJ15">
        <v>9015.7862537764304</v>
      </c>
      <c r="BK15">
        <f>VLOOKUP(vhcsResultsConsolidated!E512,incl2017!$A$2:$BF$638,50)</f>
        <v>15483.484304932699</v>
      </c>
      <c r="BL15">
        <v>9634.4313854235006</v>
      </c>
      <c r="BM15">
        <v>9414.5370212765902</v>
      </c>
      <c r="BN15">
        <v>10465.9656230816</v>
      </c>
      <c r="BO15">
        <f>VLOOKUP(vhcsResultsConsolidated!E512,incl2017!$A$2:$BF$638,54)</f>
        <v>15313.4941912421</v>
      </c>
      <c r="BP15">
        <v>9314.9688164422405</v>
      </c>
      <c r="BQ15">
        <v>8956.3866446825996</v>
      </c>
      <c r="BR15">
        <v>10603.341029341</v>
      </c>
    </row>
    <row r="16" spans="1:70" x14ac:dyDescent="0.25">
      <c r="A16" t="s">
        <v>67</v>
      </c>
      <c r="B16" t="s">
        <v>722</v>
      </c>
      <c r="C16" t="s">
        <v>663</v>
      </c>
      <c r="E16" t="s">
        <v>586</v>
      </c>
      <c r="F16">
        <v>1</v>
      </c>
      <c r="G16">
        <v>0.74016400000000004</v>
      </c>
      <c r="H16">
        <v>0.73448100000000005</v>
      </c>
      <c r="I16">
        <v>3840</v>
      </c>
      <c r="J16">
        <v>3045</v>
      </c>
      <c r="K16">
        <v>4.9696073322592502</v>
      </c>
      <c r="L16" t="s">
        <v>50</v>
      </c>
      <c r="M16">
        <v>4.7721357389290304</v>
      </c>
      <c r="N16" t="s">
        <v>50</v>
      </c>
      <c r="O16">
        <v>4.1865077433250297</v>
      </c>
      <c r="P16" t="s">
        <v>50</v>
      </c>
      <c r="Q16">
        <v>2.68537474220506</v>
      </c>
      <c r="R16" t="s">
        <v>51</v>
      </c>
      <c r="S16">
        <v>-0.105070616505013</v>
      </c>
      <c r="T16" t="s">
        <v>50</v>
      </c>
      <c r="U16">
        <v>-2.14402905483809E-2</v>
      </c>
      <c r="V16" t="s">
        <v>53</v>
      </c>
      <c r="W16">
        <v>-3.8893511986637E-2</v>
      </c>
      <c r="X16" t="s">
        <v>51</v>
      </c>
      <c r="Y16">
        <v>0.122725722749461</v>
      </c>
      <c r="Z16" t="s">
        <v>50</v>
      </c>
      <c r="AA16">
        <f t="shared" si="0"/>
        <v>6.6177104518375995E-2</v>
      </c>
      <c r="AB16">
        <f t="shared" si="1"/>
        <v>0.1441660132978419</v>
      </c>
      <c r="AC16">
        <f t="shared" si="2"/>
        <v>7.7988908779465904E-2</v>
      </c>
      <c r="AD16">
        <f t="shared" si="3"/>
        <v>0.16161923473609802</v>
      </c>
      <c r="AF16">
        <v>2.9819417896145199</v>
      </c>
      <c r="AG16" t="s">
        <v>50</v>
      </c>
      <c r="AH16">
        <v>3.05077762565519</v>
      </c>
      <c r="AI16" t="s">
        <v>50</v>
      </c>
      <c r="AJ16">
        <f t="shared" si="4"/>
        <v>6.8835836040670006E-2</v>
      </c>
      <c r="AK16">
        <v>30.222032692899798</v>
      </c>
      <c r="AL16">
        <v>-235.08416168714899</v>
      </c>
      <c r="AM16">
        <v>-22.422618632293499</v>
      </c>
      <c r="AN16">
        <v>-212.66154305485401</v>
      </c>
      <c r="AO16">
        <f t="shared" si="5"/>
        <v>-190.2389244225605</v>
      </c>
      <c r="AQ16">
        <f>VLOOKUP(A16,incl2017!$A$2:$BF$638,33)</f>
        <v>22941.735050597901</v>
      </c>
      <c r="AR16">
        <v>19422.557377049099</v>
      </c>
      <c r="AS16">
        <v>18685.923880597002</v>
      </c>
      <c r="AT16">
        <v>22587.866333095</v>
      </c>
      <c r="AU16">
        <f>VLOOKUP(vhcsResultsConsolidated!E535,incl2017!$A$2:$BF$638,34)</f>
        <v>44434.279069767399</v>
      </c>
      <c r="AV16">
        <v>19987.731404958598</v>
      </c>
      <c r="AW16">
        <v>18300.002976190401</v>
      </c>
      <c r="AX16">
        <v>20195.429347826001</v>
      </c>
      <c r="AY16">
        <f>VLOOKUP(vhcsResultsConsolidated!E535,incl2017!$A$2:$BF$638,38)</f>
        <v>47682.3359375</v>
      </c>
      <c r="AZ16">
        <v>18866.573170731699</v>
      </c>
      <c r="BA16">
        <v>19074.155688622701</v>
      </c>
      <c r="BB16">
        <v>24147.046044864201</v>
      </c>
      <c r="BC16">
        <f>VLOOKUP(vhcsResultsConsolidated!E535,incl2017!$A$2:$BF$638,42)</f>
        <v>42031.092485549103</v>
      </c>
      <c r="BD16">
        <v>20909.7352941176</v>
      </c>
      <c r="BE16">
        <v>19022.353260869499</v>
      </c>
      <c r="BF16">
        <v>20904.150183150101</v>
      </c>
      <c r="BG16">
        <f>VLOOKUP(vhcsResultsConsolidated!E535,incl2017!$A$2:$BF$638,46)</f>
        <v>46396.096153846098</v>
      </c>
      <c r="BH16">
        <v>19095.711382113801</v>
      </c>
      <c r="BI16">
        <v>17425.578947368402</v>
      </c>
      <c r="BJ16">
        <v>19501.949820788501</v>
      </c>
      <c r="BK16">
        <f>VLOOKUP(vhcsResultsConsolidated!E535,incl2017!$A$2:$BF$638,50)</f>
        <v>48562.3947368421</v>
      </c>
      <c r="BL16">
        <v>19013.410569105599</v>
      </c>
      <c r="BM16">
        <v>18615.490566037701</v>
      </c>
      <c r="BN16">
        <v>21635.817777777698</v>
      </c>
      <c r="BO16">
        <f>VLOOKUP(vhcsResultsConsolidated!E535,incl2017!$A$2:$BF$638,54)</f>
        <v>41756</v>
      </c>
      <c r="BP16">
        <v>18719.735772357701</v>
      </c>
      <c r="BQ16">
        <v>19490.885714285701</v>
      </c>
      <c r="BR16">
        <v>25055.448553054601</v>
      </c>
    </row>
    <row r="17" spans="1:70" x14ac:dyDescent="0.25">
      <c r="A17" t="s">
        <v>68</v>
      </c>
      <c r="B17" t="s">
        <v>722</v>
      </c>
      <c r="C17" t="s">
        <v>663</v>
      </c>
      <c r="E17" t="s">
        <v>381</v>
      </c>
      <c r="F17">
        <v>1</v>
      </c>
      <c r="G17">
        <v>0.67018699999999998</v>
      </c>
      <c r="H17">
        <v>0.63422900000000004</v>
      </c>
      <c r="I17">
        <v>6643</v>
      </c>
      <c r="J17">
        <v>5264</v>
      </c>
      <c r="K17">
        <v>2.3497923622369998</v>
      </c>
      <c r="L17" t="s">
        <v>51</v>
      </c>
      <c r="M17">
        <v>3.6926963463475602</v>
      </c>
      <c r="N17" t="s">
        <v>50</v>
      </c>
      <c r="O17">
        <v>3.0603575692876102</v>
      </c>
      <c r="P17" t="s">
        <v>50</v>
      </c>
      <c r="Q17">
        <v>1.42667158502117</v>
      </c>
      <c r="R17" t="s">
        <v>53</v>
      </c>
      <c r="S17">
        <v>-5.0284734988623098E-2</v>
      </c>
      <c r="T17" t="s">
        <v>51</v>
      </c>
      <c r="U17">
        <v>-8.8858445301209094E-3</v>
      </c>
      <c r="V17" t="s">
        <v>53</v>
      </c>
      <c r="W17">
        <v>9.8204618466848595E-2</v>
      </c>
      <c r="X17" t="s">
        <v>50</v>
      </c>
      <c r="Y17">
        <v>0.17973762435465701</v>
      </c>
      <c r="Z17" t="s">
        <v>50</v>
      </c>
      <c r="AA17">
        <f t="shared" si="0"/>
        <v>0.14848935345547171</v>
      </c>
      <c r="AB17">
        <f t="shared" si="1"/>
        <v>0.18862346888477793</v>
      </c>
      <c r="AC17">
        <f t="shared" si="2"/>
        <v>4.0134115429306227E-2</v>
      </c>
      <c r="AD17">
        <f t="shared" si="3"/>
        <v>8.1533005887808416E-2</v>
      </c>
      <c r="AF17">
        <v>3.0439891191111101</v>
      </c>
      <c r="AG17" t="s">
        <v>50</v>
      </c>
      <c r="AH17">
        <v>3.1980348501318399</v>
      </c>
      <c r="AI17" t="s">
        <v>50</v>
      </c>
      <c r="AJ17">
        <f t="shared" si="4"/>
        <v>0.15404573102072971</v>
      </c>
      <c r="AK17">
        <v>46.892071965587398</v>
      </c>
      <c r="AL17">
        <v>-339.30426930867202</v>
      </c>
      <c r="AM17">
        <v>-128.072469520552</v>
      </c>
      <c r="AN17">
        <v>-211.23179978811999</v>
      </c>
      <c r="AO17">
        <f t="shared" si="5"/>
        <v>-83.159330267567981</v>
      </c>
      <c r="AQ17">
        <f>VLOOKUP(A17,incl2017!$A$2:$BF$638,33)</f>
        <v>26167.811054709498</v>
      </c>
      <c r="AR17">
        <v>15583.6348931253</v>
      </c>
      <c r="AS17">
        <v>14806.4461746784</v>
      </c>
      <c r="AT17">
        <v>19441.629863813199</v>
      </c>
      <c r="AU17">
        <f>VLOOKUP(vhcsResultsConsolidated!E335,incl2017!$A$2:$BF$638,34)</f>
        <v>10024.9354395604</v>
      </c>
      <c r="AV17">
        <v>14474.7819460726</v>
      </c>
      <c r="AW17">
        <v>14089.0385164051</v>
      </c>
      <c r="AX17">
        <v>17622.514018691501</v>
      </c>
      <c r="AY17">
        <f>VLOOKUP(vhcsResultsConsolidated!E335,incl2017!$A$2:$BF$638,38)</f>
        <v>10384.8663101604</v>
      </c>
      <c r="AZ17">
        <v>16660.914578587701</v>
      </c>
      <c r="BA17">
        <v>15454.516752577299</v>
      </c>
      <c r="BB17">
        <v>21044.382433668699</v>
      </c>
      <c r="BC17">
        <f>VLOOKUP(vhcsResultsConsolidated!E335,incl2017!$A$2:$BF$638,42)</f>
        <v>9644.6694915254193</v>
      </c>
      <c r="BD17">
        <v>14748.506880733899</v>
      </c>
      <c r="BE17">
        <v>14477.481268011499</v>
      </c>
      <c r="BF17">
        <v>17362.483101391601</v>
      </c>
      <c r="BG17">
        <f>VLOOKUP(vhcsResultsConsolidated!E335,incl2017!$A$2:$BF$638,46)</f>
        <v>10820.819512195099</v>
      </c>
      <c r="BH17">
        <v>14188.585131894401</v>
      </c>
      <c r="BI17">
        <v>13708.2768361581</v>
      </c>
      <c r="BJ17">
        <v>17906.852173913001</v>
      </c>
      <c r="BK17">
        <f>VLOOKUP(vhcsResultsConsolidated!E335,incl2017!$A$2:$BF$638,50)</f>
        <v>9856.0473372780998</v>
      </c>
      <c r="BL17">
        <v>17003.7402912621</v>
      </c>
      <c r="BM17">
        <v>15139.7465564738</v>
      </c>
      <c r="BN17">
        <v>17011.140049140002</v>
      </c>
      <c r="BO17">
        <f>VLOOKUP(vhcsResultsConsolidated!E335,incl2017!$A$2:$BF$638,54)</f>
        <v>8807.4623655913892</v>
      </c>
      <c r="BP17">
        <v>16357.8154506437</v>
      </c>
      <c r="BQ17">
        <v>15731.1791767554</v>
      </c>
      <c r="BR17">
        <v>23437.282798833799</v>
      </c>
    </row>
    <row r="18" spans="1:70" x14ac:dyDescent="0.25">
      <c r="A18" t="s">
        <v>69</v>
      </c>
      <c r="B18" t="s">
        <v>716</v>
      </c>
      <c r="C18" t="s">
        <v>704</v>
      </c>
      <c r="E18" t="s">
        <v>442</v>
      </c>
      <c r="F18">
        <v>1</v>
      </c>
      <c r="G18">
        <v>0.862146999999999</v>
      </c>
      <c r="H18">
        <v>0.86615399999999998</v>
      </c>
      <c r="I18">
        <v>6137</v>
      </c>
      <c r="J18">
        <v>5089</v>
      </c>
      <c r="K18">
        <v>11.0379039993402</v>
      </c>
      <c r="L18" t="s">
        <v>50</v>
      </c>
      <c r="M18">
        <v>8.3736521150029208</v>
      </c>
      <c r="N18" t="s">
        <v>50</v>
      </c>
      <c r="O18">
        <v>4.4746649508573402</v>
      </c>
      <c r="P18" t="s">
        <v>50</v>
      </c>
      <c r="Q18">
        <v>2.6627118209728602</v>
      </c>
      <c r="R18" t="s">
        <v>51</v>
      </c>
      <c r="S18">
        <v>2.0677990197205499E-2</v>
      </c>
      <c r="T18" t="s">
        <v>50</v>
      </c>
      <c r="U18">
        <v>1.88430293521532E-2</v>
      </c>
      <c r="V18" t="s">
        <v>51</v>
      </c>
      <c r="W18">
        <v>0.101643432516121</v>
      </c>
      <c r="X18" t="s">
        <v>50</v>
      </c>
      <c r="Y18">
        <v>0.19114283562522</v>
      </c>
      <c r="Z18" t="s">
        <v>50</v>
      </c>
      <c r="AA18">
        <f t="shared" si="0"/>
        <v>8.0965442318915504E-2</v>
      </c>
      <c r="AB18">
        <f t="shared" si="1"/>
        <v>0.17229980627306679</v>
      </c>
      <c r="AC18">
        <f t="shared" si="2"/>
        <v>9.1334363954151288E-2</v>
      </c>
      <c r="AD18">
        <f t="shared" si="3"/>
        <v>8.9499403109098999E-2</v>
      </c>
      <c r="AF18">
        <v>2.8212167760053402</v>
      </c>
      <c r="AG18" t="s">
        <v>50</v>
      </c>
      <c r="AH18">
        <v>2.9582612332120699</v>
      </c>
      <c r="AI18" t="s">
        <v>50</v>
      </c>
      <c r="AJ18">
        <f t="shared" si="4"/>
        <v>0.13704445720672975</v>
      </c>
      <c r="AK18">
        <v>9.4317921344633699</v>
      </c>
      <c r="AL18">
        <v>-275.86611451923397</v>
      </c>
      <c r="AM18">
        <v>-74.375323131193994</v>
      </c>
      <c r="AN18">
        <v>-201.490791388041</v>
      </c>
      <c r="AO18">
        <f t="shared" si="5"/>
        <v>-127.11546825684701</v>
      </c>
      <c r="AQ18">
        <f>VLOOKUP(A18,incl2017!$A$2:$BF$638,33)</f>
        <v>19190.415750915701</v>
      </c>
      <c r="AR18">
        <v>17327.581555834298</v>
      </c>
      <c r="AS18">
        <v>15868.841168091099</v>
      </c>
      <c r="AT18">
        <v>19230.984218077399</v>
      </c>
      <c r="AU18">
        <f>VLOOKUP(vhcsResultsConsolidated!E391,incl2017!$A$2:$BF$638,34)</f>
        <v>7272.7862595419801</v>
      </c>
      <c r="AV18">
        <v>17245.736766809699</v>
      </c>
      <c r="AW18">
        <v>17004.961832060999</v>
      </c>
      <c r="AX18">
        <v>18897.5797819623</v>
      </c>
      <c r="AY18">
        <f>VLOOKUP(vhcsResultsConsolidated!E391,incl2017!$A$2:$BF$638,38)</f>
        <v>7467.2397260273901</v>
      </c>
      <c r="AZ18">
        <v>17391.502793296</v>
      </c>
      <c r="BA18">
        <v>14875.3044058745</v>
      </c>
      <c r="BB18">
        <v>19541.8946395563</v>
      </c>
      <c r="BC18">
        <f>VLOOKUP(vhcsResultsConsolidated!E391,incl2017!$A$2:$BF$638,42)</f>
        <v>7028.0431034482699</v>
      </c>
      <c r="BD18">
        <v>17555.5087209302</v>
      </c>
      <c r="BE18">
        <v>16887.6285714285</v>
      </c>
      <c r="BF18">
        <v>18650.849912739901</v>
      </c>
      <c r="BG18">
        <f>VLOOKUP(vhcsResultsConsolidated!E391,incl2017!$A$2:$BF$638,46)</f>
        <v>8397.7662337662296</v>
      </c>
      <c r="BH18">
        <v>16945.563380281601</v>
      </c>
      <c r="BI18">
        <v>17113.667647058799</v>
      </c>
      <c r="BJ18">
        <v>19221.837155963301</v>
      </c>
      <c r="BK18">
        <f>VLOOKUP(vhcsResultsConsolidated!E391,incl2017!$A$2:$BF$638,50)</f>
        <v>6428.8260869565202</v>
      </c>
      <c r="BL18">
        <v>17053.5212765957</v>
      </c>
      <c r="BM18">
        <v>14740.643504531699</v>
      </c>
      <c r="BN18">
        <v>20653.7511811023</v>
      </c>
      <c r="BO18">
        <f>VLOOKUP(vhcsResultsConsolidated!E391,incl2017!$A$2:$BF$638,54)</f>
        <v>8373.8714285714195</v>
      </c>
      <c r="BP18">
        <v>17636.3603082851</v>
      </c>
      <c r="BQ18">
        <v>14981.937799043</v>
      </c>
      <c r="BR18">
        <v>17962.411633109601</v>
      </c>
    </row>
    <row r="19" spans="1:70" x14ac:dyDescent="0.25">
      <c r="A19" t="s">
        <v>70</v>
      </c>
      <c r="B19" t="s">
        <v>722</v>
      </c>
      <c r="C19" t="s">
        <v>704</v>
      </c>
      <c r="E19" t="s">
        <v>201</v>
      </c>
      <c r="F19">
        <v>1</v>
      </c>
      <c r="G19">
        <v>0.72717100000000001</v>
      </c>
      <c r="H19">
        <v>0.74392599999999998</v>
      </c>
      <c r="I19">
        <v>4008</v>
      </c>
      <c r="J19">
        <v>3600</v>
      </c>
      <c r="K19">
        <v>3.9382171968428001</v>
      </c>
      <c r="L19" t="s">
        <v>50</v>
      </c>
      <c r="M19">
        <v>3.9185269813985202</v>
      </c>
      <c r="N19" t="s">
        <v>50</v>
      </c>
      <c r="O19">
        <v>2.0771184535693901</v>
      </c>
      <c r="P19" t="s">
        <v>52</v>
      </c>
      <c r="Q19">
        <v>2.4487198408814801</v>
      </c>
      <c r="R19" t="s">
        <v>51</v>
      </c>
      <c r="S19">
        <v>1.9293272164253101E-2</v>
      </c>
      <c r="T19" t="s">
        <v>53</v>
      </c>
      <c r="U19">
        <v>-4.94066199681251E-2</v>
      </c>
      <c r="V19" t="s">
        <v>52</v>
      </c>
      <c r="W19">
        <v>0.12632370728241701</v>
      </c>
      <c r="X19" t="s">
        <v>50</v>
      </c>
      <c r="Y19">
        <v>0.12090100964459</v>
      </c>
      <c r="Z19" t="s">
        <v>50</v>
      </c>
      <c r="AA19">
        <f t="shared" si="0"/>
        <v>0.10703043511816392</v>
      </c>
      <c r="AB19">
        <f t="shared" si="1"/>
        <v>0.17030762961271509</v>
      </c>
      <c r="AC19">
        <f t="shared" si="2"/>
        <v>6.3277194494551173E-2</v>
      </c>
      <c r="AD19">
        <f t="shared" si="3"/>
        <v>-5.4226976378270175E-3</v>
      </c>
      <c r="AF19">
        <v>2.84943871742772</v>
      </c>
      <c r="AG19" t="s">
        <v>50</v>
      </c>
      <c r="AH19">
        <v>2.9810790844120301</v>
      </c>
      <c r="AI19" t="s">
        <v>50</v>
      </c>
      <c r="AJ19">
        <f t="shared" si="4"/>
        <v>0.13164036698431003</v>
      </c>
      <c r="AK19">
        <v>27.740407935816599</v>
      </c>
      <c r="AL19">
        <v>-311.51049018443899</v>
      </c>
      <c r="AM19">
        <v>-110.19779480261199</v>
      </c>
      <c r="AN19">
        <v>-201.31269538182599</v>
      </c>
      <c r="AO19">
        <f t="shared" si="5"/>
        <v>-91.114900579213995</v>
      </c>
      <c r="AQ19">
        <f>VLOOKUP(A19,incl2017!$A$2:$BF$638,33)</f>
        <v>41113.159301130501</v>
      </c>
      <c r="AR19">
        <v>15207.734333627501</v>
      </c>
      <c r="AS19">
        <v>15393.8694638694</v>
      </c>
      <c r="AT19">
        <v>20556.020509633301</v>
      </c>
      <c r="AU19">
        <f>VLOOKUP(vhcsResultsConsolidated!E150,incl2017!$A$2:$BF$638,34)</f>
        <v>18017.624340369301</v>
      </c>
      <c r="AV19">
        <v>14497.707979626401</v>
      </c>
      <c r="AW19">
        <v>14811.230576441099</v>
      </c>
      <c r="AX19">
        <v>18834.4831460674</v>
      </c>
      <c r="AY19">
        <f>VLOOKUP(vhcsResultsConsolidated!E150,incl2017!$A$2:$BF$638,38)</f>
        <v>18057.4695081967</v>
      </c>
      <c r="AZ19">
        <v>15976.494485294101</v>
      </c>
      <c r="BA19">
        <v>15900.3464052287</v>
      </c>
      <c r="BB19">
        <v>22262.6435643564</v>
      </c>
      <c r="BC19">
        <f>VLOOKUP(vhcsResultsConsolidated!E150,incl2017!$A$2:$BF$638,42)</f>
        <v>17977.303251492998</v>
      </c>
      <c r="BD19">
        <v>13839.715719063501</v>
      </c>
      <c r="BE19">
        <v>13629</v>
      </c>
      <c r="BF19">
        <v>15242.7846153846</v>
      </c>
      <c r="BG19">
        <f>VLOOKUP(vhcsResultsConsolidated!E150,incl2017!$A$2:$BF$638,46)</f>
        <v>17893.2981455064</v>
      </c>
      <c r="BH19">
        <v>15176.120689655099</v>
      </c>
      <c r="BI19">
        <v>15918.854368931999</v>
      </c>
      <c r="BJ19">
        <v>21286.7983193277</v>
      </c>
      <c r="BK19">
        <f>VLOOKUP(vhcsResultsConsolidated!E150,incl2017!$A$2:$BF$638,50)</f>
        <v>18197.134708737802</v>
      </c>
      <c r="BL19">
        <v>17310.8867313915</v>
      </c>
      <c r="BM19">
        <v>16144.5</v>
      </c>
      <c r="BN19">
        <v>24688.443507588501</v>
      </c>
      <c r="BO19">
        <f>VLOOKUP(vhcsResultsConsolidated!E150,incl2017!$A$2:$BF$638,54)</f>
        <v>19072.977186311698</v>
      </c>
      <c r="BP19">
        <v>14221.910638297801</v>
      </c>
      <c r="BQ19">
        <v>15575.634517766401</v>
      </c>
      <c r="BR19">
        <v>15571.9488372093</v>
      </c>
    </row>
    <row r="20" spans="1:70" x14ac:dyDescent="0.25">
      <c r="A20" t="s">
        <v>71</v>
      </c>
      <c r="B20" t="s">
        <v>714</v>
      </c>
      <c r="C20" t="s">
        <v>664</v>
      </c>
      <c r="E20" t="s">
        <v>517</v>
      </c>
      <c r="F20">
        <v>1</v>
      </c>
      <c r="G20">
        <v>0.87243899999999996</v>
      </c>
      <c r="H20">
        <v>0.87243899999999996</v>
      </c>
      <c r="I20">
        <v>6864</v>
      </c>
      <c r="J20">
        <v>6864</v>
      </c>
      <c r="K20">
        <v>5.6618803810233196</v>
      </c>
      <c r="L20" t="s">
        <v>50</v>
      </c>
      <c r="M20">
        <v>4.0874123791214299</v>
      </c>
      <c r="N20" t="s">
        <v>50</v>
      </c>
      <c r="O20">
        <v>2.0439423719812</v>
      </c>
      <c r="P20" t="s">
        <v>52</v>
      </c>
      <c r="Q20">
        <v>6.3945854653159904</v>
      </c>
      <c r="R20" t="s">
        <v>50</v>
      </c>
      <c r="S20">
        <v>3.74314345911018E-3</v>
      </c>
      <c r="T20" t="s">
        <v>53</v>
      </c>
      <c r="U20">
        <v>7.7297674908364897E-3</v>
      </c>
      <c r="V20" t="s">
        <v>53</v>
      </c>
      <c r="W20">
        <v>0.122292004978051</v>
      </c>
      <c r="X20" t="s">
        <v>50</v>
      </c>
      <c r="Y20">
        <v>0.20248566162384099</v>
      </c>
      <c r="Z20" t="s">
        <v>50</v>
      </c>
      <c r="AA20">
        <f t="shared" si="0"/>
        <v>0.11854886151894081</v>
      </c>
      <c r="AB20">
        <f t="shared" si="1"/>
        <v>0.19475589413300451</v>
      </c>
      <c r="AC20">
        <f t="shared" si="2"/>
        <v>7.6207032614063697E-2</v>
      </c>
      <c r="AD20">
        <f t="shared" si="3"/>
        <v>8.0193656645789993E-2</v>
      </c>
      <c r="AF20">
        <v>2.5493450469024901</v>
      </c>
      <c r="AG20" t="s">
        <v>50</v>
      </c>
      <c r="AH20">
        <v>2.7095716940447798</v>
      </c>
      <c r="AI20" t="s">
        <v>50</v>
      </c>
      <c r="AJ20">
        <f t="shared" si="4"/>
        <v>0.16022664714228974</v>
      </c>
      <c r="AK20">
        <v>-40.252911391887899</v>
      </c>
      <c r="AL20">
        <v>-279.80551678420602</v>
      </c>
      <c r="AM20">
        <v>-90.751237145576496</v>
      </c>
      <c r="AN20">
        <v>-189.054279638629</v>
      </c>
      <c r="AO20">
        <f t="shared" si="5"/>
        <v>-98.303042493052502</v>
      </c>
      <c r="AQ20">
        <f>VLOOKUP(A20,incl2017!$A$2:$BF$638,33)</f>
        <v>39950.069248826199</v>
      </c>
      <c r="AR20">
        <v>9800.8259259259194</v>
      </c>
      <c r="AS20">
        <v>8788.2652468538199</v>
      </c>
      <c r="AT20">
        <v>9930.9690181124806</v>
      </c>
      <c r="AU20">
        <f>VLOOKUP(vhcsResultsConsolidated!E466,incl2017!$A$2:$BF$638,34)</f>
        <v>29863.162019230698</v>
      </c>
      <c r="AV20">
        <v>9848.2293762575391</v>
      </c>
      <c r="AW20">
        <v>8734.48436018957</v>
      </c>
      <c r="AX20">
        <v>9180.6407185628705</v>
      </c>
      <c r="AY20">
        <f>VLOOKUP(vhcsResultsConsolidated!E466,incl2017!$A$2:$BF$638,38)</f>
        <v>30474.781928319</v>
      </c>
      <c r="AZ20">
        <v>9742.3655913978491</v>
      </c>
      <c r="BA20">
        <v>8844.3867457962406</v>
      </c>
      <c r="BB20">
        <v>10616.944343065599</v>
      </c>
      <c r="BC20">
        <f>VLOOKUP(vhcsResultsConsolidated!E466,incl2017!$A$2:$BF$638,42)</f>
        <v>29307.1184029371</v>
      </c>
      <c r="BD20">
        <v>9822.5583756345204</v>
      </c>
      <c r="BE20">
        <v>8691.2297029702895</v>
      </c>
      <c r="BF20">
        <v>8685.6359447004597</v>
      </c>
      <c r="BG20">
        <f>VLOOKUP(vhcsResultsConsolidated!E466,incl2017!$A$2:$BF$638,46)</f>
        <v>30452.398656214998</v>
      </c>
      <c r="BH20">
        <v>9877.00426742532</v>
      </c>
      <c r="BI20">
        <v>8774.2000000000007</v>
      </c>
      <c r="BJ20">
        <v>9558.8661971831007</v>
      </c>
      <c r="BK20">
        <f>VLOOKUP(vhcsResultsConsolidated!E466,incl2017!$A$2:$BF$638,50)</f>
        <v>30493.153492647001</v>
      </c>
      <c r="BL20">
        <v>9973.9155555555499</v>
      </c>
      <c r="BM20">
        <v>8770.6502732240406</v>
      </c>
      <c r="BN20">
        <v>10838.126213592201</v>
      </c>
      <c r="BO20">
        <f>VLOOKUP(vhcsResultsConsolidated!E466,incl2017!$A$2:$BF$638,54)</f>
        <v>29482.164000000001</v>
      </c>
      <c r="BP20">
        <v>9449.6760299625403</v>
      </c>
      <c r="BQ20">
        <v>8932.0086580086499</v>
      </c>
      <c r="BR20">
        <v>10330.981171548099</v>
      </c>
    </row>
    <row r="21" spans="1:70" x14ac:dyDescent="0.25">
      <c r="A21" t="s">
        <v>72</v>
      </c>
      <c r="B21" t="s">
        <v>674</v>
      </c>
      <c r="C21" t="s">
        <v>663</v>
      </c>
      <c r="E21" t="s">
        <v>388</v>
      </c>
      <c r="F21">
        <v>1</v>
      </c>
      <c r="G21">
        <v>0.85594899999999996</v>
      </c>
      <c r="H21">
        <v>0.85131199999999996</v>
      </c>
      <c r="I21">
        <v>5820</v>
      </c>
      <c r="J21">
        <v>5747</v>
      </c>
      <c r="K21">
        <v>5.4096079801987598</v>
      </c>
      <c r="L21" t="s">
        <v>50</v>
      </c>
      <c r="M21">
        <v>2.1459221618179498</v>
      </c>
      <c r="N21" t="s">
        <v>52</v>
      </c>
      <c r="O21">
        <v>2.6090491924725501</v>
      </c>
      <c r="P21" t="s">
        <v>51</v>
      </c>
      <c r="Q21">
        <v>1.7509718334445701</v>
      </c>
      <c r="R21" t="s">
        <v>53</v>
      </c>
      <c r="S21">
        <v>-8.1152937470289704E-2</v>
      </c>
      <c r="T21" t="s">
        <v>50</v>
      </c>
      <c r="U21">
        <v>1.3414204624809901E-2</v>
      </c>
      <c r="V21" t="s">
        <v>53</v>
      </c>
      <c r="W21">
        <v>1.9389486052008499E-2</v>
      </c>
      <c r="X21" t="s">
        <v>53</v>
      </c>
      <c r="Y21">
        <v>7.6843458120918806E-2</v>
      </c>
      <c r="Z21" t="s">
        <v>50</v>
      </c>
      <c r="AA21">
        <f t="shared" si="0"/>
        <v>0.1005424235222982</v>
      </c>
      <c r="AB21">
        <f t="shared" si="1"/>
        <v>6.3429253496108909E-2</v>
      </c>
      <c r="AC21">
        <f t="shared" si="2"/>
        <v>-3.7113170026189288E-2</v>
      </c>
      <c r="AD21">
        <f t="shared" si="3"/>
        <v>5.7453972068910307E-2</v>
      </c>
      <c r="AF21">
        <v>2.5654866769909499</v>
      </c>
      <c r="AG21" t="s">
        <v>50</v>
      </c>
      <c r="AH21">
        <v>2.6276362111068701</v>
      </c>
      <c r="AI21" t="s">
        <v>50</v>
      </c>
      <c r="AJ21">
        <f t="shared" si="4"/>
        <v>6.2149534115920169E-2</v>
      </c>
      <c r="AK21">
        <v>24.347886754611999</v>
      </c>
      <c r="AL21">
        <v>-292.24452127134902</v>
      </c>
      <c r="AM21">
        <v>-105.90423959326399</v>
      </c>
      <c r="AN21">
        <v>-186.34028167808501</v>
      </c>
      <c r="AO21">
        <f t="shared" si="5"/>
        <v>-80.436042084821011</v>
      </c>
      <c r="AQ21">
        <f>VLOOKUP(A21,incl2017!$A$2:$BF$638,33)</f>
        <v>34995.064945226899</v>
      </c>
      <c r="AR21">
        <v>14784.3307731694</v>
      </c>
      <c r="AS21">
        <v>15199.825052484201</v>
      </c>
      <c r="AT21">
        <v>16410.086680761098</v>
      </c>
      <c r="AU21">
        <f>VLOOKUP(vhcsResultsConsolidated!E339,incl2017!$A$2:$BF$638,34)</f>
        <v>15473.022382094299</v>
      </c>
      <c r="AV21">
        <v>15492.9796484736</v>
      </c>
      <c r="AW21">
        <v>14395.9131578947</v>
      </c>
      <c r="AX21">
        <v>15371.7752698724</v>
      </c>
      <c r="AY21">
        <f>VLOOKUP(vhcsResultsConsolidated!E339,incl2017!$A$2:$BF$638,38)</f>
        <v>14560.766192732999</v>
      </c>
      <c r="AZ21">
        <v>13905.8337155963</v>
      </c>
      <c r="BA21">
        <v>16113.0881913303</v>
      </c>
      <c r="BB21">
        <v>17196.148588410098</v>
      </c>
      <c r="BC21">
        <f>VLOOKUP(vhcsResultsConsolidated!E339,incl2017!$A$2:$BF$638,42)</f>
        <v>16407.4207119741</v>
      </c>
      <c r="BD21">
        <v>15890.8133116883</v>
      </c>
      <c r="BE21">
        <v>14160.255421686699</v>
      </c>
      <c r="BF21">
        <v>14985.618556701</v>
      </c>
      <c r="BG21">
        <f>VLOOKUP(vhcsResultsConsolidated!E339,incl2017!$A$2:$BF$638,46)</f>
        <v>16350.7970149253</v>
      </c>
      <c r="BH21">
        <v>14965.956989247299</v>
      </c>
      <c r="BI21">
        <v>14679.385507246299</v>
      </c>
      <c r="BJ21">
        <v>15722.498127340799</v>
      </c>
      <c r="BK21">
        <f>VLOOKUP(vhcsResultsConsolidated!E339,incl2017!$A$2:$BF$638,50)</f>
        <v>12548.483221476499</v>
      </c>
      <c r="BL21">
        <v>13262.161764705799</v>
      </c>
      <c r="BM21">
        <v>17398.787610619402</v>
      </c>
      <c r="BN21">
        <v>17694.538888888801</v>
      </c>
      <c r="BO21">
        <f>VLOOKUP(vhcsResultsConsolidated!E339,incl2017!$A$2:$BF$638,54)</f>
        <v>16190.952978056401</v>
      </c>
      <c r="BP21">
        <v>14471.821120689599</v>
      </c>
      <c r="BQ21">
        <v>14792.3242424242</v>
      </c>
      <c r="BR21">
        <v>16862.2394540942</v>
      </c>
    </row>
    <row r="22" spans="1:70" x14ac:dyDescent="0.25">
      <c r="A22" t="s">
        <v>73</v>
      </c>
      <c r="B22" t="s">
        <v>719</v>
      </c>
      <c r="C22" t="s">
        <v>663</v>
      </c>
      <c r="E22" t="s">
        <v>307</v>
      </c>
      <c r="F22">
        <v>1</v>
      </c>
      <c r="G22">
        <v>0.92215800000000003</v>
      </c>
      <c r="H22">
        <v>0.92167299999999996</v>
      </c>
      <c r="I22">
        <v>4819</v>
      </c>
      <c r="J22">
        <v>4655</v>
      </c>
      <c r="K22">
        <v>6.5936068816298699</v>
      </c>
      <c r="L22" t="s">
        <v>50</v>
      </c>
      <c r="M22">
        <v>3.9769964797159298</v>
      </c>
      <c r="N22" t="s">
        <v>50</v>
      </c>
      <c r="O22">
        <v>2.84439693255342</v>
      </c>
      <c r="P22" t="s">
        <v>51</v>
      </c>
      <c r="Q22">
        <v>2.3042538553838199</v>
      </c>
      <c r="R22" t="s">
        <v>51</v>
      </c>
      <c r="S22">
        <v>-5.1219221957165301E-2</v>
      </c>
      <c r="T22" t="s">
        <v>50</v>
      </c>
      <c r="U22">
        <v>1.7481142971982999E-2</v>
      </c>
      <c r="V22" t="s">
        <v>53</v>
      </c>
      <c r="W22">
        <v>3.92583813000544E-2</v>
      </c>
      <c r="X22" t="s">
        <v>50</v>
      </c>
      <c r="Y22">
        <v>0.138649746423394</v>
      </c>
      <c r="Z22" t="s">
        <v>50</v>
      </c>
      <c r="AA22">
        <f t="shared" si="0"/>
        <v>9.0477603257219708E-2</v>
      </c>
      <c r="AB22">
        <f t="shared" si="1"/>
        <v>0.12116860345141101</v>
      </c>
      <c r="AC22">
        <f t="shared" si="2"/>
        <v>3.0691000194191298E-2</v>
      </c>
      <c r="AD22">
        <f t="shared" si="3"/>
        <v>9.9391365123339598E-2</v>
      </c>
      <c r="AF22">
        <v>2.8065342672886602</v>
      </c>
      <c r="AG22" t="s">
        <v>50</v>
      </c>
      <c r="AH22">
        <v>2.8928554701203999</v>
      </c>
      <c r="AI22" t="s">
        <v>50</v>
      </c>
      <c r="AJ22">
        <f t="shared" si="4"/>
        <v>8.6321202831739718E-2</v>
      </c>
      <c r="AK22">
        <v>0.199347669754811</v>
      </c>
      <c r="AL22">
        <v>-322.90706863539401</v>
      </c>
      <c r="AM22">
        <v>-140.00258706149199</v>
      </c>
      <c r="AN22">
        <v>-182.90448157390099</v>
      </c>
      <c r="AO22">
        <f t="shared" si="5"/>
        <v>-42.901894512409001</v>
      </c>
      <c r="AQ22">
        <f>VLOOKUP(A22,incl2017!$A$2:$BF$638,33)</f>
        <v>29310.361355490299</v>
      </c>
      <c r="AR22">
        <v>15975.8450087565</v>
      </c>
      <c r="AS22">
        <v>13526.451306413301</v>
      </c>
      <c r="AT22">
        <v>11089.097716211099</v>
      </c>
      <c r="AU22">
        <f>VLOOKUP(vhcsResultsConsolidated!E256,incl2017!$A$2:$BF$638,34)</f>
        <v>52808.7447698744</v>
      </c>
      <c r="AV22">
        <v>15901.5565891472</v>
      </c>
      <c r="AW22">
        <v>14642.7408312958</v>
      </c>
      <c r="AX22">
        <v>8072.48964745383</v>
      </c>
      <c r="AY22">
        <f>VLOOKUP(vhcsResultsConsolidated!E256,incl2017!$A$2:$BF$638,38)</f>
        <v>55516.8569023569</v>
      </c>
      <c r="AZ22">
        <v>16072.255533199101</v>
      </c>
      <c r="BA22">
        <v>12472.0346420323</v>
      </c>
      <c r="BB22">
        <v>17187.1504524886</v>
      </c>
      <c r="BC22">
        <f>VLOOKUP(vhcsResultsConsolidated!E256,incl2017!$A$2:$BF$638,42)</f>
        <v>50132.174708818602</v>
      </c>
      <c r="BD22">
        <v>17323.833992094798</v>
      </c>
      <c r="BE22">
        <v>15057.9069767441</v>
      </c>
      <c r="BF22">
        <v>8002.9134295227504</v>
      </c>
      <c r="BG22">
        <f>VLOOKUP(vhcsResultsConsolidated!E256,incl2017!$A$2:$BF$638,46)</f>
        <v>57874.813148788897</v>
      </c>
      <c r="BH22">
        <v>14983.607142857099</v>
      </c>
      <c r="BI22">
        <v>14341.438818565401</v>
      </c>
      <c r="BJ22">
        <v>8143.24379232505</v>
      </c>
      <c r="BK22">
        <f>VLOOKUP(vhcsResultsConsolidated!E256,incl2017!$A$2:$BF$638,50)</f>
        <v>53282.596721311398</v>
      </c>
      <c r="BL22">
        <v>14858.9924528301</v>
      </c>
      <c r="BM22">
        <v>12679.9644444444</v>
      </c>
      <c r="BN22">
        <v>16720.8123324396</v>
      </c>
      <c r="BO22">
        <f>VLOOKUP(vhcsResultsConsolidated!E256,incl2017!$A$2:$BF$638,54)</f>
        <v>48080.780254776997</v>
      </c>
      <c r="BP22">
        <v>17458.094827586199</v>
      </c>
      <c r="BQ22">
        <v>12247.110576923</v>
      </c>
      <c r="BR22">
        <v>17527.549902152601</v>
      </c>
    </row>
    <row r="23" spans="1:70" x14ac:dyDescent="0.25">
      <c r="A23" t="s">
        <v>74</v>
      </c>
      <c r="B23" t="s">
        <v>719</v>
      </c>
      <c r="C23" t="s">
        <v>662</v>
      </c>
      <c r="E23" t="s">
        <v>472</v>
      </c>
      <c r="F23">
        <v>1</v>
      </c>
      <c r="G23">
        <v>0.83970800000000001</v>
      </c>
      <c r="H23">
        <v>0.83970800000000001</v>
      </c>
      <c r="I23">
        <v>7136</v>
      </c>
      <c r="J23">
        <v>7136</v>
      </c>
      <c r="K23">
        <v>20.702515918303298</v>
      </c>
      <c r="L23" t="s">
        <v>50</v>
      </c>
      <c r="M23">
        <v>12.8892291146124</v>
      </c>
      <c r="N23" t="s">
        <v>50</v>
      </c>
      <c r="O23">
        <v>2.0194536992682099</v>
      </c>
      <c r="P23" t="s">
        <v>52</v>
      </c>
      <c r="Q23">
        <v>20.0587788547268</v>
      </c>
      <c r="R23" t="s">
        <v>50</v>
      </c>
      <c r="S23">
        <v>-5.1914600960443501E-2</v>
      </c>
      <c r="T23" t="s">
        <v>50</v>
      </c>
      <c r="U23">
        <v>7.7830227905001702E-3</v>
      </c>
      <c r="V23" t="s">
        <v>53</v>
      </c>
      <c r="W23">
        <v>5.5866305110466599E-2</v>
      </c>
      <c r="X23" t="s">
        <v>50</v>
      </c>
      <c r="Y23">
        <v>0.13965306796219801</v>
      </c>
      <c r="Z23" t="s">
        <v>50</v>
      </c>
      <c r="AA23">
        <f t="shared" si="0"/>
        <v>0.10778090607091009</v>
      </c>
      <c r="AB23">
        <f t="shared" si="1"/>
        <v>0.13187004517169784</v>
      </c>
      <c r="AC23">
        <f t="shared" si="2"/>
        <v>2.4089139100787749E-2</v>
      </c>
      <c r="AD23">
        <f t="shared" si="3"/>
        <v>8.3786762851731408E-2</v>
      </c>
      <c r="AF23">
        <v>3.2252947071307099</v>
      </c>
      <c r="AG23" t="s">
        <v>50</v>
      </c>
      <c r="AH23">
        <v>3.33534148923325</v>
      </c>
      <c r="AI23" t="s">
        <v>50</v>
      </c>
      <c r="AJ23">
        <f t="shared" si="4"/>
        <v>0.11004678210254015</v>
      </c>
      <c r="AK23">
        <v>46.839984218962101</v>
      </c>
      <c r="AL23">
        <v>-239.42067634155299</v>
      </c>
      <c r="AM23">
        <v>-75.021813618527702</v>
      </c>
      <c r="AN23">
        <v>-164.39886272302201</v>
      </c>
      <c r="AO23">
        <f t="shared" si="5"/>
        <v>-89.377049104494304</v>
      </c>
      <c r="AQ23">
        <f>VLOOKUP(A23,incl2017!$A$2:$BF$638,33)</f>
        <v>33194.490273178802</v>
      </c>
      <c r="AR23">
        <v>49301.502281368797</v>
      </c>
      <c r="AS23">
        <v>39913.7225641025</v>
      </c>
      <c r="AT23">
        <v>35131.574726134502</v>
      </c>
      <c r="AU23">
        <f>VLOOKUP(vhcsResultsConsolidated!E421,incl2017!$A$2:$BF$638,34)</f>
        <v>9899.2741652020995</v>
      </c>
      <c r="AV23">
        <v>52205.920379839299</v>
      </c>
      <c r="AW23">
        <v>42319.0842105263</v>
      </c>
      <c r="AX23">
        <v>35140.539888682702</v>
      </c>
      <c r="AY23">
        <f>VLOOKUP(vhcsResultsConsolidated!E421,incl2017!$A$2:$BF$638,38)</f>
        <v>9874.3552123552108</v>
      </c>
      <c r="AZ23">
        <v>46148.331482950001</v>
      </c>
      <c r="BA23">
        <v>37136.260773480601</v>
      </c>
      <c r="BB23">
        <v>35125.035859269199</v>
      </c>
      <c r="BC23">
        <f>VLOOKUP(vhcsResultsConsolidated!E421,incl2017!$A$2:$BF$638,42)</f>
        <v>9920.0935483870908</v>
      </c>
      <c r="BD23">
        <v>53817.3834115805</v>
      </c>
      <c r="BE23">
        <v>42744.344195519298</v>
      </c>
      <c r="BF23">
        <v>35203.190019193797</v>
      </c>
      <c r="BG23">
        <f>VLOOKUP(vhcsResultsConsolidated!E421,incl2017!$A$2:$BF$638,46)</f>
        <v>9966.6608695652194</v>
      </c>
      <c r="BH23">
        <v>50795.338356164299</v>
      </c>
      <c r="BI23">
        <v>41942.1841155234</v>
      </c>
      <c r="BJ23">
        <v>35081.938958707302</v>
      </c>
      <c r="BK23">
        <f>VLOOKUP(vhcsResultsConsolidated!E421,incl2017!$A$2:$BF$638,50)</f>
        <v>9800.6388888888796</v>
      </c>
      <c r="BL23">
        <v>46540.560897435898</v>
      </c>
      <c r="BM23">
        <v>38593.093541202601</v>
      </c>
      <c r="BN23">
        <v>34181.330550918101</v>
      </c>
      <c r="BO23">
        <f>VLOOKUP(vhcsResultsConsolidated!E421,incl2017!$A$2:$BF$638,54)</f>
        <v>10711.6974789915</v>
      </c>
      <c r="BP23">
        <v>45764.106750392399</v>
      </c>
      <c r="BQ23">
        <v>35701.791666666599</v>
      </c>
      <c r="BR23">
        <v>35768.129692832699</v>
      </c>
    </row>
    <row r="24" spans="1:70" x14ac:dyDescent="0.25">
      <c r="A24" t="s">
        <v>75</v>
      </c>
      <c r="B24" t="s">
        <v>714</v>
      </c>
      <c r="C24" t="s">
        <v>664</v>
      </c>
      <c r="E24" t="s">
        <v>500</v>
      </c>
      <c r="F24">
        <v>1</v>
      </c>
      <c r="G24">
        <v>0.88963099999999995</v>
      </c>
      <c r="H24">
        <v>0.88700800000000002</v>
      </c>
      <c r="I24">
        <v>16388</v>
      </c>
      <c r="J24">
        <v>16048</v>
      </c>
      <c r="K24">
        <v>3.5308812392030098</v>
      </c>
      <c r="L24" t="s">
        <v>50</v>
      </c>
      <c r="M24">
        <v>3.2968992776188002</v>
      </c>
      <c r="N24" t="s">
        <v>50</v>
      </c>
      <c r="O24">
        <v>2.0702007847952699</v>
      </c>
      <c r="P24" t="s">
        <v>52</v>
      </c>
      <c r="Q24">
        <v>2.2772267645017998</v>
      </c>
      <c r="R24" t="s">
        <v>51</v>
      </c>
      <c r="S24">
        <v>5.1237916701489996E-3</v>
      </c>
      <c r="T24" t="s">
        <v>53</v>
      </c>
      <c r="U24">
        <v>-2.2861528525734899E-2</v>
      </c>
      <c r="V24" t="s">
        <v>50</v>
      </c>
      <c r="W24">
        <v>1.9098484110822499E-2</v>
      </c>
      <c r="X24" t="s">
        <v>50</v>
      </c>
      <c r="Y24">
        <v>4.2117083127742899E-2</v>
      </c>
      <c r="Z24" t="s">
        <v>50</v>
      </c>
      <c r="AA24">
        <f t="shared" si="0"/>
        <v>1.39746924406735E-2</v>
      </c>
      <c r="AB24">
        <f t="shared" si="1"/>
        <v>6.4978611653477791E-2</v>
      </c>
      <c r="AC24">
        <f t="shared" si="2"/>
        <v>5.100391921280429E-2</v>
      </c>
      <c r="AD24">
        <f t="shared" si="3"/>
        <v>2.30185990169204E-2</v>
      </c>
      <c r="AF24">
        <v>2.8366971204247302</v>
      </c>
      <c r="AG24" t="s">
        <v>50</v>
      </c>
      <c r="AH24">
        <v>2.8725536981189101</v>
      </c>
      <c r="AI24" t="s">
        <v>50</v>
      </c>
      <c r="AJ24">
        <f t="shared" si="4"/>
        <v>3.5856577694179936E-2</v>
      </c>
      <c r="AK24">
        <v>30.888614307760999</v>
      </c>
      <c r="AL24">
        <v>-168.58481878949701</v>
      </c>
      <c r="AM24">
        <v>-8.3776912700200903</v>
      </c>
      <c r="AN24">
        <v>-160.20712751947701</v>
      </c>
      <c r="AO24">
        <f t="shared" si="5"/>
        <v>-151.82943624945693</v>
      </c>
      <c r="AQ24">
        <f>VLOOKUP(A24,incl2017!$A$2:$BF$638,33)</f>
        <v>44310.453871117199</v>
      </c>
      <c r="AR24">
        <v>9441.8590086545992</v>
      </c>
      <c r="AS24">
        <v>8107.1982616866298</v>
      </c>
      <c r="AT24">
        <v>8491.1274834437008</v>
      </c>
      <c r="AU24">
        <f>VLOOKUP(vhcsResultsConsolidated!E449,incl2017!$A$2:$BF$638,34)</f>
        <v>22936.619496855299</v>
      </c>
      <c r="AV24">
        <v>9327.6000615763496</v>
      </c>
      <c r="AW24">
        <v>8073.7264595103497</v>
      </c>
      <c r="AX24">
        <v>8632.3575655114091</v>
      </c>
      <c r="AY24">
        <f>VLOOKUP(vhcsResultsConsolidated!E449,incl2017!$A$2:$BF$638,38)</f>
        <v>23399.104046242701</v>
      </c>
      <c r="AZ24">
        <v>9561.3031863533906</v>
      </c>
      <c r="BA24">
        <v>8140.5288326300897</v>
      </c>
      <c r="BB24">
        <v>8382.2837133550493</v>
      </c>
      <c r="BC24">
        <f>VLOOKUP(vhcsResultsConsolidated!E449,incl2017!$A$2:$BF$638,42)</f>
        <v>22384.8275862068</v>
      </c>
      <c r="BD24">
        <v>9482.2998790810107</v>
      </c>
      <c r="BE24">
        <v>7880.3398510241996</v>
      </c>
      <c r="BF24">
        <v>8774.7201986754899</v>
      </c>
      <c r="BG24">
        <f>VLOOKUP(vhcsResultsConsolidated!E449,incl2017!$A$2:$BF$638,46)</f>
        <v>23343.088235294101</v>
      </c>
      <c r="BH24">
        <v>9167.0771643663702</v>
      </c>
      <c r="BI24">
        <v>8271.5333333333292</v>
      </c>
      <c r="BJ24">
        <v>8483.8480138169198</v>
      </c>
      <c r="BK24">
        <f>VLOOKUP(vhcsResultsConsolidated!E449,incl2017!$A$2:$BF$638,50)</f>
        <v>23479.577464788701</v>
      </c>
      <c r="BL24">
        <v>9576.0543615676306</v>
      </c>
      <c r="BM24">
        <v>8259.8352941176399</v>
      </c>
      <c r="BN24">
        <v>8370.9841359773309</v>
      </c>
      <c r="BO24">
        <f>VLOOKUP(vhcsResultsConsolidated!E449,incl2017!$A$2:$BF$638,54)</f>
        <v>23315.833333333299</v>
      </c>
      <c r="BP24">
        <v>9546.0006557377001</v>
      </c>
      <c r="BQ24">
        <v>8012.2859922178995</v>
      </c>
      <c r="BR24">
        <v>8397.5662835249004</v>
      </c>
    </row>
    <row r="25" spans="1:70" x14ac:dyDescent="0.25">
      <c r="A25" t="s">
        <v>76</v>
      </c>
      <c r="E25" t="s">
        <v>76</v>
      </c>
      <c r="F25">
        <v>0</v>
      </c>
      <c r="G25">
        <v>0.65064</v>
      </c>
      <c r="H25">
        <v>0.65356199999999998</v>
      </c>
      <c r="I25">
        <v>970</v>
      </c>
      <c r="J25">
        <v>914</v>
      </c>
      <c r="K25">
        <v>1.6897379381470501</v>
      </c>
      <c r="L25" t="s">
        <v>53</v>
      </c>
      <c r="M25">
        <v>3.0347286950589401</v>
      </c>
      <c r="N25" t="s">
        <v>51</v>
      </c>
      <c r="O25">
        <v>1.2531241518543801</v>
      </c>
      <c r="P25" t="s">
        <v>53</v>
      </c>
      <c r="Q25">
        <v>0.29879099736762699</v>
      </c>
      <c r="R25" t="s">
        <v>53</v>
      </c>
      <c r="S25">
        <v>1.4420416625497301</v>
      </c>
      <c r="T25" t="s">
        <v>50</v>
      </c>
      <c r="U25">
        <v>1.32374327126194E-3</v>
      </c>
      <c r="V25" t="s">
        <v>53</v>
      </c>
      <c r="W25">
        <v>1.47273209014732</v>
      </c>
      <c r="X25" t="s">
        <v>50</v>
      </c>
      <c r="Y25">
        <v>-1.1674478522566201E-2</v>
      </c>
      <c r="Z25" t="s">
        <v>53</v>
      </c>
      <c r="AA25">
        <f t="shared" si="0"/>
        <v>3.0690427597589887E-2</v>
      </c>
      <c r="AB25">
        <f t="shared" si="1"/>
        <v>-1.2998221793828141E-2</v>
      </c>
      <c r="AC25">
        <f t="shared" si="2"/>
        <v>-4.3688649391418026E-2</v>
      </c>
      <c r="AD25">
        <f t="shared" si="3"/>
        <v>-1.4844065686698862</v>
      </c>
      <c r="AF25">
        <v>3.3110797753425798</v>
      </c>
      <c r="AG25" t="s">
        <v>50</v>
      </c>
      <c r="AH25">
        <v>3.3148217685213499</v>
      </c>
      <c r="AI25" t="s">
        <v>50</v>
      </c>
      <c r="AJ25">
        <f t="shared" si="4"/>
        <v>3.7419931787701088E-3</v>
      </c>
      <c r="AK25">
        <v>-342.12998185080698</v>
      </c>
      <c r="AL25">
        <v>-37.550285229235101</v>
      </c>
      <c r="AM25">
        <v>-19.388235861050099</v>
      </c>
      <c r="AN25">
        <v>-18.162049368184999</v>
      </c>
      <c r="AO25">
        <f t="shared" si="5"/>
        <v>1.2261864928651001</v>
      </c>
      <c r="AQ25">
        <f>VLOOKUP(A25,incl2017!$A$2:$BF$638,33)</f>
        <v>44310.453871117199</v>
      </c>
      <c r="AR25">
        <v>106950.39047619</v>
      </c>
      <c r="AS25">
        <v>98818.616822429904</v>
      </c>
      <c r="AT25">
        <v>99541.393277310897</v>
      </c>
      <c r="AU25">
        <f>VLOOKUP(vhcsResultsConsolidated!E25,incl2017!$A$2:$BF$638,34)</f>
        <v>45976.661359867299</v>
      </c>
      <c r="AW25">
        <v>99537.444444444394</v>
      </c>
      <c r="AX25">
        <v>100757.83582089499</v>
      </c>
      <c r="AY25">
        <f>VLOOKUP(vhcsResultsConsolidated!E25,incl2017!$A$2:$BF$638,38)</f>
        <v>46432.370638578002</v>
      </c>
      <c r="AZ25">
        <v>106950.39047619</v>
      </c>
      <c r="BA25">
        <v>98296.887096774197</v>
      </c>
      <c r="BB25">
        <v>98544.431192660501</v>
      </c>
      <c r="BC25">
        <f>VLOOKUP(vhcsResultsConsolidated!E25,incl2017!$A$2:$BF$638,42)</f>
        <v>45513.945855614897</v>
      </c>
      <c r="BE25">
        <v>97807.717391304293</v>
      </c>
      <c r="BF25">
        <v>102447.972727272</v>
      </c>
      <c r="BG25">
        <f>VLOOKUP(vhcsResultsConsolidated!E25,incl2017!$A$2:$BF$638,46)</f>
        <v>44541.698539176599</v>
      </c>
      <c r="BI25">
        <v>101345.795454545</v>
      </c>
      <c r="BJ25">
        <v>99581.158227848093</v>
      </c>
      <c r="BK25">
        <f>VLOOKUP(vhcsResultsConsolidated!E25,incl2017!$A$2:$BF$638,50)</f>
        <v>48290.955613577004</v>
      </c>
      <c r="BL25">
        <v>107422.34375</v>
      </c>
      <c r="BM25">
        <v>100827.71698113201</v>
      </c>
      <c r="BN25">
        <v>97943.400990099006</v>
      </c>
      <c r="BO25">
        <f>VLOOKUP(vhcsResultsConsolidated!E25,incl2017!$A$2:$BF$638,54)</f>
        <v>46961.944871794803</v>
      </c>
      <c r="BP25">
        <v>106213.682926829</v>
      </c>
      <c r="BQ25">
        <v>96407.676056337994</v>
      </c>
      <c r="BR25">
        <v>99515.695999999996</v>
      </c>
    </row>
    <row r="26" spans="1:70" x14ac:dyDescent="0.25">
      <c r="A26" t="s">
        <v>77</v>
      </c>
      <c r="E26" t="s">
        <v>77</v>
      </c>
      <c r="F26">
        <v>0</v>
      </c>
      <c r="G26">
        <v>0.90508699999999997</v>
      </c>
      <c r="H26">
        <v>0.90508699999999997</v>
      </c>
      <c r="I26">
        <v>1953</v>
      </c>
      <c r="J26">
        <v>1953</v>
      </c>
      <c r="K26">
        <v>1.60545381499997</v>
      </c>
      <c r="L26" t="s">
        <v>53</v>
      </c>
      <c r="M26">
        <v>1.24694961974288</v>
      </c>
      <c r="N26" t="s">
        <v>53</v>
      </c>
      <c r="O26">
        <v>0.80250237195254903</v>
      </c>
      <c r="P26" t="s">
        <v>53</v>
      </c>
      <c r="Q26">
        <v>1.6939468199485801</v>
      </c>
      <c r="R26" t="s">
        <v>53</v>
      </c>
      <c r="S26">
        <v>-2.1150417877335299E-2</v>
      </c>
      <c r="T26" t="s">
        <v>52</v>
      </c>
      <c r="U26">
        <v>-2.9657093050890999E-2</v>
      </c>
      <c r="V26" t="s">
        <v>50</v>
      </c>
      <c r="W26">
        <v>-1.47928047942103E-2</v>
      </c>
      <c r="X26" t="s">
        <v>53</v>
      </c>
      <c r="Y26">
        <v>-1.4378201593584499E-2</v>
      </c>
      <c r="Z26" t="s">
        <v>53</v>
      </c>
      <c r="AA26">
        <f t="shared" si="0"/>
        <v>6.3576130831249997E-3</v>
      </c>
      <c r="AB26">
        <f t="shared" si="1"/>
        <v>1.5278891457306499E-2</v>
      </c>
      <c r="AC26">
        <f t="shared" si="2"/>
        <v>8.9212783741814995E-3</v>
      </c>
      <c r="AD26">
        <f t="shared" si="3"/>
        <v>4.1460320062580019E-4</v>
      </c>
      <c r="AF26">
        <v>3.3289630666529999</v>
      </c>
      <c r="AG26" t="s">
        <v>50</v>
      </c>
      <c r="AH26">
        <v>3.3273643710595802</v>
      </c>
      <c r="AI26" t="s">
        <v>50</v>
      </c>
      <c r="AJ26">
        <f t="shared" si="4"/>
        <v>-1.5986955934197411E-3</v>
      </c>
      <c r="AK26">
        <v>6.4520882461265696</v>
      </c>
      <c r="AL26">
        <v>3.4849259906692698</v>
      </c>
      <c r="AM26">
        <v>4.6530464314087698</v>
      </c>
      <c r="AN26">
        <v>-1.1681204407395001</v>
      </c>
      <c r="AO26">
        <f t="shared" si="5"/>
        <v>-5.8211668721482699</v>
      </c>
      <c r="AQ26">
        <f>VLOOKUP(A26,incl2017!$A$2:$BF$638,33)</f>
        <v>88342.307829181402</v>
      </c>
      <c r="AR26">
        <v>98019.102464331998</v>
      </c>
      <c r="AS26">
        <v>88342.307829181402</v>
      </c>
      <c r="AT26">
        <v>84935.875806451601</v>
      </c>
      <c r="AU26">
        <f>VLOOKUP(vhcsResultsConsolidated!E26,incl2017!$A$2:$BF$638,34)</f>
        <v>84935.875806451601</v>
      </c>
      <c r="AV26">
        <v>96977.593837534994</v>
      </c>
      <c r="AW26">
        <v>96791.598662207296</v>
      </c>
      <c r="AX26">
        <v>84125.162857142801</v>
      </c>
      <c r="AY26">
        <f>VLOOKUP(vhcsResultsConsolidated!E26,incl2017!$A$2:$BF$638,38)</f>
        <v>84125.162857142801</v>
      </c>
      <c r="AZ26">
        <v>98917.214975845302</v>
      </c>
      <c r="BA26">
        <v>78736.460076045594</v>
      </c>
      <c r="BB26">
        <v>85986.8</v>
      </c>
      <c r="BC26">
        <f>VLOOKUP(vhcsResultsConsolidated!E26,incl2017!$A$2:$BF$638,42)</f>
        <v>85986.8</v>
      </c>
      <c r="BD26">
        <v>95743.633333333302</v>
      </c>
      <c r="BE26">
        <v>99511.959677419305</v>
      </c>
      <c r="BF26">
        <v>85012.231249999997</v>
      </c>
      <c r="BG26">
        <f>VLOOKUP(vhcsResultsConsolidated!E26,incl2017!$A$2:$BF$638,46)</f>
        <v>85012.231249999997</v>
      </c>
      <c r="BH26">
        <v>98232.4689265536</v>
      </c>
      <c r="BI26">
        <v>94864.028571428498</v>
      </c>
      <c r="BJ26">
        <v>83378.157894736796</v>
      </c>
      <c r="BK26">
        <f>VLOOKUP(vhcsResultsConsolidated!E26,incl2017!$A$2:$BF$638,50)</f>
        <v>83378.157894736796</v>
      </c>
      <c r="BL26">
        <v>99421.088235294097</v>
      </c>
      <c r="BM26">
        <v>78868.547619047604</v>
      </c>
      <c r="BN26">
        <v>85008.429447852701</v>
      </c>
      <c r="BO26">
        <f>VLOOKUP(vhcsResultsConsolidated!E26,incl2017!$A$2:$BF$638,54)</f>
        <v>85008.429447852701</v>
      </c>
      <c r="BP26">
        <v>98235.840909090897</v>
      </c>
      <c r="BQ26">
        <v>78614.978102189707</v>
      </c>
      <c r="BR26">
        <v>87477.214953271003</v>
      </c>
    </row>
    <row r="27" spans="1:70" x14ac:dyDescent="0.25">
      <c r="A27" t="s">
        <v>82</v>
      </c>
      <c r="E27" t="s">
        <v>82</v>
      </c>
      <c r="F27">
        <v>0</v>
      </c>
      <c r="G27">
        <v>0.86388600000000004</v>
      </c>
      <c r="H27">
        <v>0.80259599999999998</v>
      </c>
      <c r="I27">
        <v>1178</v>
      </c>
      <c r="J27">
        <v>163</v>
      </c>
      <c r="K27">
        <v>1.1982423475496</v>
      </c>
      <c r="L27" t="s">
        <v>53</v>
      </c>
      <c r="M27">
        <v>0.91183616246553501</v>
      </c>
      <c r="N27" t="s">
        <v>53</v>
      </c>
      <c r="O27">
        <v>0.484533583975715</v>
      </c>
      <c r="P27" t="s">
        <v>53</v>
      </c>
      <c r="Q27">
        <v>1.85633993064773</v>
      </c>
      <c r="R27" t="s">
        <v>53</v>
      </c>
      <c r="S27">
        <v>-9.3247070673621601E-4</v>
      </c>
      <c r="T27" t="s">
        <v>53</v>
      </c>
      <c r="U27">
        <v>-9.7085782219832203E-2</v>
      </c>
      <c r="V27" t="s">
        <v>50</v>
      </c>
      <c r="W27">
        <v>-8.8644285278799195E-2</v>
      </c>
      <c r="X27" t="s">
        <v>51</v>
      </c>
      <c r="Y27">
        <v>-9.1665695133504504E-2</v>
      </c>
      <c r="Z27" t="s">
        <v>50</v>
      </c>
      <c r="AA27">
        <f t="shared" si="0"/>
        <v>-8.7711814572062979E-2</v>
      </c>
      <c r="AB27">
        <f t="shared" si="1"/>
        <v>5.420087086327699E-3</v>
      </c>
      <c r="AC27">
        <f t="shared" si="2"/>
        <v>9.3131901658390678E-2</v>
      </c>
      <c r="AD27">
        <f t="shared" si="3"/>
        <v>-3.0214098547053092E-3</v>
      </c>
      <c r="AF27">
        <v>3.18510297460938</v>
      </c>
      <c r="AG27" t="s">
        <v>50</v>
      </c>
      <c r="AH27">
        <v>3.1530497413919698</v>
      </c>
      <c r="AI27" t="s">
        <v>50</v>
      </c>
      <c r="AJ27">
        <f t="shared" si="4"/>
        <v>-3.205323321741016E-2</v>
      </c>
      <c r="AK27">
        <v>1.70993838303765</v>
      </c>
      <c r="AL27">
        <v>2.6044559538843299</v>
      </c>
      <c r="AM27">
        <v>2.4644655774857802</v>
      </c>
      <c r="AN27">
        <v>0.13999037639855499</v>
      </c>
      <c r="AO27">
        <f t="shared" si="5"/>
        <v>-2.3244752010872252</v>
      </c>
      <c r="AQ27">
        <f>VLOOKUP(A27,incl2017!$A$2:$BF$638,33)</f>
        <v>47903.142857142797</v>
      </c>
      <c r="AR27">
        <v>53354.366197183001</v>
      </c>
      <c r="AS27">
        <v>47903.142857142797</v>
      </c>
      <c r="AT27">
        <v>39904.754385964901</v>
      </c>
      <c r="AU27">
        <f>VLOOKUP(vhcsResultsConsolidated!E27,incl2017!$A$2:$BF$638,34)</f>
        <v>39904.754385964901</v>
      </c>
      <c r="AV27">
        <v>54044.347826086901</v>
      </c>
      <c r="AW27">
        <v>51521.666666666599</v>
      </c>
      <c r="AX27">
        <v>39655.96</v>
      </c>
      <c r="AY27">
        <f>VLOOKUP(vhcsResultsConsolidated!E27,incl2017!$A$2:$BF$638,38)</f>
        <v>39655.96</v>
      </c>
      <c r="AZ27">
        <v>53023.75</v>
      </c>
      <c r="BA27">
        <v>44071.764705882299</v>
      </c>
      <c r="BB27">
        <v>40099.125</v>
      </c>
      <c r="BC27">
        <f>VLOOKUP(vhcsResultsConsolidated!E27,incl2017!$A$2:$BF$638,42)</f>
        <v>40099.125</v>
      </c>
      <c r="BD27">
        <v>59277.5</v>
      </c>
      <c r="BE27">
        <v>50699</v>
      </c>
      <c r="BF27">
        <v>39707.142857142797</v>
      </c>
      <c r="BG27">
        <f>VLOOKUP(vhcsResultsConsolidated!E27,incl2017!$A$2:$BF$638,46)</f>
        <v>39707.142857142797</v>
      </c>
      <c r="BH27">
        <v>51253.333333333299</v>
      </c>
      <c r="BI27">
        <v>52550</v>
      </c>
      <c r="BJ27">
        <v>39590.818181818096</v>
      </c>
      <c r="BK27">
        <f>VLOOKUP(vhcsResultsConsolidated!E27,incl2017!$A$2:$BF$638,50)</f>
        <v>39590.818181818096</v>
      </c>
      <c r="BL27">
        <v>54068.4375</v>
      </c>
      <c r="BM27">
        <v>44501.818181818096</v>
      </c>
      <c r="BN27">
        <v>42475</v>
      </c>
      <c r="BO27">
        <f>VLOOKUP(vhcsResultsConsolidated!E27,incl2017!$A$2:$BF$638,54)</f>
        <v>42475</v>
      </c>
      <c r="BP27">
        <v>50934.375</v>
      </c>
      <c r="BQ27">
        <v>43283.333333333299</v>
      </c>
      <c r="BR27">
        <v>37723.25</v>
      </c>
    </row>
    <row r="28" spans="1:70" x14ac:dyDescent="0.25">
      <c r="A28" t="s">
        <v>78</v>
      </c>
      <c r="B28" t="s">
        <v>701</v>
      </c>
      <c r="C28" t="s">
        <v>663</v>
      </c>
      <c r="E28" t="s">
        <v>139</v>
      </c>
      <c r="F28">
        <v>1</v>
      </c>
      <c r="G28">
        <v>0.89445599999999903</v>
      </c>
      <c r="H28">
        <v>0.89447399999999999</v>
      </c>
      <c r="I28">
        <v>16025</v>
      </c>
      <c r="J28">
        <v>15982</v>
      </c>
      <c r="K28">
        <v>15.4516699716554</v>
      </c>
      <c r="L28" t="s">
        <v>50</v>
      </c>
      <c r="M28">
        <v>11.127499939881501</v>
      </c>
      <c r="N28" t="s">
        <v>50</v>
      </c>
      <c r="O28">
        <v>2.5444597973600001</v>
      </c>
      <c r="P28" t="s">
        <v>51</v>
      </c>
      <c r="Q28">
        <v>5.3666556648169301</v>
      </c>
      <c r="R28" t="s">
        <v>50</v>
      </c>
      <c r="S28">
        <v>-2.15397340383232E-2</v>
      </c>
      <c r="T28" t="s">
        <v>50</v>
      </c>
      <c r="U28">
        <v>-4.0679082384866803E-3</v>
      </c>
      <c r="V28" t="s">
        <v>53</v>
      </c>
      <c r="W28">
        <v>-7.4732280745406499E-3</v>
      </c>
      <c r="X28" t="s">
        <v>52</v>
      </c>
      <c r="Y28">
        <v>5.4315040363616299E-2</v>
      </c>
      <c r="Z28" t="s">
        <v>50</v>
      </c>
      <c r="AA28">
        <f t="shared" si="0"/>
        <v>1.406650596378255E-2</v>
      </c>
      <c r="AB28">
        <f t="shared" si="1"/>
        <v>5.8382948602102983E-2</v>
      </c>
      <c r="AC28">
        <f t="shared" si="2"/>
        <v>4.4316442638320436E-2</v>
      </c>
      <c r="AD28">
        <f t="shared" si="3"/>
        <v>6.1788268438156949E-2</v>
      </c>
      <c r="AF28">
        <v>2.9839545130415699</v>
      </c>
      <c r="AG28" t="s">
        <v>50</v>
      </c>
      <c r="AH28">
        <v>3.01411370551729</v>
      </c>
      <c r="AI28" t="s">
        <v>50</v>
      </c>
      <c r="AJ28">
        <f t="shared" si="4"/>
        <v>3.0159192475720076E-2</v>
      </c>
      <c r="AK28">
        <v>53.204169681185199</v>
      </c>
      <c r="AL28">
        <v>-141.95243859260299</v>
      </c>
      <c r="AM28">
        <v>14.2482529706893</v>
      </c>
      <c r="AN28">
        <v>-156.200691563292</v>
      </c>
      <c r="AO28">
        <f t="shared" si="5"/>
        <v>-170.44894453398129</v>
      </c>
      <c r="AQ28">
        <f>VLOOKUP(A28,incl2017!$A$2:$BF$638,33)</f>
        <v>33058.5829268292</v>
      </c>
      <c r="AR28">
        <v>26158.299703849902</v>
      </c>
      <c r="AS28">
        <v>24411.871538810701</v>
      </c>
      <c r="AT28">
        <v>24794.7713100906</v>
      </c>
      <c r="AU28">
        <f>VLOOKUP(vhcsResultsConsolidated!E88,incl2017!$A$2:$BF$638,34)</f>
        <v>15482.457578253699</v>
      </c>
      <c r="AV28">
        <v>26198.6320093457</v>
      </c>
      <c r="AW28">
        <v>24265.578073089699</v>
      </c>
      <c r="AX28">
        <v>24326.737524303298</v>
      </c>
      <c r="AY28">
        <f>VLOOKUP(vhcsResultsConsolidated!E88,incl2017!$A$2:$BF$638,38)</f>
        <v>14452.062337662301</v>
      </c>
      <c r="AZ28">
        <v>26116.8205847016</v>
      </c>
      <c r="BA28">
        <v>24545.947368420999</v>
      </c>
      <c r="BB28">
        <v>25216.48</v>
      </c>
      <c r="BC28">
        <f>VLOOKUP(vhcsResultsConsolidated!E88,incl2017!$A$2:$BF$638,42)</f>
        <v>16417.340926944202</v>
      </c>
      <c r="BD28">
        <v>26079.6340288924</v>
      </c>
      <c r="BE28">
        <v>24691.727835051501</v>
      </c>
      <c r="BF28">
        <v>24250.375960866499</v>
      </c>
      <c r="BG28">
        <f>VLOOKUP(vhcsResultsConsolidated!E88,incl2017!$A$2:$BF$638,46)</f>
        <v>14492.194158075599</v>
      </c>
      <c r="BH28">
        <v>26310.788956126999</v>
      </c>
      <c r="BI28">
        <v>23902.0202286719</v>
      </c>
      <c r="BJ28">
        <v>24392.7637462235</v>
      </c>
      <c r="BK28">
        <f>VLOOKUP(vhcsResultsConsolidated!E88,incl2017!$A$2:$BF$638,50)</f>
        <v>14411.30017452</v>
      </c>
      <c r="BL28">
        <v>26411.8497370398</v>
      </c>
      <c r="BM28">
        <v>25352.6627697841</v>
      </c>
      <c r="BN28">
        <v>25067.163556531199</v>
      </c>
      <c r="BO28">
        <f>VLOOKUP(vhcsResultsConsolidated!E88,incl2017!$A$2:$BF$638,54)</f>
        <v>16010.162861491601</v>
      </c>
      <c r="BP28">
        <v>25780.042024013699</v>
      </c>
      <c r="BQ28">
        <v>23790.203875315899</v>
      </c>
      <c r="BR28">
        <v>25386.195882719901</v>
      </c>
    </row>
    <row r="29" spans="1:70" x14ac:dyDescent="0.25">
      <c r="A29" t="s">
        <v>79</v>
      </c>
      <c r="B29" t="s">
        <v>719</v>
      </c>
      <c r="C29" t="s">
        <v>663</v>
      </c>
      <c r="E29" t="s">
        <v>378</v>
      </c>
      <c r="F29">
        <v>1</v>
      </c>
      <c r="G29">
        <v>0.83137099999999897</v>
      </c>
      <c r="H29">
        <v>0.83137099999999897</v>
      </c>
      <c r="I29">
        <v>1395</v>
      </c>
      <c r="J29">
        <v>1395</v>
      </c>
      <c r="K29">
        <v>4.2275757008745298</v>
      </c>
      <c r="L29" t="s">
        <v>50</v>
      </c>
      <c r="M29">
        <v>3.1281671094444898</v>
      </c>
      <c r="N29" t="s">
        <v>50</v>
      </c>
      <c r="O29">
        <v>2.0038117098268899</v>
      </c>
      <c r="P29" t="s">
        <v>52</v>
      </c>
      <c r="Q29">
        <v>4.8437034873570504</v>
      </c>
      <c r="R29" t="s">
        <v>50</v>
      </c>
      <c r="S29">
        <v>-0.120811206643995</v>
      </c>
      <c r="T29" t="s">
        <v>50</v>
      </c>
      <c r="U29">
        <v>-8.7290212355345995E-2</v>
      </c>
      <c r="V29" t="s">
        <v>50</v>
      </c>
      <c r="W29">
        <v>-4.98724397295391E-2</v>
      </c>
      <c r="X29" t="s">
        <v>50</v>
      </c>
      <c r="Y29">
        <v>0.120048547821469</v>
      </c>
      <c r="Z29" t="s">
        <v>50</v>
      </c>
      <c r="AA29">
        <f t="shared" si="0"/>
        <v>7.09387669144559E-2</v>
      </c>
      <c r="AB29">
        <f t="shared" si="1"/>
        <v>0.20733876017681499</v>
      </c>
      <c r="AC29">
        <f t="shared" si="2"/>
        <v>0.13639999326235908</v>
      </c>
      <c r="AD29">
        <f t="shared" si="3"/>
        <v>0.1699209875510081</v>
      </c>
      <c r="AF29">
        <v>3.0415218496639702</v>
      </c>
      <c r="AG29" t="s">
        <v>50</v>
      </c>
      <c r="AH29">
        <v>3.1248473250255802</v>
      </c>
      <c r="AI29" t="s">
        <v>50</v>
      </c>
      <c r="AJ29">
        <f t="shared" si="4"/>
        <v>8.3325475361609946E-2</v>
      </c>
      <c r="AK29">
        <v>23.539686624963501</v>
      </c>
      <c r="AL29">
        <v>-150.03452368036201</v>
      </c>
      <c r="AM29">
        <v>-7.9168534643197299</v>
      </c>
      <c r="AN29">
        <v>-142.117670216042</v>
      </c>
      <c r="AO29">
        <f t="shared" si="5"/>
        <v>-134.20081675172227</v>
      </c>
      <c r="AQ29">
        <f>VLOOKUP(A29,incl2017!$A$2:$BF$638,33)</f>
        <v>34507.570528967197</v>
      </c>
      <c r="AR29">
        <v>22183.3937677053</v>
      </c>
      <c r="AS29">
        <v>18070.8362068965</v>
      </c>
      <c r="AT29">
        <v>13140.472839506099</v>
      </c>
      <c r="AU29">
        <f>VLOOKUP(vhcsResultsConsolidated!E334,incl2017!$A$2:$BF$638,34)</f>
        <v>3023.7913043478202</v>
      </c>
      <c r="AV29">
        <v>22137.114678899001</v>
      </c>
      <c r="AW29">
        <v>18872.892307692298</v>
      </c>
      <c r="AX29">
        <v>16209.5925925925</v>
      </c>
      <c r="AY29">
        <f>VLOOKUP(vhcsResultsConsolidated!E334,incl2017!$A$2:$BF$638,38)</f>
        <v>2987.2275449101799</v>
      </c>
      <c r="AZ29">
        <v>22258.125925925899</v>
      </c>
      <c r="BA29">
        <v>17048.607843137201</v>
      </c>
      <c r="BB29">
        <v>12373.192901234501</v>
      </c>
      <c r="BC29">
        <f>VLOOKUP(vhcsResultsConsolidated!E334,incl2017!$A$2:$BF$638,42)</f>
        <v>3058.09550561797</v>
      </c>
      <c r="BD29">
        <v>23531.542168674699</v>
      </c>
      <c r="BE29">
        <v>19170.301587301499</v>
      </c>
      <c r="BF29">
        <v>17040.490566037701</v>
      </c>
      <c r="BG29">
        <f>VLOOKUP(vhcsResultsConsolidated!E334,incl2017!$A$2:$BF$638,46)</f>
        <v>3026.1136363636301</v>
      </c>
      <c r="BH29">
        <v>21279.8</v>
      </c>
      <c r="BI29">
        <v>18593.238805970101</v>
      </c>
      <c r="BJ29">
        <v>15805.5779816513</v>
      </c>
      <c r="BK29">
        <f>VLOOKUP(vhcsResultsConsolidated!E334,incl2017!$A$2:$BF$638,50)</f>
        <v>2943.9113924050598</v>
      </c>
      <c r="BL29">
        <v>23161.102272727199</v>
      </c>
      <c r="BM29">
        <v>18309.966101694899</v>
      </c>
      <c r="BN29">
        <v>12236.0200668896</v>
      </c>
      <c r="BO29">
        <f>VLOOKUP(vhcsResultsConsolidated!E334,incl2017!$A$2:$BF$638,54)</f>
        <v>3068.2948717948698</v>
      </c>
      <c r="BP29">
        <v>20567.446808510598</v>
      </c>
      <c r="BQ29">
        <v>15317.9069767441</v>
      </c>
      <c r="BR29">
        <v>14013.78</v>
      </c>
    </row>
    <row r="30" spans="1:70" x14ac:dyDescent="0.25">
      <c r="A30" t="s">
        <v>80</v>
      </c>
      <c r="B30" t="s">
        <v>685</v>
      </c>
      <c r="C30" t="s">
        <v>664</v>
      </c>
      <c r="E30" t="s">
        <v>476</v>
      </c>
      <c r="F30">
        <v>1</v>
      </c>
      <c r="G30">
        <v>0.91047699999999998</v>
      </c>
      <c r="H30">
        <v>0.91156999999999999</v>
      </c>
      <c r="I30">
        <v>19130</v>
      </c>
      <c r="J30">
        <v>17368</v>
      </c>
      <c r="K30">
        <v>7.1751905688669702</v>
      </c>
      <c r="L30" t="s">
        <v>50</v>
      </c>
      <c r="M30">
        <v>6.1735047390247804</v>
      </c>
      <c r="N30" t="s">
        <v>50</v>
      </c>
      <c r="O30">
        <v>1.45767761047356</v>
      </c>
      <c r="P30" t="s">
        <v>53</v>
      </c>
      <c r="Q30">
        <v>3.2246988400876599</v>
      </c>
      <c r="R30" t="s">
        <v>50</v>
      </c>
      <c r="S30">
        <v>-3.1927329488929102E-3</v>
      </c>
      <c r="T30" t="s">
        <v>53</v>
      </c>
      <c r="U30">
        <v>-6.0659669571971097E-3</v>
      </c>
      <c r="V30" t="s">
        <v>53</v>
      </c>
      <c r="W30">
        <v>1.8597266035842799E-2</v>
      </c>
      <c r="X30" t="s">
        <v>50</v>
      </c>
      <c r="Y30">
        <v>5.0824980245718999E-2</v>
      </c>
      <c r="Z30" t="s">
        <v>50</v>
      </c>
      <c r="AA30">
        <f t="shared" si="0"/>
        <v>2.1789998984735708E-2</v>
      </c>
      <c r="AB30">
        <f t="shared" si="1"/>
        <v>5.6890947202916112E-2</v>
      </c>
      <c r="AC30">
        <f t="shared" si="2"/>
        <v>3.5100948218180404E-2</v>
      </c>
      <c r="AD30">
        <f t="shared" si="3"/>
        <v>3.2227714209876204E-2</v>
      </c>
      <c r="AF30">
        <v>2.7315689400129801</v>
      </c>
      <c r="AG30" t="s">
        <v>50</v>
      </c>
      <c r="AH30">
        <v>2.76854110994377</v>
      </c>
      <c r="AI30" t="s">
        <v>50</v>
      </c>
      <c r="AJ30">
        <f t="shared" si="4"/>
        <v>3.6972169930789889E-2</v>
      </c>
      <c r="AK30">
        <v>-30.318507891850899</v>
      </c>
      <c r="AL30">
        <v>-115.580219668052</v>
      </c>
      <c r="AM30">
        <v>22.4630920784913</v>
      </c>
      <c r="AN30">
        <v>-138.04331174654399</v>
      </c>
      <c r="AO30">
        <f t="shared" si="5"/>
        <v>-160.50640382503531</v>
      </c>
      <c r="AQ30">
        <f>VLOOKUP(A30,incl2017!$A$2:$BF$638,33)</f>
        <v>31786.7982954545</v>
      </c>
      <c r="AR30">
        <v>9011.9242469430301</v>
      </c>
      <c r="AS30">
        <v>8907.8998196754092</v>
      </c>
      <c r="AT30">
        <v>9293.9626168224295</v>
      </c>
      <c r="AU30">
        <f>VLOOKUP(vhcsResultsConsolidated!E425,incl2017!$A$2:$BF$638,34)</f>
        <v>12978.525641025601</v>
      </c>
      <c r="AV30">
        <v>8970.2552126772298</v>
      </c>
      <c r="AW30">
        <v>8587.5766484670294</v>
      </c>
      <c r="AX30">
        <v>9003.6602818937408</v>
      </c>
      <c r="AY30">
        <f>VLOOKUP(vhcsResultsConsolidated!E425,incl2017!$A$2:$BF$638,38)</f>
        <v>12448.600790513799</v>
      </c>
      <c r="AZ30">
        <v>9060.1338050820195</v>
      </c>
      <c r="BA30">
        <v>9200.1180076628298</v>
      </c>
      <c r="BB30">
        <v>9570.5695592286502</v>
      </c>
      <c r="BC30">
        <f>VLOOKUP(vhcsResultsConsolidated!E425,incl2017!$A$2:$BF$638,42)</f>
        <v>13436.105802047699</v>
      </c>
      <c r="BD30">
        <v>8885.0965068087608</v>
      </c>
      <c r="BE30">
        <v>8874.55320945946</v>
      </c>
      <c r="BF30">
        <v>9358.3281596452307</v>
      </c>
      <c r="BG30">
        <f>VLOOKUP(vhcsResultsConsolidated!E425,incl2017!$A$2:$BF$638,46)</f>
        <v>13180.065040650399</v>
      </c>
      <c r="BH30">
        <v>9045.6394129978999</v>
      </c>
      <c r="BI30">
        <v>8303.7167919799504</v>
      </c>
      <c r="BJ30">
        <v>8664.2927864214998</v>
      </c>
      <c r="BK30">
        <f>VLOOKUP(vhcsResultsConsolidated!E425,incl2017!$A$2:$BF$638,50)</f>
        <v>11756.523076923</v>
      </c>
      <c r="BL30">
        <v>8938.5218508997405</v>
      </c>
      <c r="BM30">
        <v>9681.1217998448392</v>
      </c>
      <c r="BN30">
        <v>9596.87920298879</v>
      </c>
      <c r="BO30">
        <f>VLOOKUP(vhcsResultsConsolidated!E425,incl2017!$A$2:$BF$638,54)</f>
        <v>12435.652406417101</v>
      </c>
      <c r="BP30">
        <v>9181.9806825498999</v>
      </c>
      <c r="BQ30">
        <v>8730.7660862982593</v>
      </c>
      <c r="BR30">
        <v>9538.0169491525394</v>
      </c>
    </row>
    <row r="31" spans="1:70" x14ac:dyDescent="0.25">
      <c r="A31" t="s">
        <v>81</v>
      </c>
      <c r="B31" t="s">
        <v>698</v>
      </c>
      <c r="C31" t="s">
        <v>704</v>
      </c>
      <c r="E31" t="s">
        <v>92</v>
      </c>
      <c r="F31">
        <v>1</v>
      </c>
      <c r="G31">
        <v>0.907725</v>
      </c>
      <c r="H31">
        <v>0.90502399999999905</v>
      </c>
      <c r="I31">
        <v>4182</v>
      </c>
      <c r="J31">
        <v>4093</v>
      </c>
      <c r="K31">
        <v>19.116256329386999</v>
      </c>
      <c r="L31" t="s">
        <v>50</v>
      </c>
      <c r="M31">
        <v>7.6583298375301103</v>
      </c>
      <c r="N31" t="s">
        <v>50</v>
      </c>
      <c r="O31">
        <v>2.45657843544753</v>
      </c>
      <c r="P31" t="s">
        <v>51</v>
      </c>
      <c r="Q31">
        <v>3.70089291998501</v>
      </c>
      <c r="R31" t="s">
        <v>50</v>
      </c>
      <c r="S31">
        <v>-3.3701519716445201E-2</v>
      </c>
      <c r="T31" t="s">
        <v>50</v>
      </c>
      <c r="U31">
        <v>-1.73933779823334E-2</v>
      </c>
      <c r="V31" t="s">
        <v>52</v>
      </c>
      <c r="W31">
        <v>4.5448825130106799E-2</v>
      </c>
      <c r="X31" t="s">
        <v>50</v>
      </c>
      <c r="Y31">
        <v>0.110192413489983</v>
      </c>
      <c r="Z31" t="s">
        <v>50</v>
      </c>
      <c r="AA31">
        <f t="shared" si="0"/>
        <v>7.9150344846552007E-2</v>
      </c>
      <c r="AB31">
        <f t="shared" si="1"/>
        <v>0.12758579147231641</v>
      </c>
      <c r="AC31">
        <f t="shared" si="2"/>
        <v>4.8435446625764406E-2</v>
      </c>
      <c r="AD31">
        <f t="shared" si="3"/>
        <v>6.4743588359876203E-2</v>
      </c>
      <c r="AF31">
        <v>2.8664477328440299</v>
      </c>
      <c r="AG31" t="s">
        <v>50</v>
      </c>
      <c r="AH31">
        <v>2.9567558398720801</v>
      </c>
      <c r="AI31" t="s">
        <v>50</v>
      </c>
      <c r="AJ31">
        <f t="shared" si="4"/>
        <v>9.0308107028050255E-2</v>
      </c>
      <c r="AK31">
        <v>35.083648187578</v>
      </c>
      <c r="AL31">
        <v>-182.96886534686701</v>
      </c>
      <c r="AM31">
        <v>-47.418429901913903</v>
      </c>
      <c r="AN31">
        <v>-135.550435444953</v>
      </c>
      <c r="AO31">
        <f t="shared" si="5"/>
        <v>-88.132005543039099</v>
      </c>
      <c r="AQ31">
        <f>VLOOKUP(A31,incl2017!$A$2:$BF$638,33)</f>
        <v>49718.215686274503</v>
      </c>
      <c r="AR31">
        <v>19434.418588399702</v>
      </c>
      <c r="AS31">
        <v>18235.83566058</v>
      </c>
      <c r="AT31">
        <v>23445.858463315999</v>
      </c>
      <c r="AU31">
        <f>VLOOKUP(vhcsResultsConsolidated!E41,incl2017!$A$2:$BF$638,34)</f>
        <v>23809.368486352301</v>
      </c>
      <c r="AV31">
        <v>19172.197903014399</v>
      </c>
      <c r="AW31">
        <v>17428.84</v>
      </c>
      <c r="AX31">
        <v>22812.384323640901</v>
      </c>
      <c r="AY31">
        <f>VLOOKUP(vhcsResultsConsolidated!E41,incl2017!$A$2:$BF$638,38)</f>
        <v>22686.519230769201</v>
      </c>
      <c r="AZ31">
        <v>19733.931137724499</v>
      </c>
      <c r="BA31">
        <v>18990.821205821201</v>
      </c>
      <c r="BB31">
        <v>23978.920212765901</v>
      </c>
      <c r="BC31">
        <f>VLOOKUP(vhcsResultsConsolidated!E41,incl2017!$A$2:$BF$638,42)</f>
        <v>24862.039663461499</v>
      </c>
      <c r="BD31">
        <v>19780.335064935</v>
      </c>
      <c r="BE31">
        <v>18012.675105485199</v>
      </c>
      <c r="BF31">
        <v>22526.853470436999</v>
      </c>
      <c r="BG31">
        <f>VLOOKUP(vhcsResultsConsolidated!E41,incl2017!$A$2:$BF$638,46)</f>
        <v>23627.9551451187</v>
      </c>
      <c r="BH31">
        <v>18552.798941798901</v>
      </c>
      <c r="BI31">
        <v>16779.220657276899</v>
      </c>
      <c r="BJ31">
        <v>23088.6815920398</v>
      </c>
      <c r="BK31">
        <f>VLOOKUP(vhcsResultsConsolidated!E41,incl2017!$A$2:$BF$638,50)</f>
        <v>21796.733167082199</v>
      </c>
      <c r="BL31">
        <v>18907.5</v>
      </c>
      <c r="BM31">
        <v>18375.183035714199</v>
      </c>
      <c r="BN31">
        <v>23470.4836065573</v>
      </c>
      <c r="BO31">
        <f>VLOOKUP(vhcsResultsConsolidated!E41,incl2017!$A$2:$BF$638,54)</f>
        <v>24438.557544757001</v>
      </c>
      <c r="BP31">
        <v>20367.965608465602</v>
      </c>
      <c r="BQ31">
        <v>19527.4085603112</v>
      </c>
      <c r="BR31">
        <v>24527.8517699115</v>
      </c>
    </row>
    <row r="32" spans="1:70" x14ac:dyDescent="0.25">
      <c r="A32" t="s">
        <v>83</v>
      </c>
      <c r="E32" t="s">
        <v>83</v>
      </c>
      <c r="F32">
        <v>0</v>
      </c>
      <c r="G32">
        <v>0.79528500000000002</v>
      </c>
      <c r="H32">
        <v>0.79528500000000002</v>
      </c>
      <c r="I32">
        <v>1277</v>
      </c>
      <c r="J32">
        <v>1277</v>
      </c>
      <c r="K32">
        <v>0.74222772313246099</v>
      </c>
      <c r="L32" t="s">
        <v>53</v>
      </c>
      <c r="M32">
        <v>0.90390475135013204</v>
      </c>
      <c r="N32" t="s">
        <v>53</v>
      </c>
      <c r="O32">
        <v>0.12327909458249101</v>
      </c>
      <c r="P32" t="s">
        <v>53</v>
      </c>
      <c r="Q32">
        <v>9.9314686910005499</v>
      </c>
      <c r="R32" t="s">
        <v>50</v>
      </c>
      <c r="S32">
        <v>-2.33119234342553E-2</v>
      </c>
      <c r="T32" t="s">
        <v>51</v>
      </c>
      <c r="U32">
        <v>-5.3054623294245602E-2</v>
      </c>
      <c r="V32" t="s">
        <v>50</v>
      </c>
      <c r="W32">
        <v>-6.4553405606032996E-2</v>
      </c>
      <c r="X32" t="s">
        <v>50</v>
      </c>
      <c r="Y32">
        <v>-3.08057003261736E-2</v>
      </c>
      <c r="Z32" t="s">
        <v>50</v>
      </c>
      <c r="AA32">
        <f t="shared" si="0"/>
        <v>-4.1241482171777699E-2</v>
      </c>
      <c r="AB32">
        <f t="shared" si="1"/>
        <v>2.2248922968072002E-2</v>
      </c>
      <c r="AC32">
        <f t="shared" si="2"/>
        <v>6.3490405139849701E-2</v>
      </c>
      <c r="AD32">
        <f t="shared" si="3"/>
        <v>3.3747705279859395E-2</v>
      </c>
      <c r="AF32">
        <v>3.0076360029085198</v>
      </c>
      <c r="AG32" t="s">
        <v>50</v>
      </c>
      <c r="AH32">
        <v>2.98063501285985</v>
      </c>
      <c r="AI32" t="s">
        <v>50</v>
      </c>
      <c r="AJ32">
        <f t="shared" si="4"/>
        <v>-2.7000990048669848E-2</v>
      </c>
      <c r="AK32">
        <v>10.7580689178935</v>
      </c>
      <c r="AL32">
        <v>11.7025727667145</v>
      </c>
      <c r="AM32">
        <v>11.678504669535</v>
      </c>
      <c r="AN32">
        <v>2.4068097179489101E-2</v>
      </c>
      <c r="AO32">
        <f t="shared" si="5"/>
        <v>-11.654436572355511</v>
      </c>
      <c r="AQ32">
        <f>VLOOKUP(A32,incl2017!$A$2:$BF$638,33)</f>
        <v>25872.6446280991</v>
      </c>
      <c r="AR32">
        <v>28843.0017730496</v>
      </c>
      <c r="AS32">
        <v>25872.6446280991</v>
      </c>
      <c r="AT32">
        <v>23032.162857142801</v>
      </c>
      <c r="AU32">
        <f>VLOOKUP(vhcsResultsConsolidated!E32,incl2017!$A$2:$BF$638,34)</f>
        <v>23032.162857142801</v>
      </c>
      <c r="AV32">
        <v>28570.232758620601</v>
      </c>
      <c r="AW32">
        <v>27191.4257425742</v>
      </c>
      <c r="AX32">
        <v>23422.688524590099</v>
      </c>
      <c r="AY32">
        <f>VLOOKUP(vhcsResultsConsolidated!E32,incl2017!$A$2:$BF$638,38)</f>
        <v>23422.688524590099</v>
      </c>
      <c r="AZ32">
        <v>29033.611445783099</v>
      </c>
      <c r="BA32">
        <v>24218.024844720399</v>
      </c>
      <c r="BB32">
        <v>22604.221556886201</v>
      </c>
      <c r="BC32">
        <f>VLOOKUP(vhcsResultsConsolidated!E32,incl2017!$A$2:$BF$638,42)</f>
        <v>22604.221556886201</v>
      </c>
      <c r="BD32">
        <v>29447.504424778701</v>
      </c>
      <c r="BE32">
        <v>27924.1428571428</v>
      </c>
      <c r="BF32">
        <v>23190.8202247191</v>
      </c>
      <c r="BG32">
        <f>VLOOKUP(vhcsResultsConsolidated!E32,incl2017!$A$2:$BF$638,46)</f>
        <v>23190.8202247191</v>
      </c>
      <c r="BH32">
        <v>27737.1932773109</v>
      </c>
      <c r="BI32">
        <v>26669.830508474501</v>
      </c>
      <c r="BJ32">
        <v>23642.223404255299</v>
      </c>
      <c r="BK32">
        <f>VLOOKUP(vhcsResultsConsolidated!E32,incl2017!$A$2:$BF$638,50)</f>
        <v>23642.223404255299</v>
      </c>
      <c r="BL32">
        <v>27969.228346456599</v>
      </c>
      <c r="BM32">
        <v>24994.423529411699</v>
      </c>
      <c r="BN32">
        <v>22545.277777777701</v>
      </c>
      <c r="BO32">
        <f>VLOOKUP(vhcsResultsConsolidated!E32,incl2017!$A$2:$BF$638,54)</f>
        <v>22545.277777777701</v>
      </c>
      <c r="BP32">
        <v>29693.009756097501</v>
      </c>
      <c r="BQ32">
        <v>23349.684210526299</v>
      </c>
      <c r="BR32">
        <v>22673.1168831168</v>
      </c>
    </row>
    <row r="33" spans="1:70" x14ac:dyDescent="0.25">
      <c r="A33" t="s">
        <v>84</v>
      </c>
      <c r="B33" t="s">
        <v>714</v>
      </c>
      <c r="C33" t="s">
        <v>664</v>
      </c>
      <c r="E33" t="s">
        <v>523</v>
      </c>
      <c r="F33">
        <v>1</v>
      </c>
      <c r="G33">
        <v>0.77441000000000004</v>
      </c>
      <c r="H33">
        <v>0.761459</v>
      </c>
      <c r="I33">
        <v>3251</v>
      </c>
      <c r="J33">
        <v>3093</v>
      </c>
      <c r="K33">
        <v>3.24835185091912</v>
      </c>
      <c r="L33" t="s">
        <v>50</v>
      </c>
      <c r="M33">
        <v>6.46163817188277</v>
      </c>
      <c r="N33" t="s">
        <v>50</v>
      </c>
      <c r="O33">
        <v>6.67788774182225</v>
      </c>
      <c r="P33" t="s">
        <v>50</v>
      </c>
      <c r="Q33">
        <v>2.7629788459936999</v>
      </c>
      <c r="R33" t="s">
        <v>51</v>
      </c>
      <c r="S33">
        <v>-3.4619983450426002E-2</v>
      </c>
      <c r="T33" t="s">
        <v>52</v>
      </c>
      <c r="U33">
        <v>7.7897909155486E-4</v>
      </c>
      <c r="V33" t="s">
        <v>53</v>
      </c>
      <c r="W33">
        <v>-2.7873889146839598E-2</v>
      </c>
      <c r="X33" t="s">
        <v>52</v>
      </c>
      <c r="Y33">
        <v>5.3370311124011603E-2</v>
      </c>
      <c r="Z33" t="s">
        <v>50</v>
      </c>
      <c r="AA33">
        <f t="shared" si="0"/>
        <v>6.7460943035864036E-3</v>
      </c>
      <c r="AB33">
        <f t="shared" si="1"/>
        <v>5.2591332032456743E-2</v>
      </c>
      <c r="AC33">
        <f t="shared" si="2"/>
        <v>4.5845237728870336E-2</v>
      </c>
      <c r="AD33">
        <f t="shared" si="3"/>
        <v>8.1244200270851205E-2</v>
      </c>
      <c r="AF33">
        <v>2.89824394928179</v>
      </c>
      <c r="AG33" t="s">
        <v>50</v>
      </c>
      <c r="AH33">
        <v>2.92751165794113</v>
      </c>
      <c r="AI33" t="s">
        <v>50</v>
      </c>
      <c r="AJ33">
        <f t="shared" si="4"/>
        <v>2.926770865934003E-2</v>
      </c>
      <c r="AK33">
        <v>-13.226595365581099</v>
      </c>
      <c r="AL33">
        <v>-172.48854862328599</v>
      </c>
      <c r="AM33">
        <v>-41.114763314403902</v>
      </c>
      <c r="AN33">
        <v>-131.37378530888199</v>
      </c>
      <c r="AO33">
        <f t="shared" si="5"/>
        <v>-90.25902199447809</v>
      </c>
      <c r="AQ33">
        <f>VLOOKUP(A33,incl2017!$A$2:$BF$638,33)</f>
        <v>35954.639874141802</v>
      </c>
      <c r="AR33">
        <v>18444.041841004098</v>
      </c>
      <c r="AS33">
        <v>17519.350490196</v>
      </c>
      <c r="AT33">
        <v>17333.400654129098</v>
      </c>
      <c r="AU33">
        <f>VLOOKUP(vhcsResultsConsolidated!E472,incl2017!$A$2:$BF$638,34)</f>
        <v>17699.287648748399</v>
      </c>
      <c r="AV33">
        <v>19314.792592592501</v>
      </c>
      <c r="AW33">
        <v>17244.484210526301</v>
      </c>
      <c r="AX33">
        <v>17531.745596868801</v>
      </c>
      <c r="AY33">
        <f>VLOOKUP(vhcsResultsConsolidated!E472,incl2017!$A$2:$BF$638,38)</f>
        <v>18883.674565560799</v>
      </c>
      <c r="AZ33">
        <v>17313.740384615299</v>
      </c>
      <c r="BA33">
        <v>17602.776357827399</v>
      </c>
      <c r="BB33">
        <v>17191.0491573033</v>
      </c>
      <c r="BC33">
        <f>VLOOKUP(vhcsResultsConsolidated!E472,incl2017!$A$2:$BF$638,42)</f>
        <v>16418.814688300499</v>
      </c>
      <c r="BD33">
        <v>19854.2638888888</v>
      </c>
      <c r="BE33">
        <v>17391.833333333299</v>
      </c>
      <c r="BF33">
        <v>17092.531512605001</v>
      </c>
      <c r="BG33">
        <f>VLOOKUP(vhcsResultsConsolidated!E472,incl2017!$A$2:$BF$638,46)</f>
        <v>20487.680884676101</v>
      </c>
      <c r="BH33">
        <v>18698.253968253899</v>
      </c>
      <c r="BI33">
        <v>17094</v>
      </c>
      <c r="BJ33">
        <v>17914.650183150101</v>
      </c>
      <c r="BK33">
        <f>VLOOKUP(vhcsResultsConsolidated!E472,incl2017!$A$2:$BF$638,50)</f>
        <v>17279.668246445399</v>
      </c>
      <c r="BL33">
        <v>18321.204081632601</v>
      </c>
      <c r="BM33">
        <v>16916</v>
      </c>
      <c r="BN33">
        <v>17387.537803138301</v>
      </c>
      <c r="BO33">
        <f>VLOOKUP(vhcsResultsConsolidated!E472,incl2017!$A$2:$BF$638,54)</f>
        <v>16554.318257956402</v>
      </c>
      <c r="BP33">
        <v>16416.181818181802</v>
      </c>
      <c r="BQ33">
        <v>17703.402930402899</v>
      </c>
      <c r="BR33">
        <v>17000.539419087101</v>
      </c>
    </row>
    <row r="34" spans="1:70" x14ac:dyDescent="0.25">
      <c r="A34" t="s">
        <v>85</v>
      </c>
      <c r="B34" t="s">
        <v>685</v>
      </c>
      <c r="C34" t="s">
        <v>663</v>
      </c>
      <c r="E34" t="s">
        <v>395</v>
      </c>
      <c r="F34">
        <v>1</v>
      </c>
      <c r="G34">
        <v>0.89267399999999997</v>
      </c>
      <c r="H34">
        <v>0.88809799999999905</v>
      </c>
      <c r="I34">
        <v>10455</v>
      </c>
      <c r="J34">
        <v>10111</v>
      </c>
      <c r="K34">
        <v>8.17923234776684</v>
      </c>
      <c r="L34" t="s">
        <v>50</v>
      </c>
      <c r="M34">
        <v>5.7394342887806902</v>
      </c>
      <c r="N34" t="s">
        <v>50</v>
      </c>
      <c r="O34">
        <v>1.28398473476306</v>
      </c>
      <c r="P34" t="s">
        <v>53</v>
      </c>
      <c r="Q34">
        <v>5.1709458375004003</v>
      </c>
      <c r="R34" t="s">
        <v>50</v>
      </c>
      <c r="S34">
        <v>1.8762366161185502E-2</v>
      </c>
      <c r="T34" t="s">
        <v>50</v>
      </c>
      <c r="U34">
        <v>4.63285665941124E-2</v>
      </c>
      <c r="V34" t="s">
        <v>50</v>
      </c>
      <c r="W34">
        <v>6.5027090181923805E-2</v>
      </c>
      <c r="X34" t="s">
        <v>50</v>
      </c>
      <c r="Y34">
        <v>0.111223850074104</v>
      </c>
      <c r="Z34" t="s">
        <v>50</v>
      </c>
      <c r="AA34">
        <f t="shared" si="0"/>
        <v>4.6264724020738307E-2</v>
      </c>
      <c r="AB34">
        <f t="shared" si="1"/>
        <v>6.48952834799916E-2</v>
      </c>
      <c r="AC34">
        <f t="shared" si="2"/>
        <v>1.8630559459253293E-2</v>
      </c>
      <c r="AD34">
        <f t="shared" si="3"/>
        <v>4.6196759892180195E-2</v>
      </c>
      <c r="AF34">
        <v>3.0057590626794899</v>
      </c>
      <c r="AG34" t="s">
        <v>50</v>
      </c>
      <c r="AH34">
        <v>3.0786380142006502</v>
      </c>
      <c r="AI34" t="s">
        <v>50</v>
      </c>
      <c r="AJ34">
        <f t="shared" si="4"/>
        <v>7.2878951521160307E-2</v>
      </c>
      <c r="AK34">
        <v>-90.512920399693101</v>
      </c>
      <c r="AL34">
        <v>-209.52822022943101</v>
      </c>
      <c r="AM34">
        <v>-81.045875149662194</v>
      </c>
      <c r="AN34">
        <v>-128.482345079769</v>
      </c>
      <c r="AO34">
        <f t="shared" si="5"/>
        <v>-47.43646993010681</v>
      </c>
      <c r="AQ34">
        <f>VLOOKUP(A34,incl2017!$A$2:$BF$638,33)</f>
        <v>35850.110249307399</v>
      </c>
      <c r="AR34">
        <v>21857.219808861799</v>
      </c>
      <c r="AS34">
        <v>21677.466828759902</v>
      </c>
      <c r="AT34">
        <v>21427.415189203399</v>
      </c>
      <c r="AU34">
        <f>VLOOKUP(vhcsResultsConsolidated!E344,incl2017!$A$2:$BF$638,34)</f>
        <v>22748.377952755902</v>
      </c>
      <c r="AV34">
        <v>22122.823433242502</v>
      </c>
      <c r="AW34">
        <v>22065.861454046601</v>
      </c>
      <c r="AX34">
        <v>21650.956594323801</v>
      </c>
      <c r="AY34">
        <f>VLOOKUP(vhcsResultsConsolidated!E344,incl2017!$A$2:$BF$638,38)</f>
        <v>22340.773809523798</v>
      </c>
      <c r="AZ34">
        <v>21555.994437577199</v>
      </c>
      <c r="BA34">
        <v>21278.9591836734</v>
      </c>
      <c r="BB34">
        <v>21224.739152371301</v>
      </c>
      <c r="BC34">
        <f>VLOOKUP(vhcsResultsConsolidated!E344,incl2017!$A$2:$BF$638,42)</f>
        <v>23544.627906976701</v>
      </c>
      <c r="BD34">
        <v>22435.3051742344</v>
      </c>
      <c r="BE34">
        <v>22126.319180087801</v>
      </c>
      <c r="BF34">
        <v>21815.411619283001</v>
      </c>
      <c r="BG34">
        <f>VLOOKUP(vhcsResultsConsolidated!E344,incl2017!$A$2:$BF$638,46)</f>
        <v>24675.945945945899</v>
      </c>
      <c r="BH34">
        <v>21789.579954954901</v>
      </c>
      <c r="BI34">
        <v>22012.580645161201</v>
      </c>
      <c r="BJ34">
        <v>21516.296558704398</v>
      </c>
      <c r="BK34">
        <f>VLOOKUP(vhcsResultsConsolidated!E344,incl2017!$A$2:$BF$638,50)</f>
        <v>20502.446808510598</v>
      </c>
      <c r="BL34">
        <v>20921.0476190476</v>
      </c>
      <c r="BM34">
        <v>21951.286107290201</v>
      </c>
      <c r="BN34">
        <v>20646.403608736899</v>
      </c>
      <c r="BO34">
        <f>VLOOKUP(vhcsResultsConsolidated!E344,incl2017!$A$2:$BF$638,54)</f>
        <v>23654.3</v>
      </c>
      <c r="BP34">
        <v>22278.173051519101</v>
      </c>
      <c r="BQ34">
        <v>20574.6628242074</v>
      </c>
      <c r="BR34">
        <v>21880.2691065662</v>
      </c>
    </row>
    <row r="35" spans="1:70" x14ac:dyDescent="0.25">
      <c r="A35" t="s">
        <v>86</v>
      </c>
      <c r="B35" t="s">
        <v>714</v>
      </c>
      <c r="C35" t="s">
        <v>704</v>
      </c>
      <c r="E35" t="s">
        <v>214</v>
      </c>
      <c r="F35">
        <v>1</v>
      </c>
      <c r="G35">
        <v>0.92681000000000002</v>
      </c>
      <c r="H35">
        <v>0.93342199999999997</v>
      </c>
      <c r="I35">
        <v>23746</v>
      </c>
      <c r="J35">
        <v>21224</v>
      </c>
      <c r="K35">
        <v>6.3631419588719202</v>
      </c>
      <c r="L35" t="s">
        <v>50</v>
      </c>
      <c r="M35">
        <v>4.0961856096105498</v>
      </c>
      <c r="N35" t="s">
        <v>50</v>
      </c>
      <c r="O35">
        <v>2.06304877932144</v>
      </c>
      <c r="P35" t="s">
        <v>52</v>
      </c>
      <c r="Q35">
        <v>3.0735151521776398</v>
      </c>
      <c r="R35" t="s">
        <v>50</v>
      </c>
      <c r="S35">
        <v>-2.33482560290935E-2</v>
      </c>
      <c r="T35" t="s">
        <v>50</v>
      </c>
      <c r="U35">
        <v>-4.1130943837361603E-3</v>
      </c>
      <c r="V35" t="s">
        <v>53</v>
      </c>
      <c r="W35">
        <v>1.07419495400191E-2</v>
      </c>
      <c r="X35" t="s">
        <v>52</v>
      </c>
      <c r="Y35">
        <v>4.1249463480490703E-2</v>
      </c>
      <c r="Z35" t="s">
        <v>50</v>
      </c>
      <c r="AA35">
        <f t="shared" si="0"/>
        <v>3.4090205569112603E-2</v>
      </c>
      <c r="AB35">
        <f t="shared" si="1"/>
        <v>4.5362557864226861E-2</v>
      </c>
      <c r="AC35">
        <f t="shared" si="2"/>
        <v>1.1272352295114259E-2</v>
      </c>
      <c r="AD35">
        <f t="shared" si="3"/>
        <v>3.0507513940471603E-2</v>
      </c>
      <c r="AF35">
        <v>2.7602812406763602</v>
      </c>
      <c r="AG35" t="s">
        <v>50</v>
      </c>
      <c r="AH35">
        <v>2.7932082933282198</v>
      </c>
      <c r="AI35" t="s">
        <v>50</v>
      </c>
      <c r="AJ35">
        <f t="shared" si="4"/>
        <v>3.292705265185969E-2</v>
      </c>
      <c r="AK35">
        <v>9.4955363776299997</v>
      </c>
      <c r="AL35">
        <v>-188.71767404753001</v>
      </c>
      <c r="AM35">
        <v>-62.306687238020302</v>
      </c>
      <c r="AN35">
        <v>-126.41098680951001</v>
      </c>
      <c r="AO35">
        <f t="shared" si="5"/>
        <v>-64.104299571489705</v>
      </c>
      <c r="AQ35">
        <f>VLOOKUP(A35,incl2017!$A$2:$BF$638,33)</f>
        <v>36449.4029163468</v>
      </c>
      <c r="AR35">
        <v>12414.2182821118</v>
      </c>
      <c r="AS35">
        <v>12807.4381188118</v>
      </c>
      <c r="AT35">
        <v>13974.3418695773</v>
      </c>
      <c r="AU35">
        <f>VLOOKUP(vhcsResultsConsolidated!E163,incl2017!$A$2:$BF$638,34)</f>
        <v>17851.6210217755</v>
      </c>
      <c r="AV35">
        <v>11455.035092418901</v>
      </c>
      <c r="AW35">
        <v>12537.860018581599</v>
      </c>
      <c r="AX35">
        <v>14075.455138662301</v>
      </c>
      <c r="AY35">
        <f>VLOOKUP(vhcsResultsConsolidated!E163,incl2017!$A$2:$BF$638,38)</f>
        <v>17949.211707317001</v>
      </c>
      <c r="AZ35">
        <v>13336.8234990981</v>
      </c>
      <c r="BA35">
        <v>13076.516228748</v>
      </c>
      <c r="BB35">
        <v>13867.1058246828</v>
      </c>
      <c r="BC35">
        <f>VLOOKUP(vhcsResultsConsolidated!E163,incl2017!$A$2:$BF$638,42)</f>
        <v>17778.231107850301</v>
      </c>
      <c r="BD35">
        <v>11668.881337648299</v>
      </c>
      <c r="BE35">
        <v>12545.4676039119</v>
      </c>
      <c r="BF35">
        <v>13444.4866023579</v>
      </c>
      <c r="BG35">
        <f>VLOOKUP(vhcsResultsConsolidated!E163,incl2017!$A$2:$BF$638,46)</f>
        <v>18372.557539682501</v>
      </c>
      <c r="BH35">
        <v>11244.034060670499</v>
      </c>
      <c r="BI35">
        <v>12530.0470809792</v>
      </c>
      <c r="BJ35">
        <v>14725.227373068399</v>
      </c>
      <c r="BK35">
        <f>VLOOKUP(vhcsResultsConsolidated!E163,incl2017!$A$2:$BF$638,50)</f>
        <v>17539.679462571901</v>
      </c>
      <c r="BL35">
        <v>13309.1779141104</v>
      </c>
      <c r="BM35">
        <v>12639.8281764318</v>
      </c>
      <c r="BN35">
        <v>13901.622924477701</v>
      </c>
      <c r="BO35">
        <f>VLOOKUP(vhcsResultsConsolidated!E163,incl2017!$A$2:$BF$638,54)</f>
        <v>17585.9825673534</v>
      </c>
      <c r="BP35">
        <v>13364.9142857142</v>
      </c>
      <c r="BQ35">
        <v>13463.071678321599</v>
      </c>
      <c r="BR35">
        <v>13826.853841349101</v>
      </c>
    </row>
    <row r="36" spans="1:70" x14ac:dyDescent="0.25">
      <c r="A36" t="s">
        <v>87</v>
      </c>
      <c r="B36" t="s">
        <v>714</v>
      </c>
      <c r="C36" t="s">
        <v>664</v>
      </c>
      <c r="E36" t="s">
        <v>299</v>
      </c>
      <c r="F36">
        <v>1</v>
      </c>
      <c r="G36">
        <v>0.92149300000000001</v>
      </c>
      <c r="H36">
        <v>0.91690099999999997</v>
      </c>
      <c r="I36">
        <v>8010</v>
      </c>
      <c r="J36">
        <v>7581</v>
      </c>
      <c r="K36">
        <v>4.3032127583958104</v>
      </c>
      <c r="L36" t="s">
        <v>50</v>
      </c>
      <c r="M36">
        <v>3.59950319750731</v>
      </c>
      <c r="N36" t="s">
        <v>50</v>
      </c>
      <c r="O36">
        <v>1.58536137441212</v>
      </c>
      <c r="P36" t="s">
        <v>53</v>
      </c>
      <c r="Q36">
        <v>3.2561059021596499</v>
      </c>
      <c r="R36" t="s">
        <v>50</v>
      </c>
      <c r="S36">
        <v>-2.0690291270370999E-2</v>
      </c>
      <c r="T36" t="s">
        <v>50</v>
      </c>
      <c r="U36">
        <v>-3.9254584023793698E-2</v>
      </c>
      <c r="V36" t="s">
        <v>50</v>
      </c>
      <c r="W36">
        <v>1.19752832948613E-2</v>
      </c>
      <c r="X36" t="s">
        <v>53</v>
      </c>
      <c r="Y36">
        <v>3.2739394106825602E-2</v>
      </c>
      <c r="Z36" t="s">
        <v>50</v>
      </c>
      <c r="AA36">
        <f t="shared" si="0"/>
        <v>3.2665574565232301E-2</v>
      </c>
      <c r="AB36">
        <f t="shared" si="1"/>
        <v>7.1993978130619307E-2</v>
      </c>
      <c r="AC36">
        <f t="shared" si="2"/>
        <v>3.9328403565387006E-2</v>
      </c>
      <c r="AD36">
        <f t="shared" si="3"/>
        <v>2.0764110811964304E-2</v>
      </c>
      <c r="AF36">
        <v>2.54487153765472</v>
      </c>
      <c r="AG36" t="s">
        <v>50</v>
      </c>
      <c r="AH36">
        <v>2.5848424145943798</v>
      </c>
      <c r="AI36" t="s">
        <v>50</v>
      </c>
      <c r="AJ36">
        <f t="shared" si="4"/>
        <v>3.9970876939659838E-2</v>
      </c>
      <c r="AK36">
        <v>30.74094651235</v>
      </c>
      <c r="AL36">
        <v>-205.25205982567101</v>
      </c>
      <c r="AM36">
        <v>-81.300181223623895</v>
      </c>
      <c r="AN36">
        <v>-123.951878602047</v>
      </c>
      <c r="AO36">
        <f t="shared" si="5"/>
        <v>-42.651697378423108</v>
      </c>
      <c r="AQ36">
        <f>VLOOKUP(A36,incl2017!$A$2:$BF$638,33)</f>
        <v>60792.173537871502</v>
      </c>
      <c r="AR36">
        <v>10963.374811463</v>
      </c>
      <c r="AS36">
        <v>10623.602059925001</v>
      </c>
      <c r="AT36">
        <v>11280.936269244499</v>
      </c>
      <c r="AU36">
        <f>VLOOKUP(vhcsResultsConsolidated!E248,incl2017!$A$2:$BF$638,34)</f>
        <v>33754.526748971097</v>
      </c>
      <c r="AV36">
        <v>10793.2763466042</v>
      </c>
      <c r="AW36">
        <v>10519.223968565801</v>
      </c>
      <c r="AX36">
        <v>12152.132907348199</v>
      </c>
      <c r="AY36">
        <f>VLOOKUP(vhcsResultsConsolidated!E248,incl2017!$A$2:$BF$638,38)</f>
        <v>33913.129330254</v>
      </c>
      <c r="AZ36">
        <v>11122.307075127599</v>
      </c>
      <c r="BA36">
        <v>10718.644007155601</v>
      </c>
      <c r="BB36">
        <v>10170.657166123699</v>
      </c>
      <c r="BC36">
        <f>VLOOKUP(vhcsResultsConsolidated!E248,incl2017!$A$2:$BF$638,42)</f>
        <v>33627.115027829299</v>
      </c>
      <c r="BD36">
        <v>10557.391517128801</v>
      </c>
      <c r="BE36">
        <v>10499.7848970251</v>
      </c>
      <c r="BF36">
        <v>12440.4052980132</v>
      </c>
      <c r="BG36">
        <f>VLOOKUP(vhcsResultsConsolidated!E248,incl2017!$A$2:$BF$638,46)</f>
        <v>34439.325123152703</v>
      </c>
      <c r="BH36">
        <v>11009.739520958001</v>
      </c>
      <c r="BI36">
        <v>10533.845094664301</v>
      </c>
      <c r="BJ36">
        <v>11883.4345679012</v>
      </c>
      <c r="BK36">
        <f>VLOOKUP(vhcsResultsConsolidated!E248,incl2017!$A$2:$BF$638,50)</f>
        <v>33448.704347826002</v>
      </c>
      <c r="BL36">
        <v>11040.392803598201</v>
      </c>
      <c r="BM36">
        <v>10081.68359375</v>
      </c>
      <c r="BN36">
        <v>10116.2672672672</v>
      </c>
      <c r="BO36">
        <f>VLOOKUP(vhcsResultsConsolidated!E248,incl2017!$A$2:$BF$638,54)</f>
        <v>33736.963576158902</v>
      </c>
      <c r="BP36">
        <v>11199.9161931818</v>
      </c>
      <c r="BQ36">
        <v>11256.801980198001</v>
      </c>
      <c r="BR36">
        <v>10235.1120996441</v>
      </c>
    </row>
    <row r="37" spans="1:70" x14ac:dyDescent="0.25">
      <c r="A37" t="s">
        <v>88</v>
      </c>
      <c r="B37" t="s">
        <v>682</v>
      </c>
      <c r="C37" t="s">
        <v>702</v>
      </c>
      <c r="E37" t="s">
        <v>350</v>
      </c>
      <c r="F37">
        <v>1</v>
      </c>
      <c r="G37">
        <v>0.88673400000000002</v>
      </c>
      <c r="H37">
        <v>0.89853400000000005</v>
      </c>
      <c r="I37">
        <v>4771</v>
      </c>
      <c r="J37">
        <v>3786</v>
      </c>
      <c r="K37">
        <v>12.093821022625599</v>
      </c>
      <c r="L37" t="s">
        <v>50</v>
      </c>
      <c r="M37">
        <v>11.4120953875297</v>
      </c>
      <c r="N37" t="s">
        <v>50</v>
      </c>
      <c r="O37">
        <v>2.3733438636392399</v>
      </c>
      <c r="P37" t="s">
        <v>51</v>
      </c>
      <c r="Q37">
        <v>3.21174894507647</v>
      </c>
      <c r="R37" t="s">
        <v>50</v>
      </c>
      <c r="S37">
        <v>-5.9916493244932E-2</v>
      </c>
      <c r="T37" t="s">
        <v>50</v>
      </c>
      <c r="U37">
        <v>-6.8958143172644801E-2</v>
      </c>
      <c r="V37" t="s">
        <v>50</v>
      </c>
      <c r="W37">
        <v>-4.9956230004437399E-2</v>
      </c>
      <c r="X37" t="s">
        <v>50</v>
      </c>
      <c r="Y37">
        <v>1.7441950038285501E-4</v>
      </c>
      <c r="Z37" t="s">
        <v>53</v>
      </c>
      <c r="AA37">
        <f t="shared" si="0"/>
        <v>9.9602632404946004E-3</v>
      </c>
      <c r="AB37">
        <f t="shared" si="1"/>
        <v>6.9132562673027656E-2</v>
      </c>
      <c r="AC37">
        <f t="shared" si="2"/>
        <v>5.9172299432533056E-2</v>
      </c>
      <c r="AD37">
        <f t="shared" si="3"/>
        <v>5.0130649504820254E-2</v>
      </c>
      <c r="AF37">
        <v>3.0731154368412099</v>
      </c>
      <c r="AG37" t="s">
        <v>50</v>
      </c>
      <c r="AH37">
        <v>3.07904343162126</v>
      </c>
      <c r="AI37" t="s">
        <v>50</v>
      </c>
      <c r="AJ37">
        <f t="shared" si="4"/>
        <v>5.9279947800501276E-3</v>
      </c>
      <c r="AK37">
        <v>48.086503635288103</v>
      </c>
      <c r="AL37">
        <v>-109.939623360757</v>
      </c>
      <c r="AM37">
        <v>11.8260147018949</v>
      </c>
      <c r="AN37">
        <v>-121.765638062652</v>
      </c>
      <c r="AO37">
        <f t="shared" si="5"/>
        <v>-133.59165276454689</v>
      </c>
      <c r="AQ37">
        <f>VLOOKUP(A37,incl2017!$A$2:$BF$638,33)</f>
        <v>40432.996078431301</v>
      </c>
      <c r="AR37">
        <v>29439.598885793799</v>
      </c>
      <c r="AS37">
        <v>23743.7762399077</v>
      </c>
      <c r="AT37">
        <v>19913.023600809101</v>
      </c>
      <c r="AU37">
        <f>VLOOKUP(vhcsResultsConsolidated!E299,incl2017!$A$2:$BF$638,34)</f>
        <v>26850.217796610101</v>
      </c>
      <c r="AV37">
        <v>30655.113573407201</v>
      </c>
      <c r="AW37">
        <v>23917.686498855801</v>
      </c>
      <c r="AX37">
        <v>23503.171140939601</v>
      </c>
      <c r="AY37">
        <f>VLOOKUP(vhcsResultsConsolidated!E299,incl2017!$A$2:$BF$638,38)</f>
        <v>27322.730158730101</v>
      </c>
      <c r="AZ37">
        <v>28210.4649859944</v>
      </c>
      <c r="BA37">
        <v>23567.034883720899</v>
      </c>
      <c r="BB37">
        <v>17500.7034949267</v>
      </c>
      <c r="BC37">
        <f>VLOOKUP(vhcsResultsConsolidated!E299,incl2017!$A$2:$BF$638,42)</f>
        <v>26308.976363636299</v>
      </c>
      <c r="BD37">
        <v>29872.1683937823</v>
      </c>
      <c r="BE37">
        <v>25207.870535714199</v>
      </c>
      <c r="BF37">
        <v>23097.625454545399</v>
      </c>
      <c r="BG37">
        <f>VLOOKUP(vhcsResultsConsolidated!E299,incl2017!$A$2:$BF$638,46)</f>
        <v>27553.193050193</v>
      </c>
      <c r="BH37">
        <v>31554.5684523809</v>
      </c>
      <c r="BI37">
        <v>22560.873239436602</v>
      </c>
      <c r="BJ37">
        <v>23850.6012461059</v>
      </c>
      <c r="BK37">
        <f>VLOOKUP(vhcsResultsConsolidated!E299,incl2017!$A$2:$BF$638,50)</f>
        <v>27161.8409703504</v>
      </c>
      <c r="BL37">
        <v>29065.4613259668</v>
      </c>
      <c r="BM37">
        <v>24368.440594059401</v>
      </c>
      <c r="BN37">
        <v>14394.282149712</v>
      </c>
      <c r="BO37">
        <f>VLOOKUP(vhcsResultsConsolidated!E299,incl2017!$A$2:$BF$638,54)</f>
        <v>26515.919732441402</v>
      </c>
      <c r="BP37">
        <v>27331.178977272699</v>
      </c>
      <c r="BQ37">
        <v>22857.017543859602</v>
      </c>
      <c r="BR37">
        <v>21922.685792349701</v>
      </c>
    </row>
    <row r="38" spans="1:70" x14ac:dyDescent="0.25">
      <c r="A38" t="s">
        <v>89</v>
      </c>
      <c r="B38" t="s">
        <v>714</v>
      </c>
      <c r="C38" t="s">
        <v>664</v>
      </c>
      <c r="E38" t="s">
        <v>503</v>
      </c>
      <c r="F38">
        <v>1</v>
      </c>
      <c r="G38">
        <v>0.90474100000000002</v>
      </c>
      <c r="H38">
        <v>0.90896299999999997</v>
      </c>
      <c r="I38">
        <v>9743</v>
      </c>
      <c r="J38">
        <v>8941</v>
      </c>
      <c r="K38">
        <v>5.2864416632212796</v>
      </c>
      <c r="L38" t="s">
        <v>50</v>
      </c>
      <c r="M38">
        <v>4.2008339343005101</v>
      </c>
      <c r="N38" t="s">
        <v>50</v>
      </c>
      <c r="O38">
        <v>2.09588755087794</v>
      </c>
      <c r="P38" t="s">
        <v>52</v>
      </c>
      <c r="Q38">
        <v>3.01445373635819</v>
      </c>
      <c r="R38" t="s">
        <v>51</v>
      </c>
      <c r="S38">
        <v>2.9565477354325E-2</v>
      </c>
      <c r="T38" t="s">
        <v>50</v>
      </c>
      <c r="U38">
        <v>-3.7770961303807801E-3</v>
      </c>
      <c r="V38" t="s">
        <v>53</v>
      </c>
      <c r="W38">
        <v>5.1326433031653101E-2</v>
      </c>
      <c r="X38" t="s">
        <v>50</v>
      </c>
      <c r="Y38">
        <v>9.1933990084702794E-2</v>
      </c>
      <c r="Z38" t="s">
        <v>50</v>
      </c>
      <c r="AA38">
        <f t="shared" si="0"/>
        <v>2.1760955677328102E-2</v>
      </c>
      <c r="AB38">
        <f t="shared" si="1"/>
        <v>9.5711086215083577E-2</v>
      </c>
      <c r="AC38">
        <f t="shared" si="2"/>
        <v>7.3950130537755482E-2</v>
      </c>
      <c r="AD38">
        <f t="shared" si="3"/>
        <v>4.0607557053049692E-2</v>
      </c>
      <c r="AF38">
        <v>2.6852868513984598</v>
      </c>
      <c r="AG38" t="s">
        <v>50</v>
      </c>
      <c r="AH38">
        <v>2.74970199103192</v>
      </c>
      <c r="AI38" t="s">
        <v>50</v>
      </c>
      <c r="AJ38">
        <f t="shared" si="4"/>
        <v>6.4415139633460239E-2</v>
      </c>
      <c r="AK38">
        <v>-51.004948112888201</v>
      </c>
      <c r="AL38">
        <v>-125.019234245501</v>
      </c>
      <c r="AM38">
        <v>-9.1239594777175004</v>
      </c>
      <c r="AN38">
        <v>-115.89527476778299</v>
      </c>
      <c r="AO38">
        <f t="shared" si="5"/>
        <v>-106.77131529006549</v>
      </c>
      <c r="AQ38">
        <f>VLOOKUP(A38,incl2017!$A$2:$BF$638,33)</f>
        <v>22580.9207920792</v>
      </c>
      <c r="AR38">
        <v>11940.685381068601</v>
      </c>
      <c r="AS38">
        <v>10568.9737470167</v>
      </c>
      <c r="AT38">
        <v>10565.2554744525</v>
      </c>
      <c r="AU38">
        <f>VLOOKUP(vhcsResultsConsolidated!E452,incl2017!$A$2:$BF$638,34)</f>
        <v>67872.428370786496</v>
      </c>
      <c r="AV38">
        <v>11879.9402286902</v>
      </c>
      <c r="AW38">
        <v>10788.209848484799</v>
      </c>
      <c r="AX38">
        <v>10771.668115942</v>
      </c>
      <c r="AY38">
        <f>VLOOKUP(vhcsResultsConsolidated!E452,incl2017!$A$2:$BF$638,38)</f>
        <v>67674.779069767406</v>
      </c>
      <c r="AZ38">
        <v>12006.9778786159</v>
      </c>
      <c r="BA38">
        <v>10326.6021775544</v>
      </c>
      <c r="BB38">
        <v>10355.807352941099</v>
      </c>
      <c r="BC38">
        <f>VLOOKUP(vhcsResultsConsolidated!E452,incl2017!$A$2:$BF$638,42)</f>
        <v>68057.1875</v>
      </c>
      <c r="BD38">
        <v>10994.826542491201</v>
      </c>
      <c r="BE38">
        <v>10793.901294498301</v>
      </c>
      <c r="BF38">
        <v>10617.5904907975</v>
      </c>
      <c r="BG38">
        <f>VLOOKUP(vhcsResultsConsolidated!E452,incl2017!$A$2:$BF$638,46)</f>
        <v>65522.449101796403</v>
      </c>
      <c r="BH38">
        <v>12593.848826291</v>
      </c>
      <c r="BI38">
        <v>10783.1994301994</v>
      </c>
      <c r="BJ38">
        <v>10909.660714285699</v>
      </c>
      <c r="BK38">
        <f>VLOOKUP(vhcsResultsConsolidated!E452,incl2017!$A$2:$BF$638,50)</f>
        <v>69705.5084745762</v>
      </c>
      <c r="BL38">
        <v>12078.572916666601</v>
      </c>
      <c r="BM38">
        <v>10377.6683006535</v>
      </c>
      <c r="BN38">
        <v>10579.242021276499</v>
      </c>
      <c r="BO38">
        <f>VLOOKUP(vhcsResultsConsolidated!E452,incl2017!$A$2:$BF$638,54)</f>
        <v>67215.582524271798</v>
      </c>
      <c r="BP38">
        <v>11938.170189098901</v>
      </c>
      <c r="BQ38">
        <v>10272.9037800687</v>
      </c>
      <c r="BR38">
        <v>10079.4539473684</v>
      </c>
    </row>
    <row r="39" spans="1:70" x14ac:dyDescent="0.25">
      <c r="A39" t="s">
        <v>90</v>
      </c>
      <c r="B39" t="s">
        <v>719</v>
      </c>
      <c r="C39" t="s">
        <v>664</v>
      </c>
      <c r="D39" t="s">
        <v>695</v>
      </c>
      <c r="E39" t="s">
        <v>198</v>
      </c>
      <c r="F39">
        <v>1</v>
      </c>
      <c r="G39">
        <v>0.71836699999999998</v>
      </c>
      <c r="H39">
        <v>0.71836699999999998</v>
      </c>
      <c r="I39">
        <v>2720</v>
      </c>
      <c r="J39">
        <v>2720</v>
      </c>
      <c r="K39">
        <v>7.26803957610373</v>
      </c>
      <c r="L39" t="s">
        <v>50</v>
      </c>
      <c r="M39">
        <v>9.9099418853405297</v>
      </c>
      <c r="N39" t="s">
        <v>50</v>
      </c>
      <c r="O39">
        <v>42.282751883723598</v>
      </c>
      <c r="P39" t="s">
        <v>50</v>
      </c>
      <c r="Q39">
        <v>1.91504885589763</v>
      </c>
      <c r="R39" t="s">
        <v>52</v>
      </c>
      <c r="S39">
        <v>5.3214332751077599E-2</v>
      </c>
      <c r="T39" t="s">
        <v>52</v>
      </c>
      <c r="U39">
        <v>0.25154172568487998</v>
      </c>
      <c r="V39" t="s">
        <v>50</v>
      </c>
      <c r="W39">
        <v>0.28154073019132497</v>
      </c>
      <c r="X39" t="s">
        <v>50</v>
      </c>
      <c r="Y39">
        <v>0.35394082262147802</v>
      </c>
      <c r="Z39" t="s">
        <v>50</v>
      </c>
      <c r="AA39">
        <f t="shared" si="0"/>
        <v>0.22832639744024738</v>
      </c>
      <c r="AB39">
        <f t="shared" si="1"/>
        <v>0.10239909693659804</v>
      </c>
      <c r="AC39">
        <f t="shared" si="2"/>
        <v>-0.12592730050364934</v>
      </c>
      <c r="AD39">
        <f t="shared" si="3"/>
        <v>7.2400092430153051E-2</v>
      </c>
      <c r="AF39">
        <v>2.58443483602729</v>
      </c>
      <c r="AG39" t="s">
        <v>50</v>
      </c>
      <c r="AH39">
        <v>2.8098515759338398</v>
      </c>
      <c r="AI39" t="s">
        <v>50</v>
      </c>
      <c r="AJ39">
        <f t="shared" si="4"/>
        <v>0.22541673990654987</v>
      </c>
      <c r="AK39">
        <v>-15.4999381793365</v>
      </c>
      <c r="AL39">
        <v>-221.45814682802501</v>
      </c>
      <c r="AM39">
        <v>-108.86530564889701</v>
      </c>
      <c r="AN39">
        <v>-112.59284117912701</v>
      </c>
      <c r="AO39">
        <f t="shared" si="5"/>
        <v>-3.7275355302299999</v>
      </c>
      <c r="AQ39">
        <f>VLOOKUP(A39,incl2017!$A$2:$BF$638,33)</f>
        <v>99675.448232323193</v>
      </c>
      <c r="AR39">
        <v>4049.35897435897</v>
      </c>
      <c r="AS39">
        <v>6820.4069767441797</v>
      </c>
      <c r="AT39">
        <v>8919.0356025039091</v>
      </c>
      <c r="AU39">
        <f>VLOOKUP(vhcsResultsConsolidated!E147,incl2017!$A$2:$BF$638,34)</f>
        <v>17602.582437275902</v>
      </c>
      <c r="AV39">
        <v>4141.8604651162796</v>
      </c>
      <c r="AW39">
        <v>5199.4772727272702</v>
      </c>
      <c r="AX39">
        <v>8915.6349206349205</v>
      </c>
      <c r="AY39">
        <f>VLOOKUP(vhcsResultsConsolidated!E147,incl2017!$A$2:$BF$638,38)</f>
        <v>17884.679365079301</v>
      </c>
      <c r="AZ39">
        <v>3935.7142857142799</v>
      </c>
      <c r="BA39">
        <v>8518.5238095238092</v>
      </c>
      <c r="BB39">
        <v>8922.3418209876509</v>
      </c>
      <c r="BC39">
        <f>VLOOKUP(vhcsResultsConsolidated!E147,incl2017!$A$2:$BF$638,42)</f>
        <v>17236.9012345679</v>
      </c>
      <c r="BD39">
        <v>3725</v>
      </c>
      <c r="BE39">
        <v>4949.8999999999996</v>
      </c>
      <c r="BF39">
        <v>8885.0606585788501</v>
      </c>
      <c r="BG39">
        <f>VLOOKUP(vhcsResultsConsolidated!E147,incl2017!$A$2:$BF$638,46)</f>
        <v>17959.666666666599</v>
      </c>
      <c r="BH39">
        <v>4668.4210526315701</v>
      </c>
      <c r="BI39">
        <v>5407.4583333333303</v>
      </c>
      <c r="BJ39">
        <v>8941.4641288433304</v>
      </c>
      <c r="BK39">
        <f>VLOOKUP(vhcsResultsConsolidated!E147,incl2017!$A$2:$BF$638,50)</f>
        <v>17805.281045751599</v>
      </c>
      <c r="BL39">
        <v>3978.375</v>
      </c>
      <c r="BM39">
        <v>9773.5161290322503</v>
      </c>
      <c r="BN39">
        <v>8905.7682775712492</v>
      </c>
      <c r="BO39">
        <f>VLOOKUP(vhcsResultsConsolidated!E147,incl2017!$A$2:$BF$638,54)</f>
        <v>17782.977941176399</v>
      </c>
      <c r="BP39">
        <v>3842.6363636363599</v>
      </c>
      <c r="BQ39">
        <v>4981.7272727272702</v>
      </c>
      <c r="BR39">
        <v>8949.6932515337394</v>
      </c>
    </row>
    <row r="40" spans="1:70" x14ac:dyDescent="0.25">
      <c r="A40" t="s">
        <v>91</v>
      </c>
      <c r="E40" t="s">
        <v>91</v>
      </c>
      <c r="F40">
        <v>0</v>
      </c>
      <c r="G40">
        <v>0.82861200000000002</v>
      </c>
      <c r="H40">
        <v>0.82861200000000002</v>
      </c>
      <c r="I40">
        <v>2259</v>
      </c>
      <c r="J40">
        <v>2259</v>
      </c>
      <c r="K40">
        <v>1.82057648072779</v>
      </c>
      <c r="L40" t="s">
        <v>53</v>
      </c>
      <c r="M40">
        <v>1.8334311206302001</v>
      </c>
      <c r="N40" t="s">
        <v>53</v>
      </c>
      <c r="O40">
        <v>0.54955005010313096</v>
      </c>
      <c r="P40" t="s">
        <v>53</v>
      </c>
      <c r="Q40">
        <v>2.9007101182246302</v>
      </c>
      <c r="R40" t="s">
        <v>51</v>
      </c>
      <c r="S40">
        <v>-7.4734233780193504E-2</v>
      </c>
      <c r="T40" t="s">
        <v>50</v>
      </c>
      <c r="U40">
        <v>-6.1698747744346201E-2</v>
      </c>
      <c r="V40" t="s">
        <v>50</v>
      </c>
      <c r="W40">
        <v>-0.12909212101966899</v>
      </c>
      <c r="X40" t="s">
        <v>50</v>
      </c>
      <c r="Y40" s="1">
        <v>-2.07199527016421E-5</v>
      </c>
      <c r="Z40" t="s">
        <v>53</v>
      </c>
      <c r="AA40">
        <f t="shared" si="0"/>
        <v>-5.4357887239475489E-2</v>
      </c>
      <c r="AB40">
        <f t="shared" si="1"/>
        <v>6.1678027791644559E-2</v>
      </c>
      <c r="AC40">
        <f t="shared" si="2"/>
        <v>0.11603591503112004</v>
      </c>
      <c r="AD40">
        <f t="shared" si="3"/>
        <v>0.12907140106696735</v>
      </c>
      <c r="AF40">
        <v>2.7460800833202299</v>
      </c>
      <c r="AG40" t="s">
        <v>50</v>
      </c>
      <c r="AH40">
        <v>2.7167963849030299</v>
      </c>
      <c r="AI40" t="s">
        <v>50</v>
      </c>
      <c r="AJ40">
        <f t="shared" si="4"/>
        <v>-2.9283698417200021E-2</v>
      </c>
      <c r="AK40">
        <v>51.294546017927601</v>
      </c>
      <c r="AL40">
        <v>7.7187487338279901</v>
      </c>
      <c r="AM40">
        <v>22.022230980997701</v>
      </c>
      <c r="AN40">
        <v>-14.303482247169701</v>
      </c>
      <c r="AO40">
        <f t="shared" si="5"/>
        <v>-36.325713228167402</v>
      </c>
      <c r="AQ40">
        <f>VLOOKUP(A40,incl2017!$A$2:$BF$638,33)</f>
        <v>11151.002840908999</v>
      </c>
      <c r="AR40">
        <v>12759.49</v>
      </c>
      <c r="AS40">
        <v>11136.8356940509</v>
      </c>
      <c r="AT40">
        <v>9320.6447166921898</v>
      </c>
      <c r="AU40">
        <f>VLOOKUP(vhcsResultsConsolidated!E40,incl2017!$A$2:$BF$638,34)</f>
        <v>9320.6447166921898</v>
      </c>
      <c r="AV40">
        <v>13262.0857142857</v>
      </c>
      <c r="AW40">
        <v>11931.979746835401</v>
      </c>
      <c r="AX40">
        <v>8978.0373831775705</v>
      </c>
      <c r="AY40">
        <f>VLOOKUP(vhcsResultsConsolidated!E40,incl2017!$A$2:$BF$638,38)</f>
        <v>8978.0373831775705</v>
      </c>
      <c r="AZ40">
        <v>12245.6</v>
      </c>
      <c r="BA40">
        <v>10126.926045016</v>
      </c>
      <c r="BB40">
        <v>9651.9006024096307</v>
      </c>
      <c r="BC40">
        <f>VLOOKUP(vhcsResultsConsolidated!E40,incl2017!$A$2:$BF$638,42)</f>
        <v>9651.9006024096307</v>
      </c>
      <c r="BD40">
        <v>14332.2923076923</v>
      </c>
      <c r="BE40">
        <v>12252.2153846153</v>
      </c>
      <c r="BF40">
        <v>9163.2099447513792</v>
      </c>
      <c r="BG40">
        <f>VLOOKUP(vhcsResultsConsolidated!E40,incl2017!$A$2:$BF$638,46)</f>
        <v>9163.2099447513792</v>
      </c>
      <c r="BH40">
        <v>11835.1435897435</v>
      </c>
      <c r="BI40">
        <v>11619.75</v>
      </c>
      <c r="BJ40">
        <v>8738.6357142857105</v>
      </c>
      <c r="BK40">
        <f>VLOOKUP(vhcsResultsConsolidated!E40,incl2017!$A$2:$BF$638,50)</f>
        <v>8738.6357142857105</v>
      </c>
      <c r="BL40">
        <v>11919.5467289719</v>
      </c>
      <c r="BM40">
        <v>10715.366666666599</v>
      </c>
      <c r="BN40">
        <v>9377.6091370558297</v>
      </c>
      <c r="BO40">
        <f>VLOOKUP(vhcsResultsConsolidated!E40,incl2017!$A$2:$BF$638,54)</f>
        <v>9377.6091370558297</v>
      </c>
      <c r="BP40">
        <v>12547.658008658</v>
      </c>
      <c r="BQ40">
        <v>9578.6894409937795</v>
      </c>
      <c r="BR40">
        <v>10052.162962962901</v>
      </c>
    </row>
    <row r="41" spans="1:70" x14ac:dyDescent="0.25">
      <c r="A41" t="s">
        <v>92</v>
      </c>
      <c r="B41" t="s">
        <v>685</v>
      </c>
      <c r="C41" t="s">
        <v>663</v>
      </c>
      <c r="E41" t="s">
        <v>396</v>
      </c>
      <c r="F41">
        <v>1</v>
      </c>
      <c r="G41">
        <v>0.88144400000000001</v>
      </c>
      <c r="H41">
        <v>0.88116499999999998</v>
      </c>
      <c r="I41">
        <v>4088</v>
      </c>
      <c r="J41">
        <v>4015</v>
      </c>
      <c r="K41">
        <v>2.22412948386906</v>
      </c>
      <c r="L41" t="s">
        <v>51</v>
      </c>
      <c r="M41">
        <v>1.3588853034405799</v>
      </c>
      <c r="N41" t="s">
        <v>53</v>
      </c>
      <c r="O41">
        <v>1.2053416021271599</v>
      </c>
      <c r="P41" t="s">
        <v>53</v>
      </c>
      <c r="Q41">
        <v>2.3854178176602501</v>
      </c>
      <c r="R41" t="s">
        <v>51</v>
      </c>
      <c r="S41">
        <v>7.3485976010714098E-3</v>
      </c>
      <c r="T41" t="s">
        <v>53</v>
      </c>
      <c r="U41">
        <v>9.5604765294664198E-4</v>
      </c>
      <c r="V41" t="s">
        <v>53</v>
      </c>
      <c r="W41">
        <v>2.11574928093291E-2</v>
      </c>
      <c r="X41" t="s">
        <v>50</v>
      </c>
      <c r="Y41">
        <v>9.2517222601438104E-2</v>
      </c>
      <c r="Z41" t="s">
        <v>50</v>
      </c>
      <c r="AA41">
        <f t="shared" si="0"/>
        <v>1.380889520825769E-2</v>
      </c>
      <c r="AB41">
        <f t="shared" si="1"/>
        <v>9.1561174948491461E-2</v>
      </c>
      <c r="AC41">
        <f t="shared" si="2"/>
        <v>7.7752279740233771E-2</v>
      </c>
      <c r="AD41">
        <f t="shared" si="3"/>
        <v>7.1359729792109E-2</v>
      </c>
      <c r="AF41">
        <v>2.8496926809305698</v>
      </c>
      <c r="AG41" t="s">
        <v>50</v>
      </c>
      <c r="AH41">
        <v>2.9040612022596299</v>
      </c>
      <c r="AI41" t="s">
        <v>50</v>
      </c>
      <c r="AJ41">
        <f t="shared" si="4"/>
        <v>5.4368521329060115E-2</v>
      </c>
      <c r="AK41">
        <v>-6.7211309837865203</v>
      </c>
      <c r="AL41">
        <v>-125.639200671943</v>
      </c>
      <c r="AM41">
        <v>-18.503208301132499</v>
      </c>
      <c r="AN41">
        <v>-107.13599237081</v>
      </c>
      <c r="AO41">
        <f t="shared" si="5"/>
        <v>-88.632784069677498</v>
      </c>
      <c r="AQ41">
        <f>VLOOKUP(A41,incl2017!$A$2:$BF$638,33)</f>
        <v>18760.357954545401</v>
      </c>
      <c r="AR41">
        <v>23147.143190661402</v>
      </c>
      <c r="AS41">
        <v>22569.459749552701</v>
      </c>
      <c r="AT41">
        <v>23809.368486352301</v>
      </c>
      <c r="AU41">
        <f>VLOOKUP(vhcsResultsConsolidated!E345,incl2017!$A$2:$BF$638,34)</f>
        <v>39031.466666666602</v>
      </c>
      <c r="AV41">
        <v>23784.963715529699</v>
      </c>
      <c r="AW41">
        <v>22951.167259786402</v>
      </c>
      <c r="AX41">
        <v>22686.519230769201</v>
      </c>
      <c r="AY41">
        <f>VLOOKUP(vhcsResultsConsolidated!E345,incl2017!$A$2:$BF$638,38)</f>
        <v>39641.442307692298</v>
      </c>
      <c r="AZ41">
        <v>22409.7969798657</v>
      </c>
      <c r="BA41">
        <v>22183.633093525099</v>
      </c>
      <c r="BB41">
        <v>24862.039663461499</v>
      </c>
      <c r="BC41">
        <f>VLOOKUP(vhcsResultsConsolidated!E345,incl2017!$A$2:$BF$638,42)</f>
        <v>38196.763157894697</v>
      </c>
      <c r="BD41">
        <v>25246.1188811188</v>
      </c>
      <c r="BE41">
        <v>22640.338461538398</v>
      </c>
      <c r="BF41">
        <v>23627.9551451187</v>
      </c>
      <c r="BG41">
        <f>VLOOKUP(vhcsResultsConsolidated!E345,incl2017!$A$2:$BF$638,46)</f>
        <v>40211.09375</v>
      </c>
      <c r="BH41">
        <v>22748.014888337399</v>
      </c>
      <c r="BI41">
        <v>23218.768211920498</v>
      </c>
      <c r="BJ41">
        <v>21796.733167082199</v>
      </c>
      <c r="BK41">
        <f>VLOOKUP(vhcsResultsConsolidated!E345,incl2017!$A$2:$BF$638,50)</f>
        <v>38730</v>
      </c>
      <c r="BL41">
        <v>22313.6339869281</v>
      </c>
      <c r="BM41">
        <v>22185.1013986014</v>
      </c>
      <c r="BN41">
        <v>24438.557544757001</v>
      </c>
      <c r="BO41">
        <f>VLOOKUP(vhcsResultsConsolidated!E345,incl2017!$A$2:$BF$638,54)</f>
        <v>38186.111111111102</v>
      </c>
      <c r="BP41">
        <v>22511.2655172413</v>
      </c>
      <c r="BQ41">
        <v>22182.0777777777</v>
      </c>
      <c r="BR41">
        <v>25237.5079365079</v>
      </c>
    </row>
    <row r="42" spans="1:70" x14ac:dyDescent="0.25">
      <c r="A42" t="s">
        <v>93</v>
      </c>
      <c r="B42" t="s">
        <v>655</v>
      </c>
      <c r="C42" t="s">
        <v>704</v>
      </c>
      <c r="E42" t="s">
        <v>446</v>
      </c>
      <c r="F42">
        <v>1</v>
      </c>
      <c r="G42">
        <v>0.94898400000000005</v>
      </c>
      <c r="H42">
        <v>0.94958999999999905</v>
      </c>
      <c r="I42">
        <v>7217</v>
      </c>
      <c r="J42">
        <v>6625</v>
      </c>
      <c r="K42">
        <v>4.55593124710526</v>
      </c>
      <c r="L42" t="s">
        <v>50</v>
      </c>
      <c r="M42">
        <v>4.4029625478539201</v>
      </c>
      <c r="N42" t="s">
        <v>50</v>
      </c>
      <c r="O42">
        <v>2.5290005685116399</v>
      </c>
      <c r="P42" t="s">
        <v>51</v>
      </c>
      <c r="Q42">
        <v>2.3863428229868102</v>
      </c>
      <c r="R42" t="s">
        <v>51</v>
      </c>
      <c r="S42">
        <v>-3.8792356981685802E-2</v>
      </c>
      <c r="T42" t="s">
        <v>50</v>
      </c>
      <c r="U42">
        <v>-3.6697985424040402E-2</v>
      </c>
      <c r="V42" t="s">
        <v>50</v>
      </c>
      <c r="W42">
        <v>-3.5521683259743399E-2</v>
      </c>
      <c r="X42" t="s">
        <v>50</v>
      </c>
      <c r="Y42">
        <v>-1.91325746198403E-2</v>
      </c>
      <c r="Z42" t="s">
        <v>51</v>
      </c>
      <c r="AA42">
        <f t="shared" si="0"/>
        <v>3.2706737219424034E-3</v>
      </c>
      <c r="AB42">
        <f t="shared" si="1"/>
        <v>1.7565410804200102E-2</v>
      </c>
      <c r="AC42">
        <f t="shared" si="2"/>
        <v>1.4294737082257699E-2</v>
      </c>
      <c r="AD42">
        <f t="shared" si="3"/>
        <v>1.6389108639903099E-2</v>
      </c>
      <c r="AF42">
        <v>2.8710694053019701</v>
      </c>
      <c r="AG42" t="s">
        <v>50</v>
      </c>
      <c r="AH42">
        <v>2.8662709345041999</v>
      </c>
      <c r="AI42" t="s">
        <v>50</v>
      </c>
      <c r="AJ42">
        <f t="shared" si="4"/>
        <v>-4.7984707977701824E-3</v>
      </c>
      <c r="AK42">
        <v>71.561364122269794</v>
      </c>
      <c r="AL42">
        <v>-177.590404088828</v>
      </c>
      <c r="AM42">
        <v>-77.230112695962703</v>
      </c>
      <c r="AN42">
        <v>-100.36029139286499</v>
      </c>
      <c r="AO42">
        <f t="shared" si="5"/>
        <v>-23.130178696902291</v>
      </c>
      <c r="AQ42">
        <f>VLOOKUP(A42,incl2017!$A$2:$BF$638,33)</f>
        <v>24869.9249431387</v>
      </c>
      <c r="AR42">
        <v>22310.976497695799</v>
      </c>
      <c r="AS42">
        <v>22248.147122692699</v>
      </c>
      <c r="AT42">
        <v>24162.6911595866</v>
      </c>
      <c r="AU42">
        <f>VLOOKUP(vhcsResultsConsolidated!E395,incl2017!$A$2:$BF$638,34)</f>
        <v>30936.119266055</v>
      </c>
      <c r="AV42">
        <v>23924.919017288401</v>
      </c>
      <c r="AW42">
        <v>21865.606407322601</v>
      </c>
      <c r="AX42">
        <v>24866.829470198601</v>
      </c>
      <c r="AY42">
        <f>VLOOKUP(vhcsResultsConsolidated!E395,incl2017!$A$2:$BF$638,38)</f>
        <v>31966.518749999999</v>
      </c>
      <c r="AZ42">
        <v>20654.839402427599</v>
      </c>
      <c r="BA42">
        <v>22593.540289256202</v>
      </c>
      <c r="BB42">
        <v>23557.282562277502</v>
      </c>
      <c r="BC42">
        <f>VLOOKUP(vhcsResultsConsolidated!E395,incl2017!$A$2:$BF$638,42)</f>
        <v>29948.910179640701</v>
      </c>
      <c r="BD42">
        <v>25071.084452974999</v>
      </c>
      <c r="BE42">
        <v>21808.050251256202</v>
      </c>
      <c r="BF42">
        <v>28383.860780984702</v>
      </c>
      <c r="BG42">
        <f>VLOOKUP(vhcsResultsConsolidated!E395,incl2017!$A$2:$BF$638,46)</f>
        <v>33295.965517241297</v>
      </c>
      <c r="BH42">
        <v>22891.783737024201</v>
      </c>
      <c r="BI42">
        <v>21913.731092436901</v>
      </c>
      <c r="BJ42">
        <v>21520.252019386098</v>
      </c>
      <c r="BK42">
        <f>VLOOKUP(vhcsResultsConsolidated!E395,incl2017!$A$2:$BF$638,50)</f>
        <v>31210.558823529402</v>
      </c>
      <c r="BL42">
        <v>20132.403361344499</v>
      </c>
      <c r="BM42">
        <v>22683.780793319402</v>
      </c>
      <c r="BN42">
        <v>23881.6375488917</v>
      </c>
      <c r="BO42">
        <f>VLOOKUP(vhcsResultsConsolidated!E395,incl2017!$A$2:$BF$638,54)</f>
        <v>29611.0476190476</v>
      </c>
      <c r="BP42">
        <v>21072.788235294101</v>
      </c>
      <c r="BQ42">
        <v>22505.145194273999</v>
      </c>
      <c r="BR42">
        <v>23167.344827586199</v>
      </c>
    </row>
    <row r="43" spans="1:70" x14ac:dyDescent="0.25">
      <c r="A43" t="s">
        <v>94</v>
      </c>
      <c r="E43" t="s">
        <v>94</v>
      </c>
      <c r="F43">
        <v>0</v>
      </c>
      <c r="G43">
        <v>0.86093299999999995</v>
      </c>
      <c r="H43">
        <v>0.879799</v>
      </c>
      <c r="I43">
        <v>349</v>
      </c>
      <c r="J43">
        <v>265</v>
      </c>
      <c r="K43">
        <v>1.9847504925604</v>
      </c>
      <c r="L43" t="s">
        <v>52</v>
      </c>
      <c r="M43">
        <v>1.2204832200978999</v>
      </c>
      <c r="N43" t="s">
        <v>53</v>
      </c>
      <c r="O43">
        <v>0.736472074588439</v>
      </c>
      <c r="P43" t="s">
        <v>53</v>
      </c>
      <c r="Q43">
        <v>4.7514615638126898</v>
      </c>
      <c r="R43" t="s">
        <v>50</v>
      </c>
      <c r="S43">
        <v>-2.06712507012108E-2</v>
      </c>
      <c r="T43" t="s">
        <v>53</v>
      </c>
      <c r="U43">
        <v>-0.115826962942714</v>
      </c>
      <c r="V43" t="s">
        <v>50</v>
      </c>
      <c r="W43">
        <v>-0.131975587598302</v>
      </c>
      <c r="X43" t="s">
        <v>50</v>
      </c>
      <c r="Y43">
        <v>-0.21969507635937</v>
      </c>
      <c r="Z43" t="s">
        <v>50</v>
      </c>
      <c r="AA43">
        <f t="shared" si="0"/>
        <v>-0.1113043368970912</v>
      </c>
      <c r="AB43">
        <f t="shared" si="1"/>
        <v>-0.103868113416656</v>
      </c>
      <c r="AC43">
        <f t="shared" si="2"/>
        <v>7.4362234804351973E-3</v>
      </c>
      <c r="AD43">
        <f t="shared" si="3"/>
        <v>-8.7719488761067999E-2</v>
      </c>
      <c r="AF43">
        <v>3.0507884622556798</v>
      </c>
      <c r="AG43" t="s">
        <v>50</v>
      </c>
      <c r="AH43">
        <v>2.9365539195930901</v>
      </c>
      <c r="AI43" t="s">
        <v>50</v>
      </c>
      <c r="AJ43">
        <f t="shared" si="4"/>
        <v>-0.1142345426625897</v>
      </c>
      <c r="AK43">
        <v>12.036045001865199</v>
      </c>
      <c r="AL43">
        <v>11.6686385655261</v>
      </c>
      <c r="AM43">
        <v>8.9871342755506998</v>
      </c>
      <c r="AN43">
        <v>2.6815042899754902</v>
      </c>
      <c r="AO43">
        <f t="shared" si="5"/>
        <v>-6.3056299855752096</v>
      </c>
      <c r="AQ43">
        <f>VLOOKUP(A43,incl2017!$A$2:$BF$638,33)</f>
        <v>23504.432692307601</v>
      </c>
      <c r="AR43">
        <v>23325.462686567102</v>
      </c>
      <c r="AS43">
        <v>23887.494736842102</v>
      </c>
      <c r="AT43">
        <v>22330.2330097087</v>
      </c>
      <c r="AU43">
        <f>VLOOKUP(vhcsResultsConsolidated!E43,incl2017!$A$2:$BF$638,34)</f>
        <v>22385.711711711701</v>
      </c>
      <c r="AV43">
        <v>24659.0652173913</v>
      </c>
      <c r="AW43">
        <v>23065.6578947368</v>
      </c>
      <c r="AX43">
        <v>24776.041666666599</v>
      </c>
      <c r="AY43">
        <f>VLOOKUP(vhcsResultsConsolidated!E43,incl2017!$A$2:$BF$638,38)</f>
        <v>24412.828947368402</v>
      </c>
      <c r="AZ43">
        <v>20404.238095238001</v>
      </c>
      <c r="BA43">
        <v>24435.385964912199</v>
      </c>
      <c r="BB43">
        <v>16649.6451612903</v>
      </c>
      <c r="BC43">
        <f>VLOOKUP(vhcsResultsConsolidated!E43,incl2017!$A$2:$BF$638,42)</f>
        <v>17983.9714285714</v>
      </c>
      <c r="BD43">
        <v>24688.571428571398</v>
      </c>
      <c r="BE43">
        <v>22641.285714285699</v>
      </c>
      <c r="BF43">
        <v>24711.446808510598</v>
      </c>
      <c r="BG43">
        <f>VLOOKUP(vhcsResultsConsolidated!E43,incl2017!$A$2:$BF$638,46)</f>
        <v>24879.958333333299</v>
      </c>
      <c r="BH43">
        <v>24613.166666666599</v>
      </c>
      <c r="BI43">
        <v>23589.882352941098</v>
      </c>
      <c r="BJ43">
        <v>24897.48</v>
      </c>
      <c r="BK43">
        <f>VLOOKUP(vhcsResultsConsolidated!E43,incl2017!$A$2:$BF$638,50)</f>
        <v>23612.035714285699</v>
      </c>
      <c r="BL43">
        <v>21072.636363636298</v>
      </c>
      <c r="BM43">
        <v>24068.217391304301</v>
      </c>
      <c r="BN43">
        <v>17080.904761904701</v>
      </c>
      <c r="BO43">
        <f>VLOOKUP(vhcsResultsConsolidated!E43,incl2017!$A$2:$BF$638,54)</f>
        <v>17669.5217391304</v>
      </c>
      <c r="BP43">
        <v>19669</v>
      </c>
      <c r="BQ43">
        <v>24683.764705882299</v>
      </c>
      <c r="BR43">
        <v>15744</v>
      </c>
    </row>
    <row r="44" spans="1:70" x14ac:dyDescent="0.25">
      <c r="A44" t="s">
        <v>95</v>
      </c>
      <c r="B44" t="s">
        <v>698</v>
      </c>
      <c r="C44" t="s">
        <v>704</v>
      </c>
      <c r="E44" t="s">
        <v>498</v>
      </c>
      <c r="F44">
        <v>1</v>
      </c>
      <c r="G44">
        <v>0.84618799999999905</v>
      </c>
      <c r="H44">
        <v>0.84618799999999905</v>
      </c>
      <c r="I44">
        <v>4405</v>
      </c>
      <c r="J44">
        <v>4405</v>
      </c>
      <c r="K44">
        <v>15.6490338458223</v>
      </c>
      <c r="L44" t="s">
        <v>50</v>
      </c>
      <c r="M44">
        <v>24.2534719416449</v>
      </c>
      <c r="N44" t="s">
        <v>50</v>
      </c>
      <c r="O44">
        <v>8.0067995161018892</v>
      </c>
      <c r="P44" t="s">
        <v>50</v>
      </c>
      <c r="Q44">
        <v>5.9927012026074697</v>
      </c>
      <c r="R44" t="s">
        <v>50</v>
      </c>
      <c r="S44">
        <v>1.9650773540210002E-2</v>
      </c>
      <c r="T44" t="s">
        <v>50</v>
      </c>
      <c r="U44">
        <v>-1.7387339312021102E-2</v>
      </c>
      <c r="V44" t="s">
        <v>51</v>
      </c>
      <c r="W44">
        <v>4.6330207464997698E-2</v>
      </c>
      <c r="X44" t="s">
        <v>50</v>
      </c>
      <c r="Y44">
        <v>4.9009600774912301E-2</v>
      </c>
      <c r="Z44" t="s">
        <v>50</v>
      </c>
      <c r="AA44">
        <f t="shared" si="0"/>
        <v>2.6679433924787697E-2</v>
      </c>
      <c r="AB44">
        <f t="shared" si="1"/>
        <v>6.6396940086933406E-2</v>
      </c>
      <c r="AC44">
        <f t="shared" si="2"/>
        <v>3.9717506162145713E-2</v>
      </c>
      <c r="AD44">
        <f t="shared" si="3"/>
        <v>2.6793933099146031E-3</v>
      </c>
      <c r="AF44">
        <v>2.8531584380969099</v>
      </c>
      <c r="AG44" t="s">
        <v>50</v>
      </c>
      <c r="AH44">
        <v>2.9007029336989398</v>
      </c>
      <c r="AI44" t="s">
        <v>50</v>
      </c>
      <c r="AJ44">
        <f t="shared" si="4"/>
        <v>4.754449560202989E-2</v>
      </c>
      <c r="AK44">
        <v>-3.84991044149307</v>
      </c>
      <c r="AL44">
        <v>-117.262644867703</v>
      </c>
      <c r="AM44">
        <v>-18.539637574359201</v>
      </c>
      <c r="AN44">
        <v>-98.723007293344196</v>
      </c>
      <c r="AO44">
        <f t="shared" si="5"/>
        <v>-80.183369718984991</v>
      </c>
      <c r="AQ44">
        <f>VLOOKUP(A44,incl2017!$A$2:$BF$638,33)</f>
        <v>24353.1017811704</v>
      </c>
      <c r="AR44">
        <v>36892.8799380325</v>
      </c>
      <c r="AS44">
        <v>33418.928348909598</v>
      </c>
      <c r="AT44">
        <v>36806.489539748902</v>
      </c>
      <c r="AU44">
        <f>VLOOKUP(vhcsResultsConsolidated!E447,incl2017!$A$2:$BF$638,34)</f>
        <v>17817.9161554192</v>
      </c>
      <c r="AV44">
        <v>35958.248148148101</v>
      </c>
      <c r="AW44">
        <v>34715.981443298901</v>
      </c>
      <c r="AX44">
        <v>36208.214876033002</v>
      </c>
      <c r="AY44">
        <f>VLOOKUP(vhcsResultsConsolidated!E447,incl2017!$A$2:$BF$638,38)</f>
        <v>18159.4375</v>
      </c>
      <c r="AZ44">
        <v>37564.918774966703</v>
      </c>
      <c r="BA44">
        <v>32102.880753138001</v>
      </c>
      <c r="BB44">
        <v>37296.032967032901</v>
      </c>
      <c r="BC44">
        <f>VLOOKUP(vhcsResultsConsolidated!E447,incl2017!$A$2:$BF$638,42)</f>
        <v>17597.134680134601</v>
      </c>
      <c r="BD44">
        <v>35924.948837209296</v>
      </c>
      <c r="BE44">
        <v>35628.8479087452</v>
      </c>
      <c r="BF44">
        <v>32409.738154613398</v>
      </c>
      <c r="BG44">
        <f>VLOOKUP(vhcsResultsConsolidated!E447,incl2017!$A$2:$BF$638,46)</f>
        <v>18139.914893616999</v>
      </c>
      <c r="BH44">
        <v>35980.276923076897</v>
      </c>
      <c r="BI44">
        <v>33634.5225225225</v>
      </c>
      <c r="BJ44">
        <v>38894.615520282103</v>
      </c>
      <c r="BK44">
        <f>VLOOKUP(vhcsResultsConsolidated!E447,incl2017!$A$2:$BF$638,50)</f>
        <v>18178.163265306099</v>
      </c>
      <c r="BL44">
        <v>35615.389937106898</v>
      </c>
      <c r="BM44">
        <v>32505.729729729701</v>
      </c>
      <c r="BN44">
        <v>40770.781842818396</v>
      </c>
      <c r="BO44">
        <f>VLOOKUP(vhcsResultsConsolidated!E447,incl2017!$A$2:$BF$638,54)</f>
        <v>18503.093167701802</v>
      </c>
      <c r="BP44">
        <v>38996.674364895996</v>
      </c>
      <c r="BQ44">
        <v>31753.53515625</v>
      </c>
      <c r="BR44">
        <v>31533.415730337001</v>
      </c>
    </row>
    <row r="45" spans="1:70" x14ac:dyDescent="0.25">
      <c r="A45" t="s">
        <v>96</v>
      </c>
      <c r="B45" t="s">
        <v>714</v>
      </c>
      <c r="C45" t="s">
        <v>712</v>
      </c>
      <c r="E45" t="s">
        <v>481</v>
      </c>
      <c r="F45">
        <v>1</v>
      </c>
      <c r="G45">
        <v>0.76232999999999995</v>
      </c>
      <c r="H45">
        <v>0.74881999999999904</v>
      </c>
      <c r="I45">
        <v>3302</v>
      </c>
      <c r="J45">
        <v>3114</v>
      </c>
      <c r="K45">
        <v>4.65008122670615</v>
      </c>
      <c r="L45" t="s">
        <v>50</v>
      </c>
      <c r="M45">
        <v>3.7794155958850699</v>
      </c>
      <c r="N45" t="s">
        <v>50</v>
      </c>
      <c r="O45">
        <v>2.1409588896782301</v>
      </c>
      <c r="P45" t="s">
        <v>52</v>
      </c>
      <c r="Q45">
        <v>3.5609017540674399</v>
      </c>
      <c r="R45" t="s">
        <v>50</v>
      </c>
      <c r="S45">
        <v>0.10019287320543099</v>
      </c>
      <c r="T45" t="s">
        <v>50</v>
      </c>
      <c r="U45">
        <v>3.83679788113701E-2</v>
      </c>
      <c r="V45" t="s">
        <v>53</v>
      </c>
      <c r="W45">
        <v>0.13065023518641</v>
      </c>
      <c r="X45" t="s">
        <v>50</v>
      </c>
      <c r="Y45">
        <v>0.24093921946755301</v>
      </c>
      <c r="Z45" t="s">
        <v>50</v>
      </c>
      <c r="AA45">
        <f t="shared" si="0"/>
        <v>3.0457361980979009E-2</v>
      </c>
      <c r="AB45">
        <f t="shared" si="1"/>
        <v>0.2025712406561829</v>
      </c>
      <c r="AC45">
        <f t="shared" si="2"/>
        <v>0.17211387867520389</v>
      </c>
      <c r="AD45">
        <f t="shared" si="3"/>
        <v>0.110288984281143</v>
      </c>
      <c r="AF45">
        <v>2.5475394331043901</v>
      </c>
      <c r="AG45" t="s">
        <v>50</v>
      </c>
      <c r="AH45">
        <v>2.7009330237624498</v>
      </c>
      <c r="AI45" t="s">
        <v>50</v>
      </c>
      <c r="AJ45">
        <f t="shared" si="4"/>
        <v>0.15339359065805969</v>
      </c>
      <c r="AK45">
        <v>-58.1237283093527</v>
      </c>
      <c r="AL45">
        <v>-93.583106795107895</v>
      </c>
      <c r="AM45">
        <v>4.3671014727455599</v>
      </c>
      <c r="AN45">
        <v>-97.950208267853398</v>
      </c>
      <c r="AO45">
        <f t="shared" si="5"/>
        <v>-102.31730974059896</v>
      </c>
      <c r="AQ45">
        <f>VLOOKUP(A45,incl2017!$A$2:$BF$638,33)</f>
        <v>25875.0378590078</v>
      </c>
      <c r="AR45">
        <v>7060.0077854671199</v>
      </c>
      <c r="AS45">
        <v>7063.2783625730899</v>
      </c>
      <c r="AT45">
        <v>8003.3934723481398</v>
      </c>
      <c r="AU45">
        <f>VLOOKUP(vhcsResultsConsolidated!E430,incl2017!$A$2:$BF$638,34)</f>
        <v>71299.377104377098</v>
      </c>
      <c r="AV45">
        <v>7019.2898550724603</v>
      </c>
      <c r="AW45">
        <v>7185.5809523809503</v>
      </c>
      <c r="AX45">
        <v>8026.5425709515803</v>
      </c>
      <c r="AY45">
        <f>VLOOKUP(vhcsResultsConsolidated!E430,incl2017!$A$2:$BF$638,38)</f>
        <v>74662.976377952698</v>
      </c>
      <c r="AZ45">
        <v>7107.2710280373803</v>
      </c>
      <c r="BA45">
        <v>6945.1931034482704</v>
      </c>
      <c r="BB45">
        <v>7975.8809523809496</v>
      </c>
      <c r="BC45">
        <f>VLOOKUP(vhcsResultsConsolidated!E430,incl2017!$A$2:$BF$638,42)</f>
        <v>68786.570588235205</v>
      </c>
      <c r="BD45">
        <v>6365.2595419847303</v>
      </c>
      <c r="BE45">
        <v>7606.1330645161197</v>
      </c>
      <c r="BF45">
        <v>5739.1652173912998</v>
      </c>
      <c r="BG45">
        <f>VLOOKUP(vhcsResultsConsolidated!E430,incl2017!$A$2:$BF$638,46)</f>
        <v>71577.254545454503</v>
      </c>
      <c r="BH45">
        <v>7496.6044568245097</v>
      </c>
      <c r="BI45">
        <v>6579.2034883720899</v>
      </c>
      <c r="BJ45">
        <v>9452.2791327913201</v>
      </c>
      <c r="BK45">
        <f>VLOOKUP(vhcsResultsConsolidated!E430,incl2017!$A$2:$BF$638,50)</f>
        <v>77020.125</v>
      </c>
      <c r="BL45">
        <v>7040.2053872053802</v>
      </c>
      <c r="BM45">
        <v>6770.74</v>
      </c>
      <c r="BN45">
        <v>8491.5902255639103</v>
      </c>
      <c r="BO45">
        <f>VLOOKUP(vhcsResultsConsolidated!E430,incl2017!$A$2:$BF$638,54)</f>
        <v>70408.529411764699</v>
      </c>
      <c r="BP45">
        <v>7190.9621848739498</v>
      </c>
      <c r="BQ45">
        <v>7093.6638297872296</v>
      </c>
      <c r="BR45">
        <v>7399.5</v>
      </c>
    </row>
    <row r="46" spans="1:70" x14ac:dyDescent="0.25">
      <c r="A46" t="s">
        <v>97</v>
      </c>
      <c r="E46" t="s">
        <v>97</v>
      </c>
      <c r="F46">
        <v>0</v>
      </c>
      <c r="G46">
        <v>0.76520999999999995</v>
      </c>
      <c r="H46">
        <v>0.86395200000000005</v>
      </c>
      <c r="I46">
        <v>904</v>
      </c>
      <c r="J46">
        <v>145</v>
      </c>
      <c r="K46">
        <v>0.60751172537877796</v>
      </c>
      <c r="L46" t="s">
        <v>53</v>
      </c>
      <c r="M46">
        <v>0.78993517713721895</v>
      </c>
      <c r="N46" t="s">
        <v>53</v>
      </c>
      <c r="O46">
        <v>0.46895944637405101</v>
      </c>
      <c r="P46" t="s">
        <v>53</v>
      </c>
      <c r="Q46">
        <v>0.76041711073040397</v>
      </c>
      <c r="R46" t="s">
        <v>53</v>
      </c>
      <c r="S46">
        <v>-8.1321347349573303E-3</v>
      </c>
      <c r="T46" t="s">
        <v>53</v>
      </c>
      <c r="U46">
        <v>-5.49373218982157E-2</v>
      </c>
      <c r="V46" t="s">
        <v>52</v>
      </c>
      <c r="W46">
        <v>-2.6727678056488399E-2</v>
      </c>
      <c r="X46" t="s">
        <v>53</v>
      </c>
      <c r="Y46">
        <v>-6.4236078794523893E-2</v>
      </c>
      <c r="Z46" t="s">
        <v>51</v>
      </c>
      <c r="AA46">
        <f t="shared" si="0"/>
        <v>-1.8595543321531068E-2</v>
      </c>
      <c r="AB46">
        <f t="shared" si="1"/>
        <v>-9.2987568963081926E-3</v>
      </c>
      <c r="AC46">
        <f t="shared" si="2"/>
        <v>9.2967864252228756E-3</v>
      </c>
      <c r="AD46">
        <f t="shared" si="3"/>
        <v>-3.7508400738035491E-2</v>
      </c>
      <c r="AF46">
        <v>3.04915250017515</v>
      </c>
      <c r="AG46" t="s">
        <v>50</v>
      </c>
      <c r="AH46">
        <v>3.0238247792252801</v>
      </c>
      <c r="AI46" t="s">
        <v>50</v>
      </c>
      <c r="AJ46">
        <f t="shared" si="4"/>
        <v>-2.5327720949869903E-2</v>
      </c>
      <c r="AK46">
        <v>0.44410572427400202</v>
      </c>
      <c r="AL46">
        <v>1.5199731925927</v>
      </c>
      <c r="AM46">
        <v>1.33891622723293</v>
      </c>
      <c r="AN46">
        <v>0.181056965359775</v>
      </c>
      <c r="AO46">
        <f t="shared" si="5"/>
        <v>-1.1578592618731549</v>
      </c>
      <c r="AQ46">
        <f>VLOOKUP(A46,incl2017!$A$2:$BF$638,33)</f>
        <v>33548.142857142797</v>
      </c>
      <c r="AR46">
        <v>33275.185185185102</v>
      </c>
      <c r="AS46">
        <v>33548.142857142797</v>
      </c>
      <c r="AT46">
        <v>31045.4637681159</v>
      </c>
      <c r="AU46">
        <f>VLOOKUP(vhcsResultsConsolidated!E46,incl2017!$A$2:$BF$638,34)</f>
        <v>31045.4637681159</v>
      </c>
      <c r="AV46">
        <v>35673.0769230769</v>
      </c>
      <c r="AW46">
        <v>34585.482758620601</v>
      </c>
      <c r="AX46">
        <v>31134.666666666599</v>
      </c>
      <c r="AY46">
        <f>VLOOKUP(vhcsResultsConsolidated!E46,incl2017!$A$2:$BF$638,38)</f>
        <v>31134.666666666599</v>
      </c>
      <c r="AZ46">
        <v>31048.571428571398</v>
      </c>
      <c r="BA46">
        <v>32044</v>
      </c>
      <c r="BB46">
        <v>30878.208333333299</v>
      </c>
      <c r="BC46">
        <f>VLOOKUP(vhcsResultsConsolidated!E46,incl2017!$A$2:$BF$638,42)</f>
        <v>30878.208333333299</v>
      </c>
      <c r="BD46">
        <v>37778.571428571398</v>
      </c>
      <c r="BE46">
        <v>37128.571428571398</v>
      </c>
      <c r="BF46">
        <v>30301.538461538399</v>
      </c>
      <c r="BG46">
        <f>VLOOKUP(vhcsResultsConsolidated!E46,incl2017!$A$2:$BF$638,46)</f>
        <v>30301.538461538399</v>
      </c>
      <c r="BH46">
        <v>33216.666666666599</v>
      </c>
      <c r="BI46">
        <v>32211.933333333302</v>
      </c>
      <c r="BJ46">
        <v>31473.125</v>
      </c>
      <c r="BK46">
        <f>VLOOKUP(vhcsResultsConsolidated!E46,incl2017!$A$2:$BF$638,50)</f>
        <v>31473.125</v>
      </c>
      <c r="BL46">
        <v>29747.5</v>
      </c>
      <c r="BM46">
        <v>29943.75</v>
      </c>
      <c r="BN46">
        <v>30341.5</v>
      </c>
      <c r="BO46">
        <f>VLOOKUP(vhcsResultsConsolidated!E46,incl2017!$A$2:$BF$638,54)</f>
        <v>30341.5</v>
      </c>
      <c r="BP46">
        <v>32783.333333333299</v>
      </c>
      <c r="BQ46">
        <v>33444.166666666599</v>
      </c>
      <c r="BR46">
        <v>31414.916666666599</v>
      </c>
    </row>
    <row r="47" spans="1:70" x14ac:dyDescent="0.25">
      <c r="A47" t="s">
        <v>98</v>
      </c>
      <c r="B47" t="s">
        <v>655</v>
      </c>
      <c r="C47" t="s">
        <v>663</v>
      </c>
      <c r="E47" t="s">
        <v>373</v>
      </c>
      <c r="F47">
        <v>1</v>
      </c>
      <c r="G47">
        <v>0.80567</v>
      </c>
      <c r="H47">
        <v>0.80567</v>
      </c>
      <c r="I47">
        <v>1186</v>
      </c>
      <c r="J47">
        <v>1186</v>
      </c>
      <c r="K47">
        <v>11.821855010668999</v>
      </c>
      <c r="L47" t="s">
        <v>50</v>
      </c>
      <c r="M47">
        <v>8.5939983632347392</v>
      </c>
      <c r="N47" t="s">
        <v>50</v>
      </c>
      <c r="O47">
        <v>1.1123607072920201</v>
      </c>
      <c r="P47" t="s">
        <v>53</v>
      </c>
      <c r="Q47">
        <v>1.0605838801262399</v>
      </c>
      <c r="R47" t="s">
        <v>53</v>
      </c>
      <c r="S47">
        <v>3.4737074402332001E-2</v>
      </c>
      <c r="T47" t="s">
        <v>53</v>
      </c>
      <c r="U47">
        <v>1.1334624291085799E-2</v>
      </c>
      <c r="V47" t="s">
        <v>53</v>
      </c>
      <c r="W47">
        <v>0.20567055324619099</v>
      </c>
      <c r="X47" t="s">
        <v>50</v>
      </c>
      <c r="Y47">
        <v>0.28824839939331698</v>
      </c>
      <c r="Z47" t="s">
        <v>50</v>
      </c>
      <c r="AA47">
        <f t="shared" si="0"/>
        <v>0.17093347884385898</v>
      </c>
      <c r="AB47">
        <f t="shared" si="1"/>
        <v>0.2769137751022312</v>
      </c>
      <c r="AC47">
        <f t="shared" si="2"/>
        <v>0.10598029625837221</v>
      </c>
      <c r="AD47">
        <f t="shared" si="3"/>
        <v>8.2577846147125988E-2</v>
      </c>
      <c r="AF47">
        <v>2.92609310973199</v>
      </c>
      <c r="AG47" t="s">
        <v>50</v>
      </c>
      <c r="AH47">
        <v>3.1633007633992101</v>
      </c>
      <c r="AI47" t="s">
        <v>50</v>
      </c>
      <c r="AJ47">
        <f t="shared" si="4"/>
        <v>0.23720765366722008</v>
      </c>
      <c r="AK47">
        <v>-2.9638097956735598</v>
      </c>
      <c r="AL47">
        <v>-274.53944768421297</v>
      </c>
      <c r="AM47">
        <v>-178.373253293761</v>
      </c>
      <c r="AN47">
        <v>-96.166194390450499</v>
      </c>
      <c r="AO47">
        <f t="shared" si="5"/>
        <v>82.207058903310497</v>
      </c>
      <c r="AQ47">
        <f>VLOOKUP(A47,incl2017!$A$2:$BF$638,33)</f>
        <v>25208.519417475702</v>
      </c>
      <c r="AR47">
        <v>18197</v>
      </c>
      <c r="AS47">
        <v>18356.813953488301</v>
      </c>
      <c r="AT47">
        <v>14872.267637178</v>
      </c>
      <c r="AU47">
        <f>VLOOKUP(vhcsResultsConsolidated!E322,incl2017!$A$2:$BF$638,34)</f>
        <v>13833.6323529411</v>
      </c>
      <c r="AV47">
        <v>20377.337078651599</v>
      </c>
      <c r="AW47">
        <v>22326.915254237199</v>
      </c>
      <c r="AX47">
        <v>14638.9148550724</v>
      </c>
      <c r="AY47">
        <f>VLOOKUP(vhcsResultsConsolidated!E322,incl2017!$A$2:$BF$638,38)</f>
        <v>14005.6136363636</v>
      </c>
      <c r="AZ47">
        <v>15609.666666666601</v>
      </c>
      <c r="BA47">
        <v>15010.5857142857</v>
      </c>
      <c r="BB47">
        <v>15250.0117302052</v>
      </c>
      <c r="BC47">
        <f>VLOOKUP(vhcsResultsConsolidated!E322,incl2017!$A$2:$BF$638,42)</f>
        <v>13671.478571428501</v>
      </c>
      <c r="BD47">
        <v>15723.8478260869</v>
      </c>
      <c r="BE47">
        <v>22859.387096774099</v>
      </c>
      <c r="BF47">
        <v>14336.0191570881</v>
      </c>
      <c r="BG47">
        <f>VLOOKUP(vhcsResultsConsolidated!E322,incl2017!$A$2:$BF$638,46)</f>
        <v>14362.447368421001</v>
      </c>
      <c r="BH47">
        <v>25355.488372093001</v>
      </c>
      <c r="BI47">
        <v>21737.3928571428</v>
      </c>
      <c r="BJ47">
        <v>19909.3</v>
      </c>
      <c r="BK47">
        <f>VLOOKUP(vhcsResultsConsolidated!E322,incl2017!$A$2:$BF$638,50)</f>
        <v>13521.339285714201</v>
      </c>
      <c r="BL47">
        <v>17028.731707317002</v>
      </c>
      <c r="BM47">
        <v>10903.029411764701</v>
      </c>
      <c r="BN47">
        <v>15920.5</v>
      </c>
      <c r="BO47">
        <f>VLOOKUP(vhcsResultsConsolidated!E322,incl2017!$A$2:$BF$638,54)</f>
        <v>13764.652777777699</v>
      </c>
      <c r="BP47">
        <v>13898.4411764705</v>
      </c>
      <c r="BQ47">
        <v>18889.944444444402</v>
      </c>
      <c r="BR47">
        <v>15212.647058823501</v>
      </c>
    </row>
    <row r="48" spans="1:70" x14ac:dyDescent="0.25">
      <c r="A48" t="s">
        <v>99</v>
      </c>
      <c r="E48" t="s">
        <v>99</v>
      </c>
      <c r="F48">
        <v>0</v>
      </c>
      <c r="G48">
        <v>0.85153899999999905</v>
      </c>
      <c r="H48">
        <v>0.85357999999999901</v>
      </c>
      <c r="I48">
        <v>1343</v>
      </c>
      <c r="J48">
        <v>1283</v>
      </c>
      <c r="K48">
        <v>1.19392363334146</v>
      </c>
      <c r="L48" t="s">
        <v>53</v>
      </c>
      <c r="M48">
        <v>1.4816850706235001</v>
      </c>
      <c r="N48" t="s">
        <v>53</v>
      </c>
      <c r="O48">
        <v>1.17851416489716</v>
      </c>
      <c r="P48" t="s">
        <v>53</v>
      </c>
      <c r="Q48">
        <v>2.34655094901207</v>
      </c>
      <c r="R48" t="s">
        <v>51</v>
      </c>
      <c r="S48" s="1">
        <v>1.1284131199759601E-5</v>
      </c>
      <c r="T48" t="s">
        <v>53</v>
      </c>
      <c r="U48">
        <v>-7.4364146576645501E-2</v>
      </c>
      <c r="V48" t="s">
        <v>50</v>
      </c>
      <c r="W48">
        <v>-2.80811075068092E-2</v>
      </c>
      <c r="X48" t="s">
        <v>51</v>
      </c>
      <c r="Y48">
        <v>-5.99458300242183E-2</v>
      </c>
      <c r="Z48" t="s">
        <v>50</v>
      </c>
      <c r="AA48">
        <f t="shared" si="0"/>
        <v>-2.8092391638008959E-2</v>
      </c>
      <c r="AB48">
        <f t="shared" si="1"/>
        <v>1.4418316552427202E-2</v>
      </c>
      <c r="AC48">
        <f t="shared" si="2"/>
        <v>4.2510708190436161E-2</v>
      </c>
      <c r="AD48">
        <f t="shared" si="3"/>
        <v>-3.18647225174091E-2</v>
      </c>
      <c r="AF48">
        <v>3.0302144750334499</v>
      </c>
      <c r="AG48" t="s">
        <v>50</v>
      </c>
      <c r="AH48">
        <v>3.0168681617396498</v>
      </c>
      <c r="AI48" t="s">
        <v>50</v>
      </c>
      <c r="AJ48">
        <f t="shared" si="4"/>
        <v>-1.3346313293800094E-2</v>
      </c>
      <c r="AK48">
        <v>18.491710104944602</v>
      </c>
      <c r="AL48">
        <v>8.7195714072980195</v>
      </c>
      <c r="AM48">
        <v>11.4967538328812</v>
      </c>
      <c r="AN48">
        <v>-2.7771824255832001</v>
      </c>
      <c r="AO48">
        <f t="shared" si="5"/>
        <v>-14.273936258464401</v>
      </c>
      <c r="AQ48">
        <f>VLOOKUP(A48,incl2017!$A$2:$BF$638,33)</f>
        <v>27420.446745562102</v>
      </c>
      <c r="AR48">
        <v>35090.350877192897</v>
      </c>
      <c r="AS48">
        <v>27420.446745562102</v>
      </c>
      <c r="AT48">
        <v>24203.9137645107</v>
      </c>
      <c r="AU48">
        <f>VLOOKUP(vhcsResultsConsolidated!E48,incl2017!$A$2:$BF$638,34)</f>
        <v>24203.9137645107</v>
      </c>
      <c r="AV48">
        <v>35690.039840637401</v>
      </c>
      <c r="AW48">
        <v>29814.551181102299</v>
      </c>
      <c r="AX48">
        <v>24279.445820433401</v>
      </c>
      <c r="AY48">
        <f>VLOOKUP(vhcsResultsConsolidated!E48,incl2017!$A$2:$BF$638,38)</f>
        <v>24279.445820433401</v>
      </c>
      <c r="AZ48">
        <v>33436.263736263703</v>
      </c>
      <c r="BA48">
        <v>25979.445497630299</v>
      </c>
      <c r="BB48">
        <v>24116.782142857101</v>
      </c>
      <c r="BC48">
        <f>VLOOKUP(vhcsResultsConsolidated!E48,incl2017!$A$2:$BF$638,42)</f>
        <v>24116.782142857101</v>
      </c>
      <c r="BD48">
        <v>36864.433333333298</v>
      </c>
      <c r="BE48">
        <v>31982.741379310301</v>
      </c>
      <c r="BF48">
        <v>25010.022556390901</v>
      </c>
      <c r="BG48">
        <f>VLOOKUP(vhcsResultsConsolidated!E48,incl2017!$A$2:$BF$638,46)</f>
        <v>25010.022556390901</v>
      </c>
      <c r="BH48">
        <v>33945.891089108904</v>
      </c>
      <c r="BI48">
        <v>27992.014492753598</v>
      </c>
      <c r="BJ48">
        <v>23768.042105263099</v>
      </c>
      <c r="BK48">
        <f>VLOOKUP(vhcsResultsConsolidated!E48,incl2017!$A$2:$BF$638,50)</f>
        <v>23768.042105263099</v>
      </c>
      <c r="BL48">
        <v>33591.886792452802</v>
      </c>
      <c r="BM48">
        <v>26353.8928571428</v>
      </c>
      <c r="BN48">
        <v>23452.448863636298</v>
      </c>
      <c r="BO48">
        <f>VLOOKUP(vhcsResultsConsolidated!E48,incl2017!$A$2:$BF$638,54)</f>
        <v>23452.448863636298</v>
      </c>
      <c r="BP48">
        <v>33219.210526315699</v>
      </c>
      <c r="BQ48">
        <v>25731.779527559</v>
      </c>
      <c r="BR48">
        <v>25241.038461538399</v>
      </c>
    </row>
    <row r="49" spans="1:70" x14ac:dyDescent="0.25">
      <c r="A49" t="s">
        <v>100</v>
      </c>
      <c r="E49" t="s">
        <v>100</v>
      </c>
      <c r="F49">
        <v>0</v>
      </c>
      <c r="G49">
        <v>0.74679899999999999</v>
      </c>
      <c r="H49">
        <v>0.74565999999999999</v>
      </c>
      <c r="I49">
        <v>1372</v>
      </c>
      <c r="J49">
        <v>1349</v>
      </c>
      <c r="K49">
        <v>1.21710619274054</v>
      </c>
      <c r="L49" t="s">
        <v>53</v>
      </c>
      <c r="M49">
        <v>2.38831062143703</v>
      </c>
      <c r="N49" t="s">
        <v>51</v>
      </c>
      <c r="O49">
        <v>3.4813494974784098</v>
      </c>
      <c r="P49" t="s">
        <v>50</v>
      </c>
      <c r="Q49">
        <v>3.4242282286310202</v>
      </c>
      <c r="R49" t="s">
        <v>50</v>
      </c>
      <c r="S49">
        <v>-6.3263438635834293E-2</v>
      </c>
      <c r="T49" t="s">
        <v>50</v>
      </c>
      <c r="U49">
        <v>-6.0892658515158703E-2</v>
      </c>
      <c r="V49" t="s">
        <v>50</v>
      </c>
      <c r="W49">
        <v>-6.7982592500013303E-2</v>
      </c>
      <c r="X49" t="s">
        <v>50</v>
      </c>
      <c r="Y49">
        <v>-5.2256745757582497E-2</v>
      </c>
      <c r="Z49" t="s">
        <v>50</v>
      </c>
      <c r="AA49">
        <f t="shared" si="0"/>
        <v>-4.7191538641790098E-3</v>
      </c>
      <c r="AB49">
        <f t="shared" si="1"/>
        <v>8.6359127575762057E-3</v>
      </c>
      <c r="AC49">
        <f t="shared" si="2"/>
        <v>1.3355066621755216E-2</v>
      </c>
      <c r="AD49">
        <f t="shared" si="3"/>
        <v>1.5725846742430806E-2</v>
      </c>
      <c r="AF49">
        <v>3.0354609179701599</v>
      </c>
      <c r="AG49" t="s">
        <v>50</v>
      </c>
      <c r="AH49">
        <v>3.0134665984518798</v>
      </c>
      <c r="AI49" t="s">
        <v>50</v>
      </c>
      <c r="AJ49">
        <f t="shared" si="4"/>
        <v>-2.1994319518280125E-2</v>
      </c>
      <c r="AK49">
        <v>25.5609981291542</v>
      </c>
      <c r="AL49">
        <v>15.031728009020201</v>
      </c>
      <c r="AM49">
        <v>11.9136709192317</v>
      </c>
      <c r="AN49">
        <v>3.1180570897885</v>
      </c>
      <c r="AO49">
        <f t="shared" si="5"/>
        <v>-8.7956138294431998</v>
      </c>
      <c r="AQ49">
        <f>VLOOKUP(A49,incl2017!$A$2:$BF$638,33)</f>
        <v>30649.409214092098</v>
      </c>
      <c r="AR49">
        <v>35070.013289036498</v>
      </c>
      <c r="AS49">
        <v>30726.590163934401</v>
      </c>
      <c r="AT49">
        <v>28860.354838709602</v>
      </c>
      <c r="AU49">
        <f>VLOOKUP(vhcsResultsConsolidated!E49,incl2017!$A$2:$BF$638,34)</f>
        <v>28832.1343065693</v>
      </c>
      <c r="AV49">
        <v>34878.496598639402</v>
      </c>
      <c r="AW49">
        <v>31633.221556886201</v>
      </c>
      <c r="AX49">
        <v>29460.7048192771</v>
      </c>
      <c r="AY49">
        <f>VLOOKUP(vhcsResultsConsolidated!E49,incl2017!$A$2:$BF$638,38)</f>
        <v>29423.065868263398</v>
      </c>
      <c r="AZ49">
        <v>35252.824675324599</v>
      </c>
      <c r="BA49">
        <v>29965.748743718501</v>
      </c>
      <c r="BB49">
        <v>28290.880000000001</v>
      </c>
      <c r="BC49">
        <f>VLOOKUP(vhcsResultsConsolidated!E49,incl2017!$A$2:$BF$638,42)</f>
        <v>28269.823361823299</v>
      </c>
      <c r="BD49">
        <v>34756.282051282004</v>
      </c>
      <c r="BE49">
        <v>33636.896551724101</v>
      </c>
      <c r="BF49">
        <v>30672.305882352899</v>
      </c>
      <c r="BG49">
        <f>VLOOKUP(vhcsResultsConsolidated!E49,incl2017!$A$2:$BF$638,46)</f>
        <v>30624.222222222201</v>
      </c>
      <c r="BH49">
        <v>35016.652173912997</v>
      </c>
      <c r="BI49">
        <v>30567.0458715596</v>
      </c>
      <c r="BJ49">
        <v>28189.2716049382</v>
      </c>
      <c r="BK49">
        <f>VLOOKUP(vhcsResultsConsolidated!E49,incl2017!$A$2:$BF$638,50)</f>
        <v>28162.957055214702</v>
      </c>
      <c r="BL49">
        <v>34407.472527472499</v>
      </c>
      <c r="BM49">
        <v>30956.4197530864</v>
      </c>
      <c r="BN49">
        <v>29074.886904761901</v>
      </c>
      <c r="BO49">
        <f>VLOOKUP(vhcsResultsConsolidated!E49,incl2017!$A$2:$BF$638,54)</f>
        <v>29026.514792899401</v>
      </c>
      <c r="BP49">
        <v>36473.888888888803</v>
      </c>
      <c r="BQ49">
        <v>29285.711864406701</v>
      </c>
      <c r="BR49">
        <v>27567.181318681301</v>
      </c>
    </row>
    <row r="50" spans="1:70" x14ac:dyDescent="0.25">
      <c r="A50" t="s">
        <v>101</v>
      </c>
      <c r="B50" t="s">
        <v>685</v>
      </c>
      <c r="C50" t="s">
        <v>663</v>
      </c>
      <c r="E50" t="s">
        <v>392</v>
      </c>
      <c r="F50">
        <v>1</v>
      </c>
      <c r="G50">
        <v>0.890763999999999</v>
      </c>
      <c r="H50">
        <v>0.890763999999999</v>
      </c>
      <c r="I50">
        <v>5467</v>
      </c>
      <c r="J50">
        <v>5467</v>
      </c>
      <c r="K50">
        <v>8.6047800444706901</v>
      </c>
      <c r="L50" t="s">
        <v>50</v>
      </c>
      <c r="M50">
        <v>5.77501612975085</v>
      </c>
      <c r="N50" t="s">
        <v>50</v>
      </c>
      <c r="O50">
        <v>0.60565540850908794</v>
      </c>
      <c r="P50" t="s">
        <v>53</v>
      </c>
      <c r="Q50">
        <v>2.3605119416554898</v>
      </c>
      <c r="R50" t="s">
        <v>51</v>
      </c>
      <c r="S50">
        <v>-1.5925192645468E-2</v>
      </c>
      <c r="T50" t="s">
        <v>52</v>
      </c>
      <c r="U50">
        <v>-1.04834308166704E-2</v>
      </c>
      <c r="V50" t="s">
        <v>53</v>
      </c>
      <c r="W50">
        <v>5.81514397783158E-2</v>
      </c>
      <c r="X50" t="s">
        <v>50</v>
      </c>
      <c r="Y50">
        <v>9.4478752362975094E-2</v>
      </c>
      <c r="Z50" t="s">
        <v>50</v>
      </c>
      <c r="AA50">
        <f t="shared" si="0"/>
        <v>7.4076632423783803E-2</v>
      </c>
      <c r="AB50">
        <f t="shared" si="1"/>
        <v>0.10496218317964549</v>
      </c>
      <c r="AC50">
        <f t="shared" si="2"/>
        <v>3.088555075586169E-2</v>
      </c>
      <c r="AD50">
        <f t="shared" si="3"/>
        <v>3.6327312584659294E-2</v>
      </c>
      <c r="AF50">
        <v>2.9078146007096302</v>
      </c>
      <c r="AG50" t="s">
        <v>50</v>
      </c>
      <c r="AH50">
        <v>2.98896809820635</v>
      </c>
      <c r="AI50" t="s">
        <v>50</v>
      </c>
      <c r="AJ50">
        <f t="shared" si="4"/>
        <v>8.1153497496719851E-2</v>
      </c>
      <c r="AK50">
        <v>17.3383998745471</v>
      </c>
      <c r="AL50">
        <v>-156.585088399547</v>
      </c>
      <c r="AM50">
        <v>-66.450131651401307</v>
      </c>
      <c r="AN50">
        <v>-90.134956748146095</v>
      </c>
      <c r="AO50">
        <f t="shared" si="5"/>
        <v>-23.684825096744788</v>
      </c>
      <c r="AQ50">
        <f>VLOOKUP(A50,incl2017!$A$2:$BF$638,33)</f>
        <v>10118.8870967741</v>
      </c>
      <c r="AR50">
        <v>21341.424753050502</v>
      </c>
      <c r="AS50">
        <v>20797.1321533923</v>
      </c>
      <c r="AT50">
        <v>20910.964895173001</v>
      </c>
      <c r="AU50">
        <f>VLOOKUP(vhcsResultsConsolidated!E341,incl2017!$A$2:$BF$638,34)</f>
        <v>19917.049755664098</v>
      </c>
      <c r="AV50">
        <v>20801.6915219611</v>
      </c>
      <c r="AW50">
        <v>20464.697516929999</v>
      </c>
      <c r="AX50">
        <v>21962.5925266903</v>
      </c>
      <c r="AY50">
        <f>VLOOKUP(vhcsResultsConsolidated!E341,incl2017!$A$2:$BF$638,38)</f>
        <v>20553.7116316639</v>
      </c>
      <c r="AZ50">
        <v>22053.552560646898</v>
      </c>
      <c r="BA50">
        <v>21161.207663782399</v>
      </c>
      <c r="BB50">
        <v>19635.8522114347</v>
      </c>
      <c r="BC50">
        <f>VLOOKUP(vhcsResultsConsolidated!E341,incl2017!$A$2:$BF$638,42)</f>
        <v>19138.9772951628</v>
      </c>
      <c r="BD50">
        <v>21235.1431670282</v>
      </c>
      <c r="BE50">
        <v>20875.918719211801</v>
      </c>
      <c r="BF50">
        <v>21481.847169811299</v>
      </c>
      <c r="BG50">
        <f>VLOOKUP(vhcsResultsConsolidated!E341,incl2017!$A$2:$BF$638,46)</f>
        <v>21116.5107084019</v>
      </c>
      <c r="BH50">
        <v>20415.9362934362</v>
      </c>
      <c r="BI50">
        <v>20116.872916666602</v>
      </c>
      <c r="BJ50">
        <v>22391.540404040399</v>
      </c>
      <c r="BK50">
        <f>VLOOKUP(vhcsResultsConsolidated!E341,incl2017!$A$2:$BF$638,50)</f>
        <v>20012.318541996799</v>
      </c>
      <c r="BL50">
        <v>21596.264705882299</v>
      </c>
      <c r="BM50">
        <v>21414.7582938388</v>
      </c>
      <c r="BN50">
        <v>19644.950396825399</v>
      </c>
      <c r="BO50">
        <f>VLOOKUP(vhcsResultsConsolidated!E341,incl2017!$A$2:$BF$638,54)</f>
        <v>19941.010204081598</v>
      </c>
      <c r="BP50">
        <v>22518.296195652099</v>
      </c>
      <c r="BQ50">
        <v>20884.7260981912</v>
      </c>
      <c r="BR50">
        <v>19625.011820330899</v>
      </c>
    </row>
    <row r="51" spans="1:70" x14ac:dyDescent="0.25">
      <c r="A51" t="s">
        <v>102</v>
      </c>
      <c r="B51" t="s">
        <v>714</v>
      </c>
      <c r="C51" t="s">
        <v>704</v>
      </c>
      <c r="E51" t="s">
        <v>64</v>
      </c>
      <c r="F51">
        <v>1</v>
      </c>
      <c r="G51">
        <v>0.91473400000000005</v>
      </c>
      <c r="H51">
        <v>0.92303099999999905</v>
      </c>
      <c r="I51">
        <v>32442</v>
      </c>
      <c r="J51">
        <v>26353</v>
      </c>
      <c r="K51">
        <v>12.0334232119103</v>
      </c>
      <c r="L51" t="s">
        <v>50</v>
      </c>
      <c r="M51">
        <v>7.5305470329292898</v>
      </c>
      <c r="N51" t="s">
        <v>50</v>
      </c>
      <c r="O51">
        <v>1.6832715334970201</v>
      </c>
      <c r="P51" t="s">
        <v>53</v>
      </c>
      <c r="Q51">
        <v>3.4570705107675299</v>
      </c>
      <c r="R51" t="s">
        <v>50</v>
      </c>
      <c r="S51">
        <v>-3.3865220208235597E-2</v>
      </c>
      <c r="T51" t="s">
        <v>50</v>
      </c>
      <c r="U51">
        <v>-1.89383029245732E-2</v>
      </c>
      <c r="V51" t="s">
        <v>50</v>
      </c>
      <c r="W51">
        <v>-1.44877505431585E-2</v>
      </c>
      <c r="X51" t="s">
        <v>50</v>
      </c>
      <c r="Y51">
        <v>2.35707835610303E-2</v>
      </c>
      <c r="Z51" t="s">
        <v>50</v>
      </c>
      <c r="AA51">
        <f t="shared" si="0"/>
        <v>1.9377469665077099E-2</v>
      </c>
      <c r="AB51">
        <f t="shared" si="1"/>
        <v>4.2509086485603503E-2</v>
      </c>
      <c r="AC51">
        <f t="shared" si="2"/>
        <v>2.3131616820526404E-2</v>
      </c>
      <c r="AD51">
        <f t="shared" si="3"/>
        <v>3.8058534104188801E-2</v>
      </c>
      <c r="AF51">
        <v>2.9209390091160099</v>
      </c>
      <c r="AG51" t="s">
        <v>50</v>
      </c>
      <c r="AH51">
        <v>2.9367881078003402</v>
      </c>
      <c r="AI51" t="s">
        <v>50</v>
      </c>
      <c r="AJ51">
        <f t="shared" si="4"/>
        <v>1.5849098684330265E-2</v>
      </c>
      <c r="AK51">
        <v>205.71883573523701</v>
      </c>
      <c r="AL51">
        <v>-91.327918372154798</v>
      </c>
      <c r="AM51">
        <v>-1.8348064478506001</v>
      </c>
      <c r="AN51">
        <v>-89.493111924304102</v>
      </c>
      <c r="AO51">
        <f t="shared" si="5"/>
        <v>-87.658305476453506</v>
      </c>
      <c r="AQ51">
        <f>VLOOKUP(A51,incl2017!$A$2:$BF$638,33)</f>
        <v>10388.670440251501</v>
      </c>
      <c r="AR51">
        <v>20160.297967235601</v>
      </c>
      <c r="AS51">
        <v>15627.366549008901</v>
      </c>
      <c r="AT51">
        <v>15763.2989901746</v>
      </c>
      <c r="AU51">
        <f>VLOOKUP(vhcsResultsConsolidated!E13,incl2017!$A$2:$BF$638,34)</f>
        <v>17226.9970592559</v>
      </c>
      <c r="AV51">
        <v>19758.413344316301</v>
      </c>
      <c r="AW51">
        <v>15686.744313725399</v>
      </c>
      <c r="AX51">
        <v>15059.798120805301</v>
      </c>
      <c r="AY51">
        <f>VLOOKUP(vhcsResultsConsolidated!E13,incl2017!$A$2:$BF$638,38)</f>
        <v>16570.975370919801</v>
      </c>
      <c r="AZ51">
        <v>20596.769547325101</v>
      </c>
      <c r="BA51">
        <v>15563.226489692101</v>
      </c>
      <c r="BB51">
        <v>16490.620871495899</v>
      </c>
      <c r="BC51">
        <f>VLOOKUP(vhcsResultsConsolidated!E13,incl2017!$A$2:$BF$638,42)</f>
        <v>17871.355290002899</v>
      </c>
      <c r="BD51">
        <v>20069.694472702598</v>
      </c>
      <c r="BE51">
        <v>15882.3153104925</v>
      </c>
      <c r="BF51">
        <v>14841.860106382899</v>
      </c>
      <c r="BG51">
        <f>VLOOKUP(vhcsResultsConsolidated!E13,incl2017!$A$2:$BF$638,46)</f>
        <v>16472.768192488202</v>
      </c>
      <c r="BH51">
        <v>19464.287087471901</v>
      </c>
      <c r="BI51">
        <v>15500.0674501788</v>
      </c>
      <c r="BJ51">
        <v>15281.8704607046</v>
      </c>
      <c r="BK51">
        <f>VLOOKUP(vhcsResultsConsolidated!E13,incl2017!$A$2:$BF$638,50)</f>
        <v>16671.4225690276</v>
      </c>
      <c r="BL51">
        <v>20418.974912891899</v>
      </c>
      <c r="BM51">
        <v>15770.597713663499</v>
      </c>
      <c r="BN51">
        <v>16250.7103301384</v>
      </c>
      <c r="BO51">
        <f>VLOOKUP(vhcsResultsConsolidated!E13,incl2017!$A$2:$BF$638,54)</f>
        <v>16704.276367738199</v>
      </c>
      <c r="BP51">
        <v>20784.438028687</v>
      </c>
      <c r="BQ51">
        <v>15339.6696009389</v>
      </c>
      <c r="BR51">
        <v>16751.810434782601</v>
      </c>
    </row>
    <row r="52" spans="1:70" x14ac:dyDescent="0.25">
      <c r="A52" t="s">
        <v>103</v>
      </c>
      <c r="B52" t="s">
        <v>698</v>
      </c>
      <c r="C52" t="s">
        <v>664</v>
      </c>
      <c r="E52" t="s">
        <v>239</v>
      </c>
      <c r="F52">
        <v>1</v>
      </c>
      <c r="G52">
        <v>0.91895799999999905</v>
      </c>
      <c r="H52">
        <v>0.92267699999999997</v>
      </c>
      <c r="I52">
        <v>8465</v>
      </c>
      <c r="J52">
        <v>6750</v>
      </c>
      <c r="K52">
        <v>4.3455588658002702</v>
      </c>
      <c r="L52" t="s">
        <v>50</v>
      </c>
      <c r="M52">
        <v>2.61931162476984</v>
      </c>
      <c r="N52" t="s">
        <v>51</v>
      </c>
      <c r="O52">
        <v>1.1163145522916</v>
      </c>
      <c r="P52" t="s">
        <v>53</v>
      </c>
      <c r="Q52">
        <v>1.7171301883904599</v>
      </c>
      <c r="R52" t="s">
        <v>53</v>
      </c>
      <c r="S52">
        <v>-4.6299202626404199E-3</v>
      </c>
      <c r="T52" t="s">
        <v>53</v>
      </c>
      <c r="U52">
        <v>-1.8961752361322901E-2</v>
      </c>
      <c r="V52" t="s">
        <v>51</v>
      </c>
      <c r="W52">
        <v>2.69786353795342E-2</v>
      </c>
      <c r="X52" t="s">
        <v>50</v>
      </c>
      <c r="Y52">
        <v>7.7046759244160198E-2</v>
      </c>
      <c r="Z52" t="s">
        <v>50</v>
      </c>
      <c r="AA52">
        <f t="shared" si="0"/>
        <v>3.1608555642174622E-2</v>
      </c>
      <c r="AB52">
        <f t="shared" si="1"/>
        <v>9.6008511605483099E-2</v>
      </c>
      <c r="AC52">
        <f t="shared" si="2"/>
        <v>6.4399955963308469E-2</v>
      </c>
      <c r="AD52">
        <f t="shared" si="3"/>
        <v>5.0068123864626002E-2</v>
      </c>
      <c r="AF52">
        <v>2.8281679714912502</v>
      </c>
      <c r="AG52" t="s">
        <v>50</v>
      </c>
      <c r="AH52">
        <v>2.8869861904285599</v>
      </c>
      <c r="AI52" t="s">
        <v>50</v>
      </c>
      <c r="AJ52">
        <f t="shared" si="4"/>
        <v>5.8818218937309652E-2</v>
      </c>
      <c r="AK52">
        <v>-17.0165941773949</v>
      </c>
      <c r="AL52">
        <v>-91.710978709802404</v>
      </c>
      <c r="AM52">
        <v>-4.5144483078070703</v>
      </c>
      <c r="AN52">
        <v>-87.196530401995304</v>
      </c>
      <c r="AO52">
        <f t="shared" si="5"/>
        <v>-82.682082094188232</v>
      </c>
      <c r="AQ52">
        <f>VLOOKUP(A52,incl2017!$A$2:$BF$638,33)</f>
        <v>21143.0922249793</v>
      </c>
      <c r="AR52">
        <v>12170.972860125201</v>
      </c>
      <c r="AS52">
        <v>13097.547945205401</v>
      </c>
      <c r="AT52">
        <v>13077.9302949061</v>
      </c>
      <c r="AU52">
        <f>VLOOKUP(vhcsResultsConsolidated!E188,incl2017!$A$2:$BF$638,34)</f>
        <v>18239.3626168224</v>
      </c>
      <c r="AV52">
        <v>12041.397478991499</v>
      </c>
      <c r="AW52">
        <v>12655.8128440367</v>
      </c>
      <c r="AX52">
        <v>13359.055311676901</v>
      </c>
      <c r="AY52">
        <f>VLOOKUP(vhcsResultsConsolidated!E188,incl2017!$A$2:$BF$638,38)</f>
        <v>18321.239875389401</v>
      </c>
      <c r="AZ52">
        <v>12298.9352697095</v>
      </c>
      <c r="BA52">
        <v>13566.380720545199</v>
      </c>
      <c r="BB52">
        <v>12786.5732484076</v>
      </c>
      <c r="BC52">
        <f>VLOOKUP(vhcsResultsConsolidated!E188,incl2017!$A$2:$BF$638,42)</f>
        <v>18116.546728971902</v>
      </c>
      <c r="BD52">
        <v>11330.0907335907</v>
      </c>
      <c r="BE52">
        <v>13448.1764705882</v>
      </c>
      <c r="BF52">
        <v>13190.1967213114</v>
      </c>
      <c r="BG52">
        <f>VLOOKUP(vhcsResultsConsolidated!E188,incl2017!$A$2:$BF$638,46)</f>
        <v>19384.7299270072</v>
      </c>
      <c r="BH52">
        <v>12589.6964285714</v>
      </c>
      <c r="BI52">
        <v>11866.3516483516</v>
      </c>
      <c r="BJ52">
        <v>13516.1796610169</v>
      </c>
      <c r="BK52">
        <f>VLOOKUP(vhcsResultsConsolidated!E188,incl2017!$A$2:$BF$638,50)</f>
        <v>17529.402173913</v>
      </c>
      <c r="BL52">
        <v>11099.879581151799</v>
      </c>
      <c r="BM52">
        <v>12577.662745098</v>
      </c>
      <c r="BN52">
        <v>12924.4841549295</v>
      </c>
      <c r="BO52">
        <f>VLOOKUP(vhcsResultsConsolidated!E188,incl2017!$A$2:$BF$638,54)</f>
        <v>18161.260273972599</v>
      </c>
      <c r="BP52">
        <v>13386.053797468299</v>
      </c>
      <c r="BQ52">
        <v>14541.7117988394</v>
      </c>
      <c r="BR52">
        <v>12639.0527306967</v>
      </c>
    </row>
    <row r="53" spans="1:70" x14ac:dyDescent="0.25">
      <c r="A53" t="s">
        <v>104</v>
      </c>
      <c r="E53" t="s">
        <v>104</v>
      </c>
      <c r="F53">
        <v>0</v>
      </c>
      <c r="G53">
        <v>0.85792000000000002</v>
      </c>
      <c r="H53">
        <v>0.85711199999999999</v>
      </c>
      <c r="I53">
        <v>1126</v>
      </c>
      <c r="J53">
        <v>1089</v>
      </c>
      <c r="K53">
        <v>1.7437218656431199</v>
      </c>
      <c r="L53" t="s">
        <v>53</v>
      </c>
      <c r="M53">
        <v>1.6408025543552001</v>
      </c>
      <c r="N53" t="s">
        <v>53</v>
      </c>
      <c r="O53">
        <v>1.4004896203997801</v>
      </c>
      <c r="P53" t="s">
        <v>53</v>
      </c>
      <c r="Q53">
        <v>2.6732382054024399</v>
      </c>
      <c r="R53" t="s">
        <v>51</v>
      </c>
      <c r="S53">
        <v>-4.22192378105576E-2</v>
      </c>
      <c r="T53" t="s">
        <v>50</v>
      </c>
      <c r="U53">
        <v>1.9600836899050102E-2</v>
      </c>
      <c r="V53" t="s">
        <v>53</v>
      </c>
      <c r="W53">
        <v>-0.121392826867376</v>
      </c>
      <c r="X53" t="s">
        <v>50</v>
      </c>
      <c r="Y53">
        <v>-4.3393004915436899E-2</v>
      </c>
      <c r="Z53" t="s">
        <v>50</v>
      </c>
      <c r="AA53">
        <f t="shared" si="0"/>
        <v>-7.91735890568184E-2</v>
      </c>
      <c r="AB53">
        <f t="shared" si="1"/>
        <v>-6.2993841814487E-2</v>
      </c>
      <c r="AC53">
        <f t="shared" si="2"/>
        <v>1.6179747242331399E-2</v>
      </c>
      <c r="AD53">
        <f t="shared" si="3"/>
        <v>7.7999821951939108E-2</v>
      </c>
      <c r="AF53">
        <v>3.0452949585308899</v>
      </c>
      <c r="AG53" t="s">
        <v>50</v>
      </c>
      <c r="AH53">
        <v>2.9627223926405799</v>
      </c>
      <c r="AI53" t="s">
        <v>50</v>
      </c>
      <c r="AJ53">
        <f t="shared" si="4"/>
        <v>-8.2572565890310035E-2</v>
      </c>
      <c r="AK53">
        <v>2.2626636939277098</v>
      </c>
      <c r="AL53">
        <v>24.0436755152672</v>
      </c>
      <c r="AM53">
        <v>16.7351349345101</v>
      </c>
      <c r="AN53">
        <v>7.3085405807570796</v>
      </c>
      <c r="AO53">
        <f t="shared" si="5"/>
        <v>-9.4265943537530212</v>
      </c>
      <c r="AQ53">
        <f>VLOOKUP(A53,incl2017!$A$2:$BF$638,33)</f>
        <v>29135.996226415002</v>
      </c>
      <c r="AR53">
        <v>28934.341981131998</v>
      </c>
      <c r="AS53">
        <v>29665.795999999998</v>
      </c>
      <c r="AT53">
        <v>26160.1180722891</v>
      </c>
      <c r="AU53">
        <f>VLOOKUP(vhcsResultsConsolidated!E53,incl2017!$A$2:$BF$638,34)</f>
        <v>25925.6370023419</v>
      </c>
      <c r="AV53">
        <v>30629.381642511999</v>
      </c>
      <c r="AW53">
        <v>28523.909836065501</v>
      </c>
      <c r="AX53">
        <v>26026.699186991798</v>
      </c>
      <c r="AY53">
        <f>VLOOKUP(vhcsResultsConsolidated!E53,incl2017!$A$2:$BF$638,38)</f>
        <v>25820.4229249011</v>
      </c>
      <c r="AZ53">
        <v>27317.414746543702</v>
      </c>
      <c r="BA53">
        <v>30754.15625</v>
      </c>
      <c r="BB53">
        <v>26354.3254437869</v>
      </c>
      <c r="BC53">
        <f>VLOOKUP(vhcsResultsConsolidated!E53,incl2017!$A$2:$BF$638,42)</f>
        <v>26078.620689655101</v>
      </c>
      <c r="BD53">
        <v>28293.521126760501</v>
      </c>
      <c r="BE53">
        <v>25477.886792452799</v>
      </c>
      <c r="BF53">
        <v>26984.693069306901</v>
      </c>
      <c r="BG53">
        <f>VLOOKUP(vhcsResultsConsolidated!E53,incl2017!$A$2:$BF$638,46)</f>
        <v>26778.4038461538</v>
      </c>
      <c r="BH53">
        <v>31848.838235294101</v>
      </c>
      <c r="BI53">
        <v>30863.608695652099</v>
      </c>
      <c r="BJ53">
        <v>25359.4068965517</v>
      </c>
      <c r="BK53">
        <f>VLOOKUP(vhcsResultsConsolidated!E53,incl2017!$A$2:$BF$638,50)</f>
        <v>25151.765100671098</v>
      </c>
      <c r="BL53">
        <v>27052.410714285699</v>
      </c>
      <c r="BM53">
        <v>30665.701492537301</v>
      </c>
      <c r="BN53">
        <v>25427.1034482758</v>
      </c>
      <c r="BO53">
        <f>VLOOKUP(vhcsResultsConsolidated!E53,incl2017!$A$2:$BF$638,54)</f>
        <v>25127.311111111099</v>
      </c>
      <c r="BP53">
        <v>27600.085714285698</v>
      </c>
      <c r="BQ53">
        <v>30851.311475409799</v>
      </c>
      <c r="BR53">
        <v>27338.0853658536</v>
      </c>
    </row>
    <row r="54" spans="1:70" x14ac:dyDescent="0.25">
      <c r="A54" t="s">
        <v>105</v>
      </c>
      <c r="B54" t="s">
        <v>714</v>
      </c>
      <c r="C54" t="s">
        <v>704</v>
      </c>
      <c r="E54" t="s">
        <v>593</v>
      </c>
      <c r="F54">
        <v>1</v>
      </c>
      <c r="G54">
        <v>0.88298199999999905</v>
      </c>
      <c r="H54">
        <v>0.88357799999999997</v>
      </c>
      <c r="I54">
        <v>15567</v>
      </c>
      <c r="J54">
        <v>15484</v>
      </c>
      <c r="K54">
        <v>9.5695655936021105</v>
      </c>
      <c r="L54" t="s">
        <v>50</v>
      </c>
      <c r="M54">
        <v>6.19474716037388</v>
      </c>
      <c r="N54" t="s">
        <v>50</v>
      </c>
      <c r="O54">
        <v>3.3972309431149301</v>
      </c>
      <c r="P54" t="s">
        <v>50</v>
      </c>
      <c r="Q54">
        <v>6.7600063979297396</v>
      </c>
      <c r="R54" t="s">
        <v>50</v>
      </c>
      <c r="S54">
        <v>-1.77707128700683E-2</v>
      </c>
      <c r="T54" t="s">
        <v>50</v>
      </c>
      <c r="U54">
        <v>-3.9704457477205399E-2</v>
      </c>
      <c r="V54" t="s">
        <v>50</v>
      </c>
      <c r="W54">
        <v>-2.3755787518182601E-3</v>
      </c>
      <c r="X54" t="s">
        <v>53</v>
      </c>
      <c r="Y54">
        <v>1.1351418013845999E-2</v>
      </c>
      <c r="Z54" t="s">
        <v>53</v>
      </c>
      <c r="AA54">
        <f t="shared" si="0"/>
        <v>1.539513411825004E-2</v>
      </c>
      <c r="AB54">
        <f t="shared" si="1"/>
        <v>5.1055875491051395E-2</v>
      </c>
      <c r="AC54">
        <f t="shared" si="2"/>
        <v>3.5660741372801355E-2</v>
      </c>
      <c r="AD54">
        <f t="shared" si="3"/>
        <v>1.3726996765664259E-2</v>
      </c>
      <c r="AF54">
        <v>2.8183295830263999</v>
      </c>
      <c r="AG54" t="s">
        <v>50</v>
      </c>
      <c r="AH54">
        <v>2.8360769337355798</v>
      </c>
      <c r="AI54" t="s">
        <v>50</v>
      </c>
      <c r="AJ54">
        <f t="shared" si="4"/>
        <v>1.7747350709179877E-2</v>
      </c>
      <c r="AK54">
        <v>125.549475787071</v>
      </c>
      <c r="AL54">
        <v>-94.668548104334306</v>
      </c>
      <c r="AM54">
        <v>-8.9358318416352098</v>
      </c>
      <c r="AN54">
        <v>-85.732716262699</v>
      </c>
      <c r="AO54">
        <f t="shared" si="5"/>
        <v>-76.796884421063794</v>
      </c>
      <c r="AQ54">
        <f>VLOOKUP(A54,incl2017!$A$2:$BF$638,33)</f>
        <v>7953.1568075117302</v>
      </c>
      <c r="AR54">
        <v>15303.198173217999</v>
      </c>
      <c r="AS54">
        <v>12917.399386906</v>
      </c>
      <c r="AT54">
        <v>11831.482448809</v>
      </c>
      <c r="AU54">
        <f>VLOOKUP(vhcsResultsConsolidated!E542,incl2017!$A$2:$BF$638,34)</f>
        <v>6303.0758974358896</v>
      </c>
      <c r="AV54">
        <v>15684.4957983193</v>
      </c>
      <c r="AW54">
        <v>13297.128644939899</v>
      </c>
      <c r="AX54">
        <v>11987.1006685017</v>
      </c>
      <c r="AY54">
        <f>VLOOKUP(vhcsResultsConsolidated!E542,incl2017!$A$2:$BF$638,38)</f>
        <v>6283.9263803680897</v>
      </c>
      <c r="AZ54">
        <v>14883.3526387936</v>
      </c>
      <c r="BA54">
        <v>12521.1897091722</v>
      </c>
      <c r="BB54">
        <v>11655.050378956699</v>
      </c>
      <c r="BC54">
        <f>VLOOKUP(vhcsResultsConsolidated!E542,incl2017!$A$2:$BF$638,42)</f>
        <v>6322.3436213991699</v>
      </c>
      <c r="BD54">
        <v>15600.842267406</v>
      </c>
      <c r="BE54">
        <v>13395.909940526701</v>
      </c>
      <c r="BF54">
        <v>12143.494525547399</v>
      </c>
      <c r="BG54">
        <f>VLOOKUP(vhcsResultsConsolidated!E542,incl2017!$A$2:$BF$638,46)</f>
        <v>6394.28151260504</v>
      </c>
      <c r="BH54">
        <v>15769.8855345911</v>
      </c>
      <c r="BI54">
        <v>13196.465800865801</v>
      </c>
      <c r="BJ54">
        <v>11868.6434001382</v>
      </c>
      <c r="BK54">
        <f>VLOOKUP(vhcsResultsConsolidated!E542,incl2017!$A$2:$BF$638,50)</f>
        <v>6179.2868525896401</v>
      </c>
      <c r="BL54">
        <v>14892.302216252499</v>
      </c>
      <c r="BM54">
        <v>12740.2176573426</v>
      </c>
      <c r="BN54">
        <v>11443.4326347305</v>
      </c>
      <c r="BO54">
        <f>VLOOKUP(vhcsResultsConsolidated!E542,incl2017!$A$2:$BF$638,54)</f>
        <v>6454.90107526881</v>
      </c>
      <c r="BP54">
        <v>14874.027291812399</v>
      </c>
      <c r="BQ54">
        <v>12291.521539871601</v>
      </c>
      <c r="BR54">
        <v>11966.760749724301</v>
      </c>
    </row>
    <row r="55" spans="1:70" x14ac:dyDescent="0.25">
      <c r="A55" t="s">
        <v>106</v>
      </c>
      <c r="B55" t="s">
        <v>722</v>
      </c>
      <c r="C55" t="s">
        <v>704</v>
      </c>
      <c r="E55" t="s">
        <v>490</v>
      </c>
      <c r="F55">
        <v>1</v>
      </c>
      <c r="G55">
        <v>0.84317999999999904</v>
      </c>
      <c r="H55">
        <v>0.85913300000000004</v>
      </c>
      <c r="I55">
        <v>5456</v>
      </c>
      <c r="J55">
        <v>4679</v>
      </c>
      <c r="K55">
        <v>2.56997918377537</v>
      </c>
      <c r="L55" t="s">
        <v>51</v>
      </c>
      <c r="M55">
        <v>2.3935174914239599</v>
      </c>
      <c r="N55" t="s">
        <v>51</v>
      </c>
      <c r="O55">
        <v>1.7850344737597299</v>
      </c>
      <c r="P55" t="s">
        <v>53</v>
      </c>
      <c r="Q55">
        <v>1.4763390202294899</v>
      </c>
      <c r="R55" t="s">
        <v>53</v>
      </c>
      <c r="S55">
        <v>-3.7837851294138198E-4</v>
      </c>
      <c r="T55" t="s">
        <v>53</v>
      </c>
      <c r="U55">
        <v>-2.0383360985371999E-2</v>
      </c>
      <c r="V55" t="s">
        <v>53</v>
      </c>
      <c r="W55">
        <v>2.3474154828922001E-2</v>
      </c>
      <c r="X55" t="s">
        <v>53</v>
      </c>
      <c r="Y55">
        <v>7.6513289110307706E-2</v>
      </c>
      <c r="Z55" t="s">
        <v>50</v>
      </c>
      <c r="AA55">
        <f t="shared" si="0"/>
        <v>2.3852533341863384E-2</v>
      </c>
      <c r="AB55">
        <f t="shared" si="1"/>
        <v>9.6896650095679701E-2</v>
      </c>
      <c r="AC55">
        <f t="shared" si="2"/>
        <v>7.3044116753816321E-2</v>
      </c>
      <c r="AD55">
        <f t="shared" si="3"/>
        <v>5.3039134281385708E-2</v>
      </c>
      <c r="AF55">
        <v>2.8100601136941199</v>
      </c>
      <c r="AG55" t="s">
        <v>50</v>
      </c>
      <c r="AH55">
        <v>2.8654831886888501</v>
      </c>
      <c r="AI55" t="s">
        <v>50</v>
      </c>
      <c r="AJ55">
        <f t="shared" si="4"/>
        <v>5.5423074994730204E-2</v>
      </c>
      <c r="AK55">
        <v>22.068581318452399</v>
      </c>
      <c r="AL55">
        <v>-86.585117678708798</v>
      </c>
      <c r="AM55">
        <v>-1.96278389641961</v>
      </c>
      <c r="AN55">
        <v>-84.622333782289203</v>
      </c>
      <c r="AO55">
        <f t="shared" si="5"/>
        <v>-82.659549885869595</v>
      </c>
      <c r="AQ55">
        <f>VLOOKUP(A55,incl2017!$A$2:$BF$638,33)</f>
        <v>18159.557851239599</v>
      </c>
      <c r="AR55">
        <v>11730.988121752</v>
      </c>
      <c r="AS55">
        <v>12300.516572352401</v>
      </c>
      <c r="AT55">
        <v>13866.633412887801</v>
      </c>
      <c r="AU55">
        <f>VLOOKUP(vhcsResultsConsolidated!E439,incl2017!$A$2:$BF$638,34)</f>
        <v>16308.960301163501</v>
      </c>
      <c r="AV55">
        <v>12019.1316931982</v>
      </c>
      <c r="AW55">
        <v>11914.47848537</v>
      </c>
      <c r="AX55">
        <v>13875.4164432529</v>
      </c>
      <c r="AY55">
        <f>VLOOKUP(vhcsResultsConsolidated!E439,incl2017!$A$2:$BF$638,38)</f>
        <v>16993.963885429599</v>
      </c>
      <c r="AZ55">
        <v>11427.471036585301</v>
      </c>
      <c r="BA55">
        <v>12642.419207317</v>
      </c>
      <c r="BB55">
        <v>13856.563524590099</v>
      </c>
      <c r="BC55">
        <f>VLOOKUP(vhcsResultsConsolidated!E439,incl2017!$A$2:$BF$638,42)</f>
        <v>15473.0060790273</v>
      </c>
      <c r="BD55">
        <v>12376.975</v>
      </c>
      <c r="BE55">
        <v>11863.847402597399</v>
      </c>
      <c r="BF55">
        <v>14122.825426944901</v>
      </c>
      <c r="BG55">
        <f>VLOOKUP(vhcsResultsConsolidated!E439,incl2017!$A$2:$BF$638,46)</f>
        <v>18556.037037037</v>
      </c>
      <c r="BH55">
        <v>11629.9365558912</v>
      </c>
      <c r="BI55">
        <v>11971.6007326007</v>
      </c>
      <c r="BJ55">
        <v>13655.1722972972</v>
      </c>
      <c r="BK55">
        <f>VLOOKUP(vhcsResultsConsolidated!E439,incl2017!$A$2:$BF$638,50)</f>
        <v>15780.938053097299</v>
      </c>
      <c r="BL55">
        <v>11744.515850144</v>
      </c>
      <c r="BM55">
        <v>13067.583596214499</v>
      </c>
      <c r="BN55">
        <v>13977.8451242829</v>
      </c>
      <c r="BO55">
        <f>VLOOKUP(vhcsResultsConsolidated!E439,incl2017!$A$2:$BF$638,54)</f>
        <v>15672.9452054794</v>
      </c>
      <c r="BP55">
        <v>11071.4368932038</v>
      </c>
      <c r="BQ55">
        <v>12244.8466076696</v>
      </c>
      <c r="BR55">
        <v>13716.540838852001</v>
      </c>
    </row>
    <row r="56" spans="1:70" x14ac:dyDescent="0.25">
      <c r="A56" t="s">
        <v>107</v>
      </c>
      <c r="B56" t="s">
        <v>720</v>
      </c>
      <c r="C56" t="s">
        <v>704</v>
      </c>
      <c r="E56" t="s">
        <v>93</v>
      </c>
      <c r="F56">
        <v>1</v>
      </c>
      <c r="G56">
        <v>0.86841399999999902</v>
      </c>
      <c r="H56">
        <v>0.86846999999999996</v>
      </c>
      <c r="I56">
        <v>4397</v>
      </c>
      <c r="J56">
        <v>4374</v>
      </c>
      <c r="K56">
        <v>25.699095814783899</v>
      </c>
      <c r="L56" t="s">
        <v>50</v>
      </c>
      <c r="M56">
        <v>18.677027458190899</v>
      </c>
      <c r="N56" t="s">
        <v>50</v>
      </c>
      <c r="O56">
        <v>1.94957584861374</v>
      </c>
      <c r="P56" t="s">
        <v>52</v>
      </c>
      <c r="Q56">
        <v>4.3866824127902104</v>
      </c>
      <c r="R56" t="s">
        <v>50</v>
      </c>
      <c r="S56">
        <v>-2.8648530396867499E-2</v>
      </c>
      <c r="T56" t="s">
        <v>50</v>
      </c>
      <c r="U56">
        <v>-2.55536821876917E-3</v>
      </c>
      <c r="V56" t="s">
        <v>53</v>
      </c>
      <c r="W56">
        <v>5.2457235767007303E-2</v>
      </c>
      <c r="X56" t="s">
        <v>50</v>
      </c>
      <c r="Y56">
        <v>0.12919941150432199</v>
      </c>
      <c r="Z56" t="s">
        <v>50</v>
      </c>
      <c r="AA56">
        <f t="shared" si="0"/>
        <v>8.1105766163874798E-2</v>
      </c>
      <c r="AB56">
        <f t="shared" si="1"/>
        <v>0.13175477972309116</v>
      </c>
      <c r="AC56">
        <f t="shared" si="2"/>
        <v>5.064901355921636E-2</v>
      </c>
      <c r="AD56">
        <f t="shared" si="3"/>
        <v>7.6742175737314677E-2</v>
      </c>
      <c r="AF56">
        <v>2.9532279491505</v>
      </c>
      <c r="AG56" t="s">
        <v>50</v>
      </c>
      <c r="AH56">
        <v>3.0523445425919702</v>
      </c>
      <c r="AI56" t="s">
        <v>50</v>
      </c>
      <c r="AJ56">
        <f t="shared" si="4"/>
        <v>9.9116593441470169E-2</v>
      </c>
      <c r="AK56">
        <v>43.816037145233601</v>
      </c>
      <c r="AL56">
        <v>-126.764839771909</v>
      </c>
      <c r="AM56">
        <v>-45.850609653807098</v>
      </c>
      <c r="AN56">
        <v>-80.914230118102793</v>
      </c>
      <c r="AO56">
        <f t="shared" si="5"/>
        <v>-35.063620464295695</v>
      </c>
      <c r="AQ56">
        <f>VLOOKUP(A56,incl2017!$A$2:$BF$638,33)</f>
        <v>9963.8215158924195</v>
      </c>
      <c r="AR56">
        <v>26585.701587301501</v>
      </c>
      <c r="AS56">
        <v>24973.276752767499</v>
      </c>
      <c r="AT56">
        <v>26239.010387811599</v>
      </c>
      <c r="AU56">
        <f>VLOOKUP(vhcsResultsConsolidated!E42,incl2017!$A$2:$BF$638,34)</f>
        <v>26383.5881085738</v>
      </c>
      <c r="AV56">
        <v>26306.852047556102</v>
      </c>
      <c r="AW56">
        <v>24479.539308176099</v>
      </c>
      <c r="AX56">
        <v>26598.9812409812</v>
      </c>
      <c r="AY56">
        <f>VLOOKUP(vhcsResultsConsolidated!E42,incl2017!$A$2:$BF$638,38)</f>
        <v>27469.344402277002</v>
      </c>
      <c r="AZ56">
        <v>26843.756723716298</v>
      </c>
      <c r="BA56">
        <v>25410.018080667502</v>
      </c>
      <c r="BB56">
        <v>25906.8402130492</v>
      </c>
      <c r="BC56">
        <f>VLOOKUP(vhcsResultsConsolidated!E42,incl2017!$A$2:$BF$638,42)</f>
        <v>25480.362273086001</v>
      </c>
      <c r="BD56">
        <v>26191.245430809398</v>
      </c>
      <c r="BE56">
        <v>24867.401459854002</v>
      </c>
      <c r="BF56">
        <v>26118.763848396498</v>
      </c>
      <c r="BG56">
        <f>VLOOKUP(vhcsResultsConsolidated!E42,incl2017!$A$2:$BF$638,46)</f>
        <v>29967.280510018201</v>
      </c>
      <c r="BH56">
        <v>26425.2406417112</v>
      </c>
      <c r="BI56">
        <v>24185.964088397701</v>
      </c>
      <c r="BJ56">
        <v>27069.5942857142</v>
      </c>
      <c r="BK56">
        <f>VLOOKUP(vhcsResultsConsolidated!E42,incl2017!$A$2:$BF$638,50)</f>
        <v>24753.766336633598</v>
      </c>
      <c r="BL56">
        <v>27058.564171122998</v>
      </c>
      <c r="BM56">
        <v>25765.617486338801</v>
      </c>
      <c r="BN56">
        <v>25067.5465994962</v>
      </c>
      <c r="BO56">
        <f>VLOOKUP(vhcsResultsConsolidated!E42,incl2017!$A$2:$BF$638,54)</f>
        <v>25367.418539325801</v>
      </c>
      <c r="BP56">
        <v>26662.8153153153</v>
      </c>
      <c r="BQ56">
        <v>25041.322946175598</v>
      </c>
      <c r="BR56">
        <v>26848.0819209039</v>
      </c>
    </row>
    <row r="57" spans="1:70" x14ac:dyDescent="0.25">
      <c r="A57" t="s">
        <v>108</v>
      </c>
      <c r="B57" t="s">
        <v>685</v>
      </c>
      <c r="C57" t="s">
        <v>663</v>
      </c>
      <c r="E57" t="s">
        <v>394</v>
      </c>
      <c r="F57">
        <v>1</v>
      </c>
      <c r="G57">
        <v>0.74499199999999999</v>
      </c>
      <c r="H57">
        <v>0.74662399999999995</v>
      </c>
      <c r="I57">
        <v>7344</v>
      </c>
      <c r="J57">
        <v>7322</v>
      </c>
      <c r="K57">
        <v>9.8755924053666799</v>
      </c>
      <c r="L57" t="s">
        <v>50</v>
      </c>
      <c r="M57">
        <v>8.16726143799551</v>
      </c>
      <c r="N57" t="s">
        <v>50</v>
      </c>
      <c r="O57">
        <v>2.1654055369717899</v>
      </c>
      <c r="P57" t="s">
        <v>52</v>
      </c>
      <c r="Q57">
        <v>5.1748716312367096</v>
      </c>
      <c r="R57" t="s">
        <v>50</v>
      </c>
      <c r="S57">
        <v>-7.0008136797873294E-2</v>
      </c>
      <c r="T57" t="s">
        <v>50</v>
      </c>
      <c r="U57">
        <v>-4.7572722528327102E-2</v>
      </c>
      <c r="V57" t="s">
        <v>50</v>
      </c>
      <c r="W57">
        <v>4.3331210920864701E-3</v>
      </c>
      <c r="X57" t="s">
        <v>53</v>
      </c>
      <c r="Y57">
        <v>3.5047247108240497E-2</v>
      </c>
      <c r="Z57" t="s">
        <v>50</v>
      </c>
      <c r="AA57">
        <f t="shared" si="0"/>
        <v>7.4341257889959766E-2</v>
      </c>
      <c r="AB57">
        <f t="shared" si="1"/>
        <v>8.2619969636567592E-2</v>
      </c>
      <c r="AC57">
        <f t="shared" si="2"/>
        <v>8.2787117466078253E-3</v>
      </c>
      <c r="AD57">
        <f t="shared" si="3"/>
        <v>3.0714126016154027E-2</v>
      </c>
      <c r="AF57">
        <v>3.19526112033987</v>
      </c>
      <c r="AG57" t="s">
        <v>50</v>
      </c>
      <c r="AH57">
        <v>3.2420582392564299</v>
      </c>
      <c r="AI57" t="s">
        <v>50</v>
      </c>
      <c r="AJ57">
        <f t="shared" si="4"/>
        <v>4.679711891655991E-2</v>
      </c>
      <c r="AK57">
        <v>138.82307854800999</v>
      </c>
      <c r="AL57">
        <v>-140.12248895501199</v>
      </c>
      <c r="AM57">
        <v>-62.242317071209001</v>
      </c>
      <c r="AN57">
        <v>-77.880171883803101</v>
      </c>
      <c r="AO57">
        <f t="shared" si="5"/>
        <v>-15.637854812594099</v>
      </c>
      <c r="AQ57">
        <f>VLOOKUP(A57,incl2017!$A$2:$BF$638,33)</f>
        <v>19151.669527897</v>
      </c>
      <c r="AR57">
        <v>8595.0333931777295</v>
      </c>
      <c r="AS57">
        <v>7373.2211120764496</v>
      </c>
      <c r="AT57">
        <v>7473.1100671140903</v>
      </c>
      <c r="AU57">
        <f>VLOOKUP(vhcsResultsConsolidated!E343,incl2017!$A$2:$BF$638,34)</f>
        <v>20752.822840409899</v>
      </c>
      <c r="AV57">
        <v>8525.7775510203992</v>
      </c>
      <c r="AW57">
        <v>7498.9345637583801</v>
      </c>
      <c r="AX57">
        <v>7537.5892857142799</v>
      </c>
      <c r="AY57">
        <f>VLOOKUP(vhcsResultsConsolidated!E343,incl2017!$A$2:$BF$638,38)</f>
        <v>20608.167130919199</v>
      </c>
      <c r="AZ57">
        <v>8672.4524714828895</v>
      </c>
      <c r="BA57">
        <v>7238.2207207207202</v>
      </c>
      <c r="BB57">
        <v>7408.34170403587</v>
      </c>
      <c r="BC57">
        <f>VLOOKUP(vhcsResultsConsolidated!E343,incl2017!$A$2:$BF$638,42)</f>
        <v>20913.104938271601</v>
      </c>
      <c r="BD57">
        <v>8259.7408376963303</v>
      </c>
      <c r="BE57">
        <v>7628.0661157024797</v>
      </c>
      <c r="BF57">
        <v>7539.2996254681602</v>
      </c>
      <c r="BG57">
        <f>VLOOKUP(vhcsResultsConsolidated!E343,incl2017!$A$2:$BF$638,46)</f>
        <v>21094.6257668711</v>
      </c>
      <c r="BH57">
        <v>8813.6699716713792</v>
      </c>
      <c r="BI57">
        <v>7365.8432708688197</v>
      </c>
      <c r="BJ57">
        <v>7536.0307167235496</v>
      </c>
      <c r="BK57">
        <f>VLOOKUP(vhcsResultsConsolidated!E343,incl2017!$A$2:$BF$638,50)</f>
        <v>20203.6122448979</v>
      </c>
      <c r="BL57">
        <v>8805.75510204081</v>
      </c>
      <c r="BM57">
        <v>7504.9684763572604</v>
      </c>
      <c r="BN57">
        <v>7768.2859589041</v>
      </c>
      <c r="BO57">
        <f>VLOOKUP(vhcsResultsConsolidated!E343,incl2017!$A$2:$BF$638,54)</f>
        <v>20540.847133757899</v>
      </c>
      <c r="BP57">
        <v>8527.0699523052408</v>
      </c>
      <c r="BQ57">
        <v>6955.6363636363603</v>
      </c>
      <c r="BR57">
        <v>7012.4708097928396</v>
      </c>
    </row>
    <row r="58" spans="1:70" x14ac:dyDescent="0.25">
      <c r="A58" t="s">
        <v>109</v>
      </c>
      <c r="E58" t="s">
        <v>109</v>
      </c>
      <c r="F58">
        <v>0</v>
      </c>
      <c r="G58">
        <v>0.72740799999999906</v>
      </c>
      <c r="H58">
        <v>0.68884000000000001</v>
      </c>
      <c r="I58">
        <v>936</v>
      </c>
      <c r="J58">
        <v>567</v>
      </c>
      <c r="K58">
        <v>1.62926708861914</v>
      </c>
      <c r="L58" t="s">
        <v>53</v>
      </c>
      <c r="M58">
        <v>1.4028775649378</v>
      </c>
      <c r="N58" t="s">
        <v>53</v>
      </c>
      <c r="O58">
        <v>0.25733163445915003</v>
      </c>
      <c r="P58" t="s">
        <v>53</v>
      </c>
      <c r="Q58">
        <v>2.8155350507486401</v>
      </c>
      <c r="R58" t="s">
        <v>51</v>
      </c>
      <c r="S58">
        <v>-6.0897457222852003E-2</v>
      </c>
      <c r="T58" t="s">
        <v>51</v>
      </c>
      <c r="U58">
        <v>-0.108835297293244</v>
      </c>
      <c r="V58" t="s">
        <v>50</v>
      </c>
      <c r="W58">
        <v>-0.151851715908462</v>
      </c>
      <c r="X58" t="s">
        <v>50</v>
      </c>
      <c r="Y58">
        <v>-0.116350639439484</v>
      </c>
      <c r="Z58" t="s">
        <v>50</v>
      </c>
      <c r="AA58">
        <f t="shared" si="0"/>
        <v>-9.0954258685609995E-2</v>
      </c>
      <c r="AB58">
        <f t="shared" si="1"/>
        <v>-7.5153421462400005E-3</v>
      </c>
      <c r="AC58">
        <f t="shared" si="2"/>
        <v>8.3438916539369995E-2</v>
      </c>
      <c r="AD58">
        <f t="shared" si="3"/>
        <v>3.5501076468978002E-2</v>
      </c>
      <c r="AF58">
        <v>3.1626227503032802</v>
      </c>
      <c r="AG58" t="s">
        <v>50</v>
      </c>
      <c r="AH58">
        <v>3.09428722450131</v>
      </c>
      <c r="AI58" t="s">
        <v>50</v>
      </c>
      <c r="AJ58">
        <f t="shared" si="4"/>
        <v>-6.8335525801970221E-2</v>
      </c>
      <c r="AK58">
        <v>8.6329459322451001</v>
      </c>
      <c r="AL58">
        <v>14.5302381534906</v>
      </c>
      <c r="AM58">
        <v>10.5377760302136</v>
      </c>
      <c r="AN58">
        <v>3.9924621232770101</v>
      </c>
      <c r="AO58">
        <f t="shared" si="5"/>
        <v>-6.54531390693659</v>
      </c>
      <c r="AQ58">
        <f>VLOOKUP(A58,incl2017!$A$2:$BF$638,33)</f>
        <v>42932.145161290297</v>
      </c>
      <c r="AR58">
        <v>52156.039473684199</v>
      </c>
      <c r="AS58">
        <v>43208.794117646998</v>
      </c>
      <c r="AT58">
        <v>37388.970443349703</v>
      </c>
      <c r="AU58">
        <f>VLOOKUP(vhcsResultsConsolidated!E58,incl2017!$A$2:$BF$638,34)</f>
        <v>36647.824468085098</v>
      </c>
      <c r="AV58">
        <v>52637.622641509399</v>
      </c>
      <c r="AW58">
        <v>48226.9206349206</v>
      </c>
      <c r="AX58">
        <v>37318.3368421052</v>
      </c>
      <c r="AY58">
        <f>VLOOKUP(vhcsResultsConsolidated!E58,incl2017!$A$2:$BF$638,38)</f>
        <v>37518.577777777697</v>
      </c>
      <c r="AZ58">
        <v>51737.6147540983</v>
      </c>
      <c r="BA58">
        <v>38878.082191780799</v>
      </c>
      <c r="BB58">
        <v>37451.101851851803</v>
      </c>
      <c r="BC58">
        <f>VLOOKUP(vhcsResultsConsolidated!E58,incl2017!$A$2:$BF$638,42)</f>
        <v>35848.153061224402</v>
      </c>
      <c r="BD58">
        <v>53582.6</v>
      </c>
      <c r="BE58">
        <v>50402.944444444402</v>
      </c>
      <c r="BF58">
        <v>39518.622641509399</v>
      </c>
      <c r="BG58">
        <f>VLOOKUP(vhcsResultsConsolidated!E58,incl2017!$A$2:$BF$638,46)</f>
        <v>39586.019607843104</v>
      </c>
      <c r="BH58">
        <v>51793.892857142797</v>
      </c>
      <c r="BI58">
        <v>45325.555555555497</v>
      </c>
      <c r="BJ58">
        <v>34541.785714285703</v>
      </c>
      <c r="BK58">
        <f>VLOOKUP(vhcsResultsConsolidated!E58,incl2017!$A$2:$BF$638,50)</f>
        <v>34815</v>
      </c>
      <c r="BL58">
        <v>53647.040540540504</v>
      </c>
      <c r="BM58">
        <v>41174.400000000001</v>
      </c>
      <c r="BN58">
        <v>36346.458333333299</v>
      </c>
      <c r="BO58">
        <f>VLOOKUP(vhcsResultsConsolidated!E58,incl2017!$A$2:$BF$638,54)</f>
        <v>34602.765957446798</v>
      </c>
      <c r="BP58">
        <v>48793.916666666599</v>
      </c>
      <c r="BQ58">
        <v>37682.083333333299</v>
      </c>
      <c r="BR58">
        <v>38334.8166666666</v>
      </c>
    </row>
    <row r="59" spans="1:70" x14ac:dyDescent="0.25">
      <c r="A59" t="s">
        <v>110</v>
      </c>
      <c r="E59" t="s">
        <v>110</v>
      </c>
      <c r="F59">
        <v>0</v>
      </c>
      <c r="G59">
        <v>0.78585899999999997</v>
      </c>
      <c r="H59">
        <v>0.77803999999999995</v>
      </c>
      <c r="I59">
        <v>2126</v>
      </c>
      <c r="J59">
        <v>1491</v>
      </c>
      <c r="K59">
        <v>2.0893664756130499</v>
      </c>
      <c r="L59" t="s">
        <v>52</v>
      </c>
      <c r="M59">
        <v>1.1176208845975499</v>
      </c>
      <c r="N59" t="s">
        <v>53</v>
      </c>
      <c r="O59">
        <v>1.63003594310085</v>
      </c>
      <c r="P59" t="s">
        <v>53</v>
      </c>
      <c r="Q59">
        <v>5.3651538534198098</v>
      </c>
      <c r="R59" t="s">
        <v>50</v>
      </c>
      <c r="S59">
        <v>-0.108139352794237</v>
      </c>
      <c r="T59" t="s">
        <v>50</v>
      </c>
      <c r="U59">
        <v>-6.8278621245461996E-2</v>
      </c>
      <c r="V59" t="s">
        <v>50</v>
      </c>
      <c r="W59">
        <v>-0.113059272711565</v>
      </c>
      <c r="X59" t="s">
        <v>50</v>
      </c>
      <c r="Y59">
        <v>-6.6320203485174797E-2</v>
      </c>
      <c r="Z59" t="s">
        <v>50</v>
      </c>
      <c r="AA59">
        <f t="shared" si="0"/>
        <v>-4.919919917328E-3</v>
      </c>
      <c r="AB59">
        <f t="shared" si="1"/>
        <v>1.9584177602871983E-3</v>
      </c>
      <c r="AC59">
        <f t="shared" si="2"/>
        <v>6.8783376776151983E-3</v>
      </c>
      <c r="AD59">
        <f t="shared" si="3"/>
        <v>4.6739069226390206E-2</v>
      </c>
      <c r="AF59">
        <v>3.0619436578092301</v>
      </c>
      <c r="AG59" t="s">
        <v>50</v>
      </c>
      <c r="AH59">
        <v>3.0159706274320301</v>
      </c>
      <c r="AI59" t="s">
        <v>50</v>
      </c>
      <c r="AJ59">
        <f t="shared" si="4"/>
        <v>-4.5973030377199908E-2</v>
      </c>
      <c r="AK59">
        <v>33.629010851544699</v>
      </c>
      <c r="AL59">
        <v>-0.23316397774334799</v>
      </c>
      <c r="AM59">
        <v>1.8055934933055899</v>
      </c>
      <c r="AN59">
        <v>-2.0387574710489398</v>
      </c>
      <c r="AO59">
        <f t="shared" si="5"/>
        <v>-3.8443509643545299</v>
      </c>
      <c r="AQ59">
        <f>VLOOKUP(A59,incl2017!$A$2:$BF$638,33)</f>
        <v>29934.177710843302</v>
      </c>
      <c r="AR59">
        <v>35587.404096834201</v>
      </c>
      <c r="AS59">
        <v>29961.667487684699</v>
      </c>
      <c r="AT59">
        <v>28010.078467153198</v>
      </c>
      <c r="AU59">
        <f>VLOOKUP(vhcsResultsConsolidated!E59,incl2017!$A$2:$BF$638,34)</f>
        <v>27832.091286307001</v>
      </c>
      <c r="AV59">
        <v>36921.6808510638</v>
      </c>
      <c r="AW59">
        <v>30124.043478260799</v>
      </c>
      <c r="AX59">
        <v>28566.414012738798</v>
      </c>
      <c r="AY59">
        <f>VLOOKUP(vhcsResultsConsolidated!E59,incl2017!$A$2:$BF$638,38)</f>
        <v>28432.0959409594</v>
      </c>
      <c r="AZ59">
        <v>34111.850980392097</v>
      </c>
      <c r="BA59">
        <v>29792.763819095399</v>
      </c>
      <c r="BB59">
        <v>27263.542735042702</v>
      </c>
      <c r="BC59">
        <f>VLOOKUP(vhcsResultsConsolidated!E59,incl2017!$A$2:$BF$638,42)</f>
        <v>27061.469194312798</v>
      </c>
      <c r="BD59">
        <v>37188.551470588201</v>
      </c>
      <c r="BE59">
        <v>29740.627450980301</v>
      </c>
      <c r="BF59">
        <v>28947.338461538398</v>
      </c>
      <c r="BG59">
        <f>VLOOKUP(vhcsResultsConsolidated!E59,incl2017!$A$2:$BF$638,46)</f>
        <v>28905.117117117101</v>
      </c>
      <c r="BH59">
        <v>36673.089041095802</v>
      </c>
      <c r="BI59">
        <v>30496.5047619047</v>
      </c>
      <c r="BJ59">
        <v>28297.282608695601</v>
      </c>
      <c r="BK59">
        <f>VLOOKUP(vhcsResultsConsolidated!E59,incl2017!$A$2:$BF$638,50)</f>
        <v>28103.9375</v>
      </c>
      <c r="BL59">
        <v>34700.216981131998</v>
      </c>
      <c r="BM59">
        <v>30538.84375</v>
      </c>
      <c r="BN59">
        <v>27647.049180327798</v>
      </c>
      <c r="BO59">
        <f>VLOOKUP(vhcsResultsConsolidated!E59,incl2017!$A$2:$BF$638,54)</f>
        <v>27397.666666666599</v>
      </c>
      <c r="BP59">
        <v>33693.281879194597</v>
      </c>
      <c r="BQ59">
        <v>29097.388349514498</v>
      </c>
      <c r="BR59">
        <v>26845.794642857101</v>
      </c>
    </row>
    <row r="60" spans="1:70" x14ac:dyDescent="0.25">
      <c r="A60" t="s">
        <v>111</v>
      </c>
      <c r="E60" t="s">
        <v>111</v>
      </c>
      <c r="F60">
        <v>0</v>
      </c>
      <c r="G60">
        <v>0.71677800000000003</v>
      </c>
      <c r="H60">
        <v>0.76365000000000005</v>
      </c>
      <c r="I60">
        <v>1197</v>
      </c>
      <c r="J60">
        <v>653</v>
      </c>
      <c r="K60">
        <v>0.98376280032792496</v>
      </c>
      <c r="L60" t="s">
        <v>53</v>
      </c>
      <c r="M60">
        <v>1.1526584688884101</v>
      </c>
      <c r="N60" t="s">
        <v>53</v>
      </c>
      <c r="O60">
        <v>2.2969953062627702</v>
      </c>
      <c r="P60" t="s">
        <v>51</v>
      </c>
      <c r="Q60">
        <v>3.6899930309158799</v>
      </c>
      <c r="R60" t="s">
        <v>50</v>
      </c>
      <c r="S60">
        <v>-0.104367375319386</v>
      </c>
      <c r="T60" t="s">
        <v>50</v>
      </c>
      <c r="U60">
        <v>-7.5748409210558906E-2</v>
      </c>
      <c r="V60" t="s">
        <v>50</v>
      </c>
      <c r="W60">
        <v>-0.15127133428919701</v>
      </c>
      <c r="X60" t="s">
        <v>50</v>
      </c>
      <c r="Y60">
        <v>-9.70008876556505E-2</v>
      </c>
      <c r="Z60" t="s">
        <v>50</v>
      </c>
      <c r="AA60">
        <f t="shared" si="0"/>
        <v>-4.6903958969811005E-2</v>
      </c>
      <c r="AB60">
        <f t="shared" si="1"/>
        <v>-2.1252478445091594E-2</v>
      </c>
      <c r="AC60">
        <f t="shared" si="2"/>
        <v>2.5651480524719411E-2</v>
      </c>
      <c r="AD60">
        <f t="shared" si="3"/>
        <v>5.4270446633546507E-2</v>
      </c>
      <c r="AF60">
        <v>3.0806311335884198</v>
      </c>
      <c r="AG60" t="s">
        <v>50</v>
      </c>
      <c r="AH60">
        <v>2.9966310074563598</v>
      </c>
      <c r="AI60" t="s">
        <v>50</v>
      </c>
      <c r="AJ60">
        <f t="shared" si="4"/>
        <v>-8.4000126132059982E-2</v>
      </c>
      <c r="AK60">
        <v>11.8289614364298</v>
      </c>
      <c r="AL60">
        <v>11.983237238998401</v>
      </c>
      <c r="AM60">
        <v>9.2179860750224201</v>
      </c>
      <c r="AN60">
        <v>2.7652511639759898</v>
      </c>
      <c r="AO60">
        <f t="shared" si="5"/>
        <v>-6.4527349110464307</v>
      </c>
      <c r="AQ60">
        <f>VLOOKUP(A60,incl2017!$A$2:$BF$638,33)</f>
        <v>28766.093567251399</v>
      </c>
      <c r="AR60">
        <v>34835.391304347802</v>
      </c>
      <c r="AS60">
        <v>29424.552631578899</v>
      </c>
      <c r="AT60">
        <v>25199.603960396002</v>
      </c>
      <c r="AU60">
        <f>VLOOKUP(vhcsResultsConsolidated!E60,incl2017!$A$2:$BF$638,34)</f>
        <v>24840.348178137599</v>
      </c>
      <c r="AV60">
        <v>35184.871287128699</v>
      </c>
      <c r="AW60">
        <v>31101.5</v>
      </c>
      <c r="AX60">
        <v>24973.204724409399</v>
      </c>
      <c r="AY60">
        <f>VLOOKUP(vhcsResultsConsolidated!E60,incl2017!$A$2:$BF$638,38)</f>
        <v>24779.7730496453</v>
      </c>
      <c r="AZ60">
        <v>34107.608247422599</v>
      </c>
      <c r="BA60">
        <v>27656.959459459398</v>
      </c>
      <c r="BB60">
        <v>25582.973333333299</v>
      </c>
      <c r="BC60">
        <f>VLOOKUP(vhcsResultsConsolidated!E60,incl2017!$A$2:$BF$638,42)</f>
        <v>24920.924528301799</v>
      </c>
      <c r="BD60">
        <v>37041.012195121897</v>
      </c>
      <c r="BE60">
        <v>32712.580645161201</v>
      </c>
      <c r="BF60">
        <v>26114.611111111099</v>
      </c>
      <c r="BG60">
        <f>VLOOKUP(vhcsResultsConsolidated!E60,incl2017!$A$2:$BF$638,46)</f>
        <v>25791.5483870967</v>
      </c>
      <c r="BH60">
        <v>33916.508333333302</v>
      </c>
      <c r="BI60">
        <v>30038.8723404255</v>
      </c>
      <c r="BJ60">
        <v>24128.8767123287</v>
      </c>
      <c r="BK60">
        <f>VLOOKUP(vhcsResultsConsolidated!E60,incl2017!$A$2:$BF$638,50)</f>
        <v>23985.721518987299</v>
      </c>
      <c r="BL60">
        <v>35642.959999999999</v>
      </c>
      <c r="BM60">
        <v>29541.885714285701</v>
      </c>
      <c r="BN60">
        <v>26575</v>
      </c>
      <c r="BO60">
        <f>VLOOKUP(vhcsResultsConsolidated!E60,incl2017!$A$2:$BF$638,54)</f>
        <v>25113.641509433899</v>
      </c>
      <c r="BP60">
        <v>32474.255319148899</v>
      </c>
      <c r="BQ60">
        <v>25965.3589743589</v>
      </c>
      <c r="BR60">
        <v>24714.95</v>
      </c>
    </row>
    <row r="61" spans="1:70" x14ac:dyDescent="0.25">
      <c r="A61" t="s">
        <v>112</v>
      </c>
      <c r="E61" t="s">
        <v>112</v>
      </c>
      <c r="F61">
        <v>0</v>
      </c>
      <c r="G61">
        <v>0.78541899999999998</v>
      </c>
      <c r="H61">
        <v>0.77014099999999996</v>
      </c>
      <c r="I61">
        <v>1501</v>
      </c>
      <c r="J61">
        <v>1292</v>
      </c>
      <c r="K61">
        <v>1.5094905035384301</v>
      </c>
      <c r="L61" t="s">
        <v>53</v>
      </c>
      <c r="M61">
        <v>1.9305971461879301</v>
      </c>
      <c r="N61" t="s">
        <v>52</v>
      </c>
      <c r="O61">
        <v>3.4829093884445999</v>
      </c>
      <c r="P61" t="s">
        <v>50</v>
      </c>
      <c r="Q61">
        <v>4.69086989567817</v>
      </c>
      <c r="R61" t="s">
        <v>50</v>
      </c>
      <c r="S61">
        <v>-3.5335883470365502E-2</v>
      </c>
      <c r="T61" t="s">
        <v>50</v>
      </c>
      <c r="U61">
        <v>-7.8083795504659603E-2</v>
      </c>
      <c r="V61" t="s">
        <v>50</v>
      </c>
      <c r="W61">
        <v>-6.7984147227426295E-2</v>
      </c>
      <c r="X61" t="s">
        <v>50</v>
      </c>
      <c r="Y61">
        <v>-4.4134097051526301E-2</v>
      </c>
      <c r="Z61" t="s">
        <v>50</v>
      </c>
      <c r="AA61">
        <f t="shared" si="0"/>
        <v>-3.2648263757060793E-2</v>
      </c>
      <c r="AB61">
        <f t="shared" si="1"/>
        <v>3.3949698453133302E-2</v>
      </c>
      <c r="AC61">
        <f t="shared" si="2"/>
        <v>6.6597962210194095E-2</v>
      </c>
      <c r="AD61">
        <f t="shared" si="3"/>
        <v>2.3850050175899994E-2</v>
      </c>
      <c r="AF61">
        <v>3.1022645414528398</v>
      </c>
      <c r="AG61" t="s">
        <v>50</v>
      </c>
      <c r="AH61">
        <v>3.0730985528682599</v>
      </c>
      <c r="AI61" t="s">
        <v>50</v>
      </c>
      <c r="AJ61">
        <f t="shared" si="4"/>
        <v>-2.9165988584579861E-2</v>
      </c>
      <c r="AK61">
        <v>19.843041020344099</v>
      </c>
      <c r="AL61">
        <v>6.7144457078544804</v>
      </c>
      <c r="AM61">
        <v>12.2342791199867</v>
      </c>
      <c r="AN61">
        <v>-5.5198334121322299</v>
      </c>
      <c r="AO61">
        <f t="shared" si="5"/>
        <v>-17.754112532118931</v>
      </c>
      <c r="AQ61">
        <f>VLOOKUP(A61,incl2017!$A$2:$BF$638,33)</f>
        <v>40579.205194805203</v>
      </c>
      <c r="AR61">
        <v>45518.280098280098</v>
      </c>
      <c r="AS61">
        <v>41214.407821228997</v>
      </c>
      <c r="AT61">
        <v>36995.859582542696</v>
      </c>
      <c r="AU61">
        <f>VLOOKUP(vhcsResultsConsolidated!E61,incl2017!$A$2:$BF$638,34)</f>
        <v>36876.937728937701</v>
      </c>
      <c r="AV61">
        <v>46352.487046632101</v>
      </c>
      <c r="AW61">
        <v>43135.165876777202</v>
      </c>
      <c r="AX61">
        <v>38150.706484641603</v>
      </c>
      <c r="AY61">
        <f>VLOOKUP(vhcsResultsConsolidated!E61,incl2017!$A$2:$BF$638,38)</f>
        <v>38221.404040403999</v>
      </c>
      <c r="AZ61">
        <v>44765.934579439199</v>
      </c>
      <c r="BA61">
        <v>38457.401360544201</v>
      </c>
      <c r="BB61">
        <v>35549.833333333299</v>
      </c>
      <c r="BC61">
        <f>VLOOKUP(vhcsResultsConsolidated!E61,incl2017!$A$2:$BF$638,42)</f>
        <v>35273.297188755001</v>
      </c>
      <c r="BD61">
        <v>48051.422018348603</v>
      </c>
      <c r="BE61">
        <v>43567.091666666602</v>
      </c>
      <c r="BF61">
        <v>38873.261744966403</v>
      </c>
      <c r="BG61">
        <f>VLOOKUP(vhcsResultsConsolidated!E61,incl2017!$A$2:$BF$638,46)</f>
        <v>38840.363636363603</v>
      </c>
      <c r="BH61">
        <v>44147.916666666599</v>
      </c>
      <c r="BI61">
        <v>42565.593406593398</v>
      </c>
      <c r="BJ61">
        <v>37403.0625</v>
      </c>
      <c r="BK61">
        <f>VLOOKUP(vhcsResultsConsolidated!E61,incl2017!$A$2:$BF$638,50)</f>
        <v>37554.832167832101</v>
      </c>
      <c r="BL61">
        <v>45552.8723404255</v>
      </c>
      <c r="BM61">
        <v>38399.460526315699</v>
      </c>
      <c r="BN61">
        <v>35351.59375</v>
      </c>
      <c r="BO61">
        <f>VLOOKUP(vhcsResultsConsolidated!E61,incl2017!$A$2:$BF$638,54)</f>
        <v>34904.1830985915</v>
      </c>
      <c r="BP61">
        <v>44149.5</v>
      </c>
      <c r="BQ61">
        <v>38519.422535211197</v>
      </c>
      <c r="BR61">
        <v>35789.216981131998</v>
      </c>
    </row>
    <row r="62" spans="1:70" x14ac:dyDescent="0.25">
      <c r="A62" t="s">
        <v>113</v>
      </c>
      <c r="B62" t="s">
        <v>696</v>
      </c>
      <c r="C62" t="s">
        <v>704</v>
      </c>
      <c r="E62" t="s">
        <v>616</v>
      </c>
      <c r="F62">
        <v>1</v>
      </c>
      <c r="G62">
        <v>0.91909799999999997</v>
      </c>
      <c r="H62">
        <v>0.91869799999999902</v>
      </c>
      <c r="I62">
        <v>25207</v>
      </c>
      <c r="J62">
        <v>21771</v>
      </c>
      <c r="K62">
        <v>18.835513528108201</v>
      </c>
      <c r="L62" t="s">
        <v>50</v>
      </c>
      <c r="M62">
        <v>12.308541123675599</v>
      </c>
      <c r="N62" t="s">
        <v>50</v>
      </c>
      <c r="O62">
        <v>1.58928773357243</v>
      </c>
      <c r="P62" t="s">
        <v>53</v>
      </c>
      <c r="Q62">
        <v>7.9308388823413303</v>
      </c>
      <c r="R62" t="s">
        <v>50</v>
      </c>
      <c r="S62">
        <v>-1.41611086311957E-2</v>
      </c>
      <c r="T62" t="s">
        <v>51</v>
      </c>
      <c r="U62">
        <v>-2.9791093592823999E-2</v>
      </c>
      <c r="V62" t="s">
        <v>50</v>
      </c>
      <c r="W62">
        <v>1.16071547077329E-2</v>
      </c>
      <c r="X62" t="s">
        <v>52</v>
      </c>
      <c r="Y62">
        <v>2.62117068515017E-2</v>
      </c>
      <c r="Z62" t="s">
        <v>50</v>
      </c>
      <c r="AA62">
        <f t="shared" si="0"/>
        <v>2.57682633389286E-2</v>
      </c>
      <c r="AB62">
        <f t="shared" si="1"/>
        <v>5.60028004443257E-2</v>
      </c>
      <c r="AC62">
        <f t="shared" si="2"/>
        <v>3.02345371053971E-2</v>
      </c>
      <c r="AD62">
        <f t="shared" si="3"/>
        <v>1.46045521437688E-2</v>
      </c>
      <c r="AF62">
        <v>2.9532631281558799</v>
      </c>
      <c r="AG62" t="s">
        <v>50</v>
      </c>
      <c r="AH62">
        <v>2.9821546965796299</v>
      </c>
      <c r="AI62" t="s">
        <v>50</v>
      </c>
      <c r="AJ62">
        <f t="shared" si="4"/>
        <v>2.8891568423750069E-2</v>
      </c>
      <c r="AK62">
        <v>126.721434361764</v>
      </c>
      <c r="AL62">
        <v>-58.934713062618101</v>
      </c>
      <c r="AM62">
        <v>18.427391904920999</v>
      </c>
      <c r="AN62">
        <v>-77.362104967539096</v>
      </c>
      <c r="AO62">
        <f t="shared" si="5"/>
        <v>-95.789496872460091</v>
      </c>
      <c r="AQ62">
        <f>VLOOKUP(A62,incl2017!$A$2:$BF$638,33)</f>
        <v>35474.951219512099</v>
      </c>
      <c r="AR62">
        <v>16151.6002595717</v>
      </c>
      <c r="AS62">
        <v>13211.9596843369</v>
      </c>
      <c r="AT62">
        <v>12681.2081839904</v>
      </c>
      <c r="AU62">
        <f>VLOOKUP(vhcsResultsConsolidated!E564,incl2017!$A$2:$BF$638,34)</f>
        <v>27011.210300429098</v>
      </c>
      <c r="AV62">
        <v>16247.2157499492</v>
      </c>
      <c r="AW62">
        <v>14754.0856960815</v>
      </c>
      <c r="AX62">
        <v>12722.692925089101</v>
      </c>
      <c r="AY62">
        <f>VLOOKUP(vhcsResultsConsolidated!E564,incl2017!$A$2:$BF$638,38)</f>
        <v>27843.362781954798</v>
      </c>
      <c r="AZ62">
        <v>16042.5246584857</v>
      </c>
      <c r="BA62">
        <v>11412.430483271301</v>
      </c>
      <c r="BB62">
        <v>12639.325030012</v>
      </c>
      <c r="BC62">
        <f>VLOOKUP(vhcsResultsConsolidated!E564,incl2017!$A$2:$BF$638,42)</f>
        <v>26154.085188770499</v>
      </c>
      <c r="BD62">
        <v>16039.2945484133</v>
      </c>
      <c r="BE62">
        <v>15707.0762660158</v>
      </c>
      <c r="BF62">
        <v>12249.476307692301</v>
      </c>
      <c r="BG62">
        <f>VLOOKUP(vhcsResultsConsolidated!E564,incl2017!$A$2:$BF$638,46)</f>
        <v>28614.237894736802</v>
      </c>
      <c r="BH62">
        <v>16454.2106115836</v>
      </c>
      <c r="BI62">
        <v>13712.784666666599</v>
      </c>
      <c r="BJ62">
        <v>13164.887866589899</v>
      </c>
      <c r="BK62">
        <f>VLOOKUP(vhcsResultsConsolidated!E564,incl2017!$A$2:$BF$638,50)</f>
        <v>27221.689303904899</v>
      </c>
      <c r="BL62">
        <v>16253.756365232601</v>
      </c>
      <c r="BM62">
        <v>11046.3107714701</v>
      </c>
      <c r="BN62">
        <v>12463.3232104121</v>
      </c>
      <c r="BO62">
        <f>VLOOKUP(vhcsResultsConsolidated!E564,incl2017!$A$2:$BF$638,54)</f>
        <v>26273.815891472801</v>
      </c>
      <c r="BP62">
        <v>15806.764821166</v>
      </c>
      <c r="BQ62">
        <v>11794.686170212701</v>
      </c>
      <c r="BR62">
        <v>12857.434811827899</v>
      </c>
    </row>
    <row r="63" spans="1:70" x14ac:dyDescent="0.25">
      <c r="A63" t="s">
        <v>114</v>
      </c>
      <c r="B63" t="s">
        <v>674</v>
      </c>
      <c r="C63" t="s">
        <v>704</v>
      </c>
      <c r="D63" t="s">
        <v>717</v>
      </c>
      <c r="E63" t="s">
        <v>605</v>
      </c>
      <c r="F63">
        <v>1</v>
      </c>
      <c r="G63">
        <v>0.31173699999999999</v>
      </c>
      <c r="H63">
        <v>0.28922100000000001</v>
      </c>
      <c r="I63">
        <v>1779</v>
      </c>
      <c r="J63">
        <v>1535</v>
      </c>
      <c r="K63">
        <v>2.6073785984025499</v>
      </c>
      <c r="L63" t="s">
        <v>51</v>
      </c>
      <c r="M63">
        <v>2.6861950838425299</v>
      </c>
      <c r="N63" t="s">
        <v>51</v>
      </c>
      <c r="O63">
        <v>0.62015688643307498</v>
      </c>
      <c r="P63" t="s">
        <v>53</v>
      </c>
      <c r="Q63">
        <v>0.88305988944848501</v>
      </c>
      <c r="R63" t="s">
        <v>53</v>
      </c>
      <c r="S63">
        <v>-0.15592343857009699</v>
      </c>
      <c r="T63" t="s">
        <v>50</v>
      </c>
      <c r="U63">
        <v>3.6283328540230801E-2</v>
      </c>
      <c r="V63" t="s">
        <v>53</v>
      </c>
      <c r="W63">
        <v>3.0185557156794399E-2</v>
      </c>
      <c r="X63" t="s">
        <v>53</v>
      </c>
      <c r="Y63">
        <v>0.303702444411035</v>
      </c>
      <c r="Z63" t="s">
        <v>50</v>
      </c>
      <c r="AA63">
        <f t="shared" si="0"/>
        <v>0.18610899572689138</v>
      </c>
      <c r="AB63">
        <f t="shared" si="1"/>
        <v>0.26741911587080419</v>
      </c>
      <c r="AC63">
        <f t="shared" si="2"/>
        <v>8.1310120143912812E-2</v>
      </c>
      <c r="AD63">
        <f t="shared" si="3"/>
        <v>0.27351688725424061</v>
      </c>
      <c r="AF63">
        <v>2.5222285789815602</v>
      </c>
      <c r="AG63" t="s">
        <v>50</v>
      </c>
      <c r="AH63">
        <v>2.7082644789199</v>
      </c>
      <c r="AI63" t="s">
        <v>50</v>
      </c>
      <c r="AJ63">
        <f t="shared" si="4"/>
        <v>0.1860358999383398</v>
      </c>
      <c r="AK63">
        <v>24.974940648039802</v>
      </c>
      <c r="AL63">
        <v>-119.041828165517</v>
      </c>
      <c r="AM63">
        <v>-43.870926439131097</v>
      </c>
      <c r="AN63">
        <v>-75.170901726386703</v>
      </c>
      <c r="AO63">
        <f t="shared" si="5"/>
        <v>-31.299975287255606</v>
      </c>
      <c r="AQ63">
        <f>VLOOKUP(A63,incl2017!$A$2:$BF$638,33)</f>
        <v>51097.627118643999</v>
      </c>
      <c r="AR63">
        <v>7449.0154905335603</v>
      </c>
      <c r="AS63">
        <v>6833.9363207547103</v>
      </c>
      <c r="AT63">
        <v>7489.4773584905597</v>
      </c>
      <c r="AU63">
        <f>VLOOKUP(vhcsResultsConsolidated!E553,incl2017!$A$2:$BF$638,34)</f>
        <v>30786.388445457898</v>
      </c>
      <c r="AV63">
        <v>7564.7648902821302</v>
      </c>
      <c r="AW63">
        <v>6685.2073170731701</v>
      </c>
      <c r="AX63">
        <v>6844.5097276264496</v>
      </c>
      <c r="AY63">
        <f>VLOOKUP(vhcsResultsConsolidated!E553,incl2017!$A$2:$BF$638,38)</f>
        <v>31020.950858034299</v>
      </c>
      <c r="AZ63">
        <v>7308.0839694656497</v>
      </c>
      <c r="BA63">
        <v>7039.4831460674104</v>
      </c>
      <c r="BB63">
        <v>8096.6446886446802</v>
      </c>
      <c r="BC63">
        <f>VLOOKUP(vhcsResultsConsolidated!E553,incl2017!$A$2:$BF$638,42)</f>
        <v>30563.475908079999</v>
      </c>
      <c r="BD63">
        <v>6570</v>
      </c>
      <c r="BE63">
        <v>6276.56692913385</v>
      </c>
      <c r="BF63">
        <v>6616.7398373983697</v>
      </c>
      <c r="BG63">
        <f>VLOOKUP(vhcsResultsConsolidated!E553,incl2017!$A$2:$BF$638,46)</f>
        <v>31407.628849270601</v>
      </c>
      <c r="BH63">
        <v>8743.4931506849298</v>
      </c>
      <c r="BI63">
        <v>7121.3193277310902</v>
      </c>
      <c r="BJ63">
        <v>7053.5820895522302</v>
      </c>
      <c r="BK63">
        <f>VLOOKUP(vhcsResultsConsolidated!E553,incl2017!$A$2:$BF$638,50)</f>
        <v>30662.183458646599</v>
      </c>
      <c r="BL63">
        <v>7834.6764705882297</v>
      </c>
      <c r="BM63">
        <v>7291.0333333333301</v>
      </c>
      <c r="BN63">
        <v>9131.7226277372192</v>
      </c>
      <c r="BO63">
        <f>VLOOKUP(vhcsResultsConsolidated!E553,incl2017!$A$2:$BF$638,54)</f>
        <v>31150.985620914998</v>
      </c>
      <c r="BP63">
        <v>6739.6984126984098</v>
      </c>
      <c r="BQ63">
        <v>6782.2159090908999</v>
      </c>
      <c r="BR63">
        <v>7053.9558823529396</v>
      </c>
    </row>
    <row r="64" spans="1:70" x14ac:dyDescent="0.25">
      <c r="A64" t="s">
        <v>115</v>
      </c>
      <c r="B64" t="s">
        <v>698</v>
      </c>
      <c r="C64" t="s">
        <v>664</v>
      </c>
      <c r="E64" t="s">
        <v>234</v>
      </c>
      <c r="F64">
        <v>1</v>
      </c>
      <c r="G64">
        <v>0.91169999999999995</v>
      </c>
      <c r="H64">
        <v>0.91133299999999995</v>
      </c>
      <c r="I64">
        <v>9907</v>
      </c>
      <c r="J64">
        <v>9755</v>
      </c>
      <c r="K64">
        <v>4.63851624382899</v>
      </c>
      <c r="L64" t="s">
        <v>50</v>
      </c>
      <c r="M64">
        <v>4.6950222405497097</v>
      </c>
      <c r="N64" t="s">
        <v>50</v>
      </c>
      <c r="O64">
        <v>1.6024750645457599</v>
      </c>
      <c r="P64" t="s">
        <v>53</v>
      </c>
      <c r="Q64">
        <v>3.8182802322564302</v>
      </c>
      <c r="R64" t="s">
        <v>50</v>
      </c>
      <c r="S64">
        <v>-1.92945177351036E-2</v>
      </c>
      <c r="T64" t="s">
        <v>51</v>
      </c>
      <c r="U64">
        <v>-2.10367519760697E-2</v>
      </c>
      <c r="V64" t="s">
        <v>51</v>
      </c>
      <c r="W64">
        <v>-1.05139850345633E-2</v>
      </c>
      <c r="X64" t="s">
        <v>53</v>
      </c>
      <c r="Y64">
        <v>3.5123751617747001E-2</v>
      </c>
      <c r="Z64" t="s">
        <v>50</v>
      </c>
      <c r="AA64">
        <f t="shared" si="0"/>
        <v>8.7805327005403E-3</v>
      </c>
      <c r="AB64">
        <f t="shared" si="1"/>
        <v>5.6160503593816705E-2</v>
      </c>
      <c r="AC64">
        <f t="shared" si="2"/>
        <v>4.7379970893276405E-2</v>
      </c>
      <c r="AD64">
        <f t="shared" si="3"/>
        <v>4.5637736652310301E-2</v>
      </c>
      <c r="AF64">
        <v>2.5541951178839599</v>
      </c>
      <c r="AG64" t="s">
        <v>50</v>
      </c>
      <c r="AH64">
        <v>2.5772271575216998</v>
      </c>
      <c r="AI64" t="s">
        <v>50</v>
      </c>
      <c r="AJ64">
        <f t="shared" si="4"/>
        <v>2.3032039637739921E-2</v>
      </c>
      <c r="AK64">
        <v>47.664258569640197</v>
      </c>
      <c r="AL64">
        <v>-58.4191517227205</v>
      </c>
      <c r="AM64">
        <v>15.429671052636699</v>
      </c>
      <c r="AN64">
        <v>-73.848822775357107</v>
      </c>
      <c r="AO64">
        <f t="shared" si="5"/>
        <v>-89.278493827993799</v>
      </c>
      <c r="AQ64">
        <f>VLOOKUP(A64,incl2017!$A$2:$BF$638,33)</f>
        <v>20469.267877412</v>
      </c>
      <c r="AR64">
        <v>10295.747575360399</v>
      </c>
      <c r="AS64">
        <v>8651.9088288288294</v>
      </c>
      <c r="AT64">
        <v>9254.8739336492799</v>
      </c>
      <c r="AU64">
        <f>VLOOKUP(vhcsResultsConsolidated!E183,incl2017!$A$2:$BF$638,34)</f>
        <v>29283.642570281099</v>
      </c>
      <c r="AV64">
        <v>10480.7145038167</v>
      </c>
      <c r="AW64">
        <v>8874.0350385423899</v>
      </c>
      <c r="AX64">
        <v>9068.4081774081696</v>
      </c>
      <c r="AY64">
        <f>VLOOKUP(vhcsResultsConsolidated!E183,incl2017!$A$2:$BF$638,38)</f>
        <v>27058.796875</v>
      </c>
      <c r="AZ64">
        <v>10099.2827027027</v>
      </c>
      <c r="BA64">
        <v>8416.7648367952497</v>
      </c>
      <c r="BB64">
        <v>9411.1283391405304</v>
      </c>
      <c r="BC64">
        <f>VLOOKUP(vhcsResultsConsolidated!E183,incl2017!$A$2:$BF$638,42)</f>
        <v>30053.3189189189</v>
      </c>
      <c r="BD64">
        <v>11156.6782522343</v>
      </c>
      <c r="BE64">
        <v>8856.9677891654392</v>
      </c>
      <c r="BF64">
        <v>8274.7656477438104</v>
      </c>
      <c r="BG64">
        <f>VLOOKUP(vhcsResultsConsolidated!E183,incl2017!$A$2:$BF$638,46)</f>
        <v>29162.769230769201</v>
      </c>
      <c r="BH64">
        <v>9770.1764091858004</v>
      </c>
      <c r="BI64">
        <v>8889.7029569892402</v>
      </c>
      <c r="BJ64">
        <v>9789.6150793650795</v>
      </c>
      <c r="BK64">
        <f>VLOOKUP(vhcsResultsConsolidated!E183,incl2017!$A$2:$BF$638,50)</f>
        <v>23776.6</v>
      </c>
      <c r="BL64">
        <v>10148.3635416666</v>
      </c>
      <c r="BM64">
        <v>8668.3469696969696</v>
      </c>
      <c r="BN64">
        <v>9979.7365269461006</v>
      </c>
      <c r="BO64">
        <f>VLOOKUP(vhcsResultsConsolidated!E183,incl2017!$A$2:$BF$638,54)</f>
        <v>30659.655737704899</v>
      </c>
      <c r="BP64">
        <v>10046.3415730337</v>
      </c>
      <c r="BQ64">
        <v>8175.4215116279001</v>
      </c>
      <c r="BR64">
        <v>8875.8545659526499</v>
      </c>
    </row>
    <row r="65" spans="1:70" x14ac:dyDescent="0.25">
      <c r="A65" t="s">
        <v>116</v>
      </c>
      <c r="B65" t="s">
        <v>685</v>
      </c>
      <c r="C65" t="s">
        <v>664</v>
      </c>
      <c r="E65" t="s">
        <v>158</v>
      </c>
      <c r="F65">
        <v>1</v>
      </c>
      <c r="G65">
        <v>0.92276899999999995</v>
      </c>
      <c r="H65">
        <v>0.92346600000000001</v>
      </c>
      <c r="I65">
        <v>10838</v>
      </c>
      <c r="J65">
        <v>10394</v>
      </c>
      <c r="K65">
        <v>4.7450310213427196</v>
      </c>
      <c r="L65" t="s">
        <v>50</v>
      </c>
      <c r="M65">
        <v>3.4830766624157001</v>
      </c>
      <c r="N65" t="s">
        <v>50</v>
      </c>
      <c r="O65">
        <v>1.64852493688326</v>
      </c>
      <c r="P65" t="s">
        <v>53</v>
      </c>
      <c r="Q65">
        <v>2.5367414136525999</v>
      </c>
      <c r="R65" t="s">
        <v>51</v>
      </c>
      <c r="S65">
        <v>-8.6041582521394402E-3</v>
      </c>
      <c r="T65" t="s">
        <v>53</v>
      </c>
      <c r="U65">
        <v>-1.3593701340786E-2</v>
      </c>
      <c r="V65" t="s">
        <v>52</v>
      </c>
      <c r="W65">
        <v>2.4506591199369098E-3</v>
      </c>
      <c r="X65" t="s">
        <v>53</v>
      </c>
      <c r="Y65">
        <v>3.8511861380838799E-2</v>
      </c>
      <c r="Z65" t="s">
        <v>50</v>
      </c>
      <c r="AA65">
        <f t="shared" si="0"/>
        <v>1.105481737207635E-2</v>
      </c>
      <c r="AB65">
        <f t="shared" si="1"/>
        <v>5.2105562721624796E-2</v>
      </c>
      <c r="AC65">
        <f t="shared" si="2"/>
        <v>4.1050745349548445E-2</v>
      </c>
      <c r="AD65">
        <f t="shared" si="3"/>
        <v>3.6061202260901891E-2</v>
      </c>
      <c r="AF65">
        <v>2.6293793071852498</v>
      </c>
      <c r="AG65" t="s">
        <v>50</v>
      </c>
      <c r="AH65">
        <v>2.6547419492519202</v>
      </c>
      <c r="AI65" t="s">
        <v>50</v>
      </c>
      <c r="AJ65">
        <f t="shared" si="4"/>
        <v>2.5362642066670382E-2</v>
      </c>
      <c r="AK65">
        <v>2.2917030942682501</v>
      </c>
      <c r="AL65">
        <v>-70.966447293463204</v>
      </c>
      <c r="AM65">
        <v>2.2763387820418499</v>
      </c>
      <c r="AN65">
        <v>-73.242786075505194</v>
      </c>
      <c r="AO65">
        <f t="shared" si="5"/>
        <v>-75.519124857547041</v>
      </c>
      <c r="AQ65">
        <f>VLOOKUP(A65,incl2017!$A$2:$BF$638,33)</f>
        <v>7846.3052109181099</v>
      </c>
      <c r="AR65">
        <v>9923.1714761376206</v>
      </c>
      <c r="AS65">
        <v>10054.774204584301</v>
      </c>
      <c r="AT65">
        <v>10936.8052754072</v>
      </c>
      <c r="AU65">
        <f>VLOOKUP(vhcsResultsConsolidated!E107,incl2017!$A$2:$BF$638,34)</f>
        <v>9834.6226622662198</v>
      </c>
      <c r="AV65">
        <v>10081.3087628865</v>
      </c>
      <c r="AW65">
        <v>9992.3925822253295</v>
      </c>
      <c r="AX65">
        <v>10741.940618762401</v>
      </c>
      <c r="AY65">
        <f>VLOOKUP(vhcsResultsConsolidated!E107,incl2017!$A$2:$BF$638,38)</f>
        <v>10216.254859611199</v>
      </c>
      <c r="AZ65">
        <v>9738.8046875</v>
      </c>
      <c r="BA65">
        <v>10114.4417670682</v>
      </c>
      <c r="BB65">
        <v>11146.4181427804</v>
      </c>
      <c r="BC65">
        <f>VLOOKUP(vhcsResultsConsolidated!E107,incl2017!$A$2:$BF$638,42)</f>
        <v>9438.4439461883394</v>
      </c>
      <c r="BD65">
        <v>10483.418536585301</v>
      </c>
      <c r="BE65">
        <v>10122.3343465045</v>
      </c>
      <c r="BF65">
        <v>10753.9988662131</v>
      </c>
      <c r="BG65">
        <f>VLOOKUP(vhcsResultsConsolidated!E107,incl2017!$A$2:$BF$638,46)</f>
        <v>10932.961352656999</v>
      </c>
      <c r="BH65">
        <v>9630.8579234972603</v>
      </c>
      <c r="BI65">
        <v>9881.4954604409795</v>
      </c>
      <c r="BJ65">
        <v>10732.461675579299</v>
      </c>
      <c r="BK65">
        <f>VLOOKUP(vhcsResultsConsolidated!E107,incl2017!$A$2:$BF$638,50)</f>
        <v>9636.73046875</v>
      </c>
      <c r="BL65">
        <v>10315.4778156996</v>
      </c>
      <c r="BM65">
        <v>10356.1044176706</v>
      </c>
      <c r="BN65">
        <v>12017.315068493101</v>
      </c>
      <c r="BO65">
        <f>VLOOKUP(vhcsResultsConsolidated!E107,incl2017!$A$2:$BF$638,54)</f>
        <v>9308.8060344827609</v>
      </c>
      <c r="BP65">
        <v>9093.0777070063596</v>
      </c>
      <c r="BQ65">
        <v>9872.7791164658593</v>
      </c>
      <c r="BR65">
        <v>9904.7096354166606</v>
      </c>
    </row>
    <row r="66" spans="1:70" x14ac:dyDescent="0.25">
      <c r="A66" t="s">
        <v>117</v>
      </c>
      <c r="E66" t="s">
        <v>117</v>
      </c>
      <c r="F66">
        <v>0</v>
      </c>
      <c r="G66">
        <v>0.88433300000000004</v>
      </c>
      <c r="H66">
        <v>0.88433300000000004</v>
      </c>
      <c r="I66">
        <v>1039</v>
      </c>
      <c r="J66">
        <v>1039</v>
      </c>
      <c r="K66">
        <v>1.9114175427416</v>
      </c>
      <c r="L66" t="s">
        <v>52</v>
      </c>
      <c r="M66">
        <v>3.9704628851897201</v>
      </c>
      <c r="N66" t="s">
        <v>50</v>
      </c>
      <c r="O66">
        <v>3.1426236867383199</v>
      </c>
      <c r="P66" t="s">
        <v>50</v>
      </c>
      <c r="Q66">
        <v>4.9450939550998898</v>
      </c>
      <c r="R66" t="s">
        <v>50</v>
      </c>
      <c r="S66">
        <v>-3.43092941259968E-2</v>
      </c>
      <c r="T66" t="s">
        <v>53</v>
      </c>
      <c r="U66">
        <v>-1.9855163527161698E-2</v>
      </c>
      <c r="V66" t="s">
        <v>53</v>
      </c>
      <c r="W66">
        <v>-1.7034034106819199E-2</v>
      </c>
      <c r="X66" t="s">
        <v>53</v>
      </c>
      <c r="Y66">
        <v>8.5180416253141308E-3</v>
      </c>
      <c r="Z66" t="s">
        <v>53</v>
      </c>
      <c r="AA66">
        <f t="shared" ref="AA66:AA129" si="6">W66-S66</f>
        <v>1.7275260019177601E-2</v>
      </c>
      <c r="AB66">
        <f t="shared" ref="AB66:AB129" si="7">Y66-U66</f>
        <v>2.8373205152475829E-2</v>
      </c>
      <c r="AC66">
        <f t="shared" ref="AC66:AC129" si="8">AB66-AA66</f>
        <v>1.1097945133298228E-2</v>
      </c>
      <c r="AD66">
        <f t="shared" ref="AD66:AD129" si="9">Y66-W66</f>
        <v>2.555207573213333E-2</v>
      </c>
      <c r="AF66">
        <v>3.1033629786784398</v>
      </c>
      <c r="AG66" t="s">
        <v>50</v>
      </c>
      <c r="AH66">
        <v>3.11010826894876</v>
      </c>
      <c r="AI66" t="s">
        <v>50</v>
      </c>
      <c r="AJ66">
        <f t="shared" ref="AJ66:AJ129" si="10">AH66-AF66</f>
        <v>6.7452902703202255E-3</v>
      </c>
      <c r="AK66">
        <v>5.0405583904103803</v>
      </c>
      <c r="AL66">
        <v>-3.23661614777712</v>
      </c>
      <c r="AM66">
        <v>-0.229926057673627</v>
      </c>
      <c r="AN66">
        <v>-3.0066900901034899</v>
      </c>
      <c r="AO66">
        <f t="shared" ref="AO66:AO129" si="11">AN66-AM66</f>
        <v>-2.7767640324298628</v>
      </c>
      <c r="AQ66">
        <f>VLOOKUP(A66,incl2017!$A$2:$BF$638,33)</f>
        <v>21656.989966555098</v>
      </c>
      <c r="AR66">
        <v>26271.404639175202</v>
      </c>
      <c r="AS66">
        <v>21788.9491525423</v>
      </c>
      <c r="AT66">
        <v>20091.539325842601</v>
      </c>
      <c r="AU66">
        <f>VLOOKUP(vhcsResultsConsolidated!E66,incl2017!$A$2:$BF$638,34)</f>
        <v>21297.380319148899</v>
      </c>
      <c r="AV66">
        <v>27278.204724409399</v>
      </c>
      <c r="AW66">
        <v>22699.1075949367</v>
      </c>
      <c r="AX66">
        <v>20382.1236559139</v>
      </c>
      <c r="AY66">
        <f>VLOOKUP(vhcsResultsConsolidated!E66,incl2017!$A$2:$BF$638,38)</f>
        <v>20181.260416666599</v>
      </c>
      <c r="AZ66">
        <v>24362.992537313399</v>
      </c>
      <c r="BA66">
        <v>20739.277372262699</v>
      </c>
      <c r="BB66">
        <v>19773.605882352898</v>
      </c>
      <c r="BC66">
        <f>VLOOKUP(vhcsResultsConsolidated!E66,incl2017!$A$2:$BF$638,42)</f>
        <v>22462.027173913</v>
      </c>
      <c r="BD66">
        <v>29248.937007873999</v>
      </c>
      <c r="BE66">
        <v>23660.988372093001</v>
      </c>
      <c r="BF66">
        <v>19797.354166666599</v>
      </c>
      <c r="BG66">
        <f>VLOOKUP(vhcsResultsConsolidated!E66,incl2017!$A$2:$BF$638,46)</f>
        <v>19625.707070707002</v>
      </c>
      <c r="BH66">
        <v>25307.472440944799</v>
      </c>
      <c r="BI66">
        <v>21550.194444444402</v>
      </c>
      <c r="BJ66">
        <v>21005.8777777777</v>
      </c>
      <c r="BK66">
        <f>VLOOKUP(vhcsResultsConsolidated!E66,incl2017!$A$2:$BF$638,50)</f>
        <v>20772.6559139784</v>
      </c>
      <c r="BL66">
        <v>24854.6176470588</v>
      </c>
      <c r="BM66">
        <v>21835.7580645161</v>
      </c>
      <c r="BN66">
        <v>20165.606060605998</v>
      </c>
      <c r="BO66">
        <f>VLOOKUP(vhcsResultsConsolidated!E66,incl2017!$A$2:$BF$638,54)</f>
        <v>24675.409090909001</v>
      </c>
      <c r="BP66">
        <v>23856.469696969602</v>
      </c>
      <c r="BQ66">
        <v>19832.8533333333</v>
      </c>
      <c r="BR66">
        <v>19227.014084506998</v>
      </c>
    </row>
    <row r="67" spans="1:70" x14ac:dyDescent="0.25">
      <c r="A67" t="s">
        <v>118</v>
      </c>
      <c r="B67" t="s">
        <v>714</v>
      </c>
      <c r="C67" t="s">
        <v>664</v>
      </c>
      <c r="E67" t="s">
        <v>203</v>
      </c>
      <c r="F67">
        <v>1</v>
      </c>
      <c r="G67">
        <v>0.85228799999999905</v>
      </c>
      <c r="H67">
        <v>0.85389300000000001</v>
      </c>
      <c r="I67">
        <v>9141</v>
      </c>
      <c r="J67">
        <v>8936</v>
      </c>
      <c r="K67">
        <v>3.20299429154527</v>
      </c>
      <c r="L67" t="s">
        <v>50</v>
      </c>
      <c r="M67">
        <v>2.3642727763811302</v>
      </c>
      <c r="N67" t="s">
        <v>51</v>
      </c>
      <c r="O67">
        <v>2.0025883717990198</v>
      </c>
      <c r="P67" t="s">
        <v>52</v>
      </c>
      <c r="Q67">
        <v>2.37856939985129</v>
      </c>
      <c r="R67" t="s">
        <v>51</v>
      </c>
      <c r="S67">
        <v>-1.4221759716817399E-2</v>
      </c>
      <c r="T67" t="s">
        <v>53</v>
      </c>
      <c r="U67">
        <v>-2.74146285795774E-2</v>
      </c>
      <c r="V67" t="s">
        <v>50</v>
      </c>
      <c r="W67">
        <v>1.7681246554699299E-3</v>
      </c>
      <c r="X67" t="s">
        <v>53</v>
      </c>
      <c r="Y67">
        <v>2.8448194157190299E-2</v>
      </c>
      <c r="Z67" t="s">
        <v>50</v>
      </c>
      <c r="AA67">
        <f t="shared" si="6"/>
        <v>1.5989884372287329E-2</v>
      </c>
      <c r="AB67">
        <f t="shared" si="7"/>
        <v>5.5862822736767695E-2</v>
      </c>
      <c r="AC67">
        <f t="shared" si="8"/>
        <v>3.9872938364480366E-2</v>
      </c>
      <c r="AD67">
        <f t="shared" si="9"/>
        <v>2.6680069501720367E-2</v>
      </c>
      <c r="AF67">
        <v>2.6461062350515299</v>
      </c>
      <c r="AG67" t="s">
        <v>50</v>
      </c>
      <c r="AH67">
        <v>2.6711427879729399</v>
      </c>
      <c r="AI67" t="s">
        <v>50</v>
      </c>
      <c r="AJ67">
        <f t="shared" si="10"/>
        <v>2.5036552921410049E-2</v>
      </c>
      <c r="AK67">
        <v>51.302509792685797</v>
      </c>
      <c r="AL67">
        <v>-81.962257293497501</v>
      </c>
      <c r="AM67">
        <v>-9.4115308808755795</v>
      </c>
      <c r="AN67">
        <v>-72.550726412621898</v>
      </c>
      <c r="AO67">
        <f t="shared" si="11"/>
        <v>-63.139195531746317</v>
      </c>
      <c r="AQ67">
        <f>VLOOKUP(A67,incl2017!$A$2:$BF$638,33)</f>
        <v>31420.172185430401</v>
      </c>
      <c r="AR67">
        <v>6957.3788622581496</v>
      </c>
      <c r="AS67">
        <v>6324.4387755101998</v>
      </c>
      <c r="AT67">
        <v>6269.9617969579003</v>
      </c>
      <c r="AU67">
        <f>VLOOKUP(vhcsResultsConsolidated!E152,incl2017!$A$2:$BF$638,34)</f>
        <v>4129.5139715987098</v>
      </c>
      <c r="AV67">
        <v>7115.9063962558403</v>
      </c>
      <c r="AW67">
        <v>6420.0657206870801</v>
      </c>
      <c r="AX67">
        <v>6135.4</v>
      </c>
      <c r="AY67">
        <f>VLOOKUP(vhcsResultsConsolidated!E152,incl2017!$A$2:$BF$638,38)</f>
        <v>4098.0532971996299</v>
      </c>
      <c r="AZ67">
        <v>6759.4253246753196</v>
      </c>
      <c r="BA67">
        <v>6226.4705432287601</v>
      </c>
      <c r="BB67">
        <v>6402.9149085794597</v>
      </c>
      <c r="BC67">
        <f>VLOOKUP(vhcsResultsConsolidated!E152,incl2017!$A$2:$BF$638,42)</f>
        <v>4161.88104089219</v>
      </c>
      <c r="BD67">
        <v>7196.2260692464297</v>
      </c>
      <c r="BE67">
        <v>6372.3693009118497</v>
      </c>
      <c r="BF67">
        <v>5993.3890532544301</v>
      </c>
      <c r="BG67">
        <f>VLOOKUP(vhcsResultsConsolidated!E152,incl2017!$A$2:$BF$638,46)</f>
        <v>4205.7927756653899</v>
      </c>
      <c r="BH67">
        <v>7032.0871413389996</v>
      </c>
      <c r="BI67">
        <v>6466.1512481644604</v>
      </c>
      <c r="BJ67">
        <v>6267.08641975308</v>
      </c>
      <c r="BK67">
        <f>VLOOKUP(vhcsResultsConsolidated!E152,incl2017!$A$2:$BF$638,50)</f>
        <v>4000.5129087779601</v>
      </c>
      <c r="BL67">
        <v>6815.1950310558996</v>
      </c>
      <c r="BM67">
        <v>6428.0716463414601</v>
      </c>
      <c r="BN67">
        <v>6217.6428571428496</v>
      </c>
      <c r="BO67">
        <f>VLOOKUP(vhcsResultsConsolidated!E152,incl2017!$A$2:$BF$638,54)</f>
        <v>4226.5813559321996</v>
      </c>
      <c r="BP67">
        <v>6698.3442176870703</v>
      </c>
      <c r="BQ67">
        <v>6023.3210445468503</v>
      </c>
      <c r="BR67">
        <v>6562.4816753926698</v>
      </c>
    </row>
    <row r="68" spans="1:70" x14ac:dyDescent="0.25">
      <c r="A68" t="s">
        <v>119</v>
      </c>
      <c r="E68" t="s">
        <v>119</v>
      </c>
      <c r="F68">
        <v>0</v>
      </c>
      <c r="G68">
        <v>0.40567799999999998</v>
      </c>
      <c r="H68">
        <v>0.35791099999999998</v>
      </c>
      <c r="I68">
        <v>2238</v>
      </c>
      <c r="J68">
        <v>1518</v>
      </c>
      <c r="K68">
        <v>1.2154816137392701</v>
      </c>
      <c r="L68" t="s">
        <v>53</v>
      </c>
      <c r="M68">
        <v>0.60369995701314005</v>
      </c>
      <c r="N68" t="s">
        <v>53</v>
      </c>
      <c r="O68">
        <v>1.7048274577762399</v>
      </c>
      <c r="P68" t="s">
        <v>53</v>
      </c>
      <c r="Q68">
        <v>5.1131825487302702</v>
      </c>
      <c r="R68" t="s">
        <v>50</v>
      </c>
      <c r="S68">
        <v>-0.14306712226891199</v>
      </c>
      <c r="T68" t="s">
        <v>50</v>
      </c>
      <c r="U68">
        <v>-2.3383851375612299E-2</v>
      </c>
      <c r="V68" t="s">
        <v>53</v>
      </c>
      <c r="W68">
        <v>-0.19994344940540501</v>
      </c>
      <c r="X68" t="s">
        <v>50</v>
      </c>
      <c r="Y68">
        <v>-8.4627436196910599E-2</v>
      </c>
      <c r="Z68" t="s">
        <v>50</v>
      </c>
      <c r="AA68">
        <f t="shared" si="6"/>
        <v>-5.6876327136493016E-2</v>
      </c>
      <c r="AB68">
        <f t="shared" si="7"/>
        <v>-6.1243584821298297E-2</v>
      </c>
      <c r="AC68">
        <f t="shared" si="8"/>
        <v>-4.3672576848052813E-3</v>
      </c>
      <c r="AD68">
        <f t="shared" si="9"/>
        <v>0.11531601320849441</v>
      </c>
      <c r="AF68">
        <v>3.14359688121317</v>
      </c>
      <c r="AG68" t="s">
        <v>50</v>
      </c>
      <c r="AH68">
        <v>3.0525776259151298</v>
      </c>
      <c r="AI68" t="s">
        <v>50</v>
      </c>
      <c r="AJ68">
        <f t="shared" si="10"/>
        <v>-9.1019255298040225E-2</v>
      </c>
      <c r="AK68">
        <v>36.142313281142599</v>
      </c>
      <c r="AL68">
        <v>30.545176734762698</v>
      </c>
      <c r="AM68">
        <v>18.262630134881199</v>
      </c>
      <c r="AN68">
        <v>12.282546599881501</v>
      </c>
      <c r="AO68">
        <f t="shared" si="11"/>
        <v>-5.9800835349996984</v>
      </c>
      <c r="AQ68">
        <f>VLOOKUP(A68,incl2017!$A$2:$BF$638,33)</f>
        <v>50110.377816291097</v>
      </c>
      <c r="AR68">
        <v>57593.528634361202</v>
      </c>
      <c r="AS68">
        <v>52885.576441102698</v>
      </c>
      <c r="AT68">
        <v>48060.658646616503</v>
      </c>
      <c r="AU68">
        <f>VLOOKUP(vhcsResultsConsolidated!E68,incl2017!$A$2:$BF$638,34)</f>
        <v>47129.815594059401</v>
      </c>
      <c r="AV68">
        <v>63865.392307692302</v>
      </c>
      <c r="AW68">
        <v>53758.355670103003</v>
      </c>
      <c r="AX68">
        <v>49644.740223463603</v>
      </c>
      <c r="AY68">
        <f>VLOOKUP(vhcsResultsConsolidated!E68,incl2017!$A$2:$BF$638,38)</f>
        <v>48192.195698924697</v>
      </c>
      <c r="AZ68">
        <v>55077.040123456703</v>
      </c>
      <c r="BA68">
        <v>52059.6292682926</v>
      </c>
      <c r="BB68">
        <v>46213.4234527687</v>
      </c>
      <c r="BC68">
        <f>VLOOKUP(vhcsResultsConsolidated!E68,incl2017!$A$2:$BF$638,42)</f>
        <v>45689.562682215699</v>
      </c>
      <c r="BD68">
        <v>68096.521739130403</v>
      </c>
      <c r="BE68">
        <v>55655.093023255802</v>
      </c>
      <c r="BF68">
        <v>49015.427807486602</v>
      </c>
      <c r="BG68">
        <f>VLOOKUP(vhcsResultsConsolidated!E68,incl2017!$A$2:$BF$638,46)</f>
        <v>47920.132780082902</v>
      </c>
      <c r="BH68">
        <v>61548.3452380952</v>
      </c>
      <c r="BI68">
        <v>52247.990740740701</v>
      </c>
      <c r="BJ68">
        <v>50332.935672514599</v>
      </c>
      <c r="BK68">
        <f>VLOOKUP(vhcsResultsConsolidated!E68,incl2017!$A$2:$BF$638,50)</f>
        <v>48484.90625</v>
      </c>
      <c r="BL68">
        <v>55773.363057324801</v>
      </c>
      <c r="BM68">
        <v>52830.801886792397</v>
      </c>
      <c r="BN68">
        <v>47466.426900584796</v>
      </c>
      <c r="BO68">
        <f>VLOOKUP(vhcsResultsConsolidated!E68,incl2017!$A$2:$BF$638,54)</f>
        <v>46693.887179487101</v>
      </c>
      <c r="BP68">
        <v>54422.413173652698</v>
      </c>
      <c r="BQ68">
        <v>51233.929292929199</v>
      </c>
      <c r="BR68">
        <v>44637.955882352901</v>
      </c>
    </row>
    <row r="69" spans="1:70" x14ac:dyDescent="0.25">
      <c r="A69" t="s">
        <v>120</v>
      </c>
      <c r="B69" t="s">
        <v>722</v>
      </c>
      <c r="C69" t="s">
        <v>704</v>
      </c>
      <c r="E69" t="s">
        <v>485</v>
      </c>
      <c r="F69">
        <v>1</v>
      </c>
      <c r="G69">
        <v>0.71903099999999998</v>
      </c>
      <c r="H69">
        <v>0.72372599999999998</v>
      </c>
      <c r="I69">
        <v>2356</v>
      </c>
      <c r="J69">
        <v>2046</v>
      </c>
      <c r="K69">
        <v>4.7752498633505196</v>
      </c>
      <c r="L69" t="s">
        <v>50</v>
      </c>
      <c r="M69">
        <v>3.4564722652548201</v>
      </c>
      <c r="N69" t="s">
        <v>50</v>
      </c>
      <c r="O69">
        <v>1.3036073316488099</v>
      </c>
      <c r="P69" t="s">
        <v>53</v>
      </c>
      <c r="Q69">
        <v>2.02035829786761</v>
      </c>
      <c r="R69" t="s">
        <v>52</v>
      </c>
      <c r="S69">
        <v>-8.2581432202964697E-2</v>
      </c>
      <c r="T69" t="s">
        <v>50</v>
      </c>
      <c r="U69">
        <v>3.74826135696114E-3</v>
      </c>
      <c r="V69" t="s">
        <v>53</v>
      </c>
      <c r="W69">
        <v>9.2919451005705703E-3</v>
      </c>
      <c r="X69" t="s">
        <v>53</v>
      </c>
      <c r="Y69">
        <v>0.103527021882359</v>
      </c>
      <c r="Z69" t="s">
        <v>50</v>
      </c>
      <c r="AA69">
        <f t="shared" si="6"/>
        <v>9.1873377303535272E-2</v>
      </c>
      <c r="AB69">
        <f t="shared" si="7"/>
        <v>9.9778760525397858E-2</v>
      </c>
      <c r="AC69">
        <f t="shared" si="8"/>
        <v>7.9053832218625858E-3</v>
      </c>
      <c r="AD69">
        <f t="shared" si="9"/>
        <v>9.4235076781788427E-2</v>
      </c>
      <c r="AF69">
        <v>2.76793134864459</v>
      </c>
      <c r="AG69" t="s">
        <v>50</v>
      </c>
      <c r="AH69">
        <v>2.8410064665820198</v>
      </c>
      <c r="AI69" t="s">
        <v>50</v>
      </c>
      <c r="AJ69">
        <f t="shared" si="10"/>
        <v>7.3075117937429823E-2</v>
      </c>
      <c r="AK69">
        <v>15.892450335996701</v>
      </c>
      <c r="AL69">
        <v>-111.041950744933</v>
      </c>
      <c r="AM69">
        <v>-39.197076076039401</v>
      </c>
      <c r="AN69">
        <v>-71.844874668894406</v>
      </c>
      <c r="AO69">
        <f t="shared" si="11"/>
        <v>-32.647798592855004</v>
      </c>
      <c r="AQ69">
        <f>VLOOKUP(A69,incl2017!$A$2:$BF$638,33)</f>
        <v>24512.951951951902</v>
      </c>
      <c r="AR69">
        <v>13473.0352348993</v>
      </c>
      <c r="AS69">
        <v>13265.406844106399</v>
      </c>
      <c r="AT69">
        <v>14233.983766233699</v>
      </c>
      <c r="AU69">
        <f>VLOOKUP(vhcsResultsConsolidated!E435,incl2017!$A$2:$BF$638,34)</f>
        <v>13033.2438465941</v>
      </c>
      <c r="AV69">
        <v>13608.04</v>
      </c>
      <c r="AW69">
        <v>13319.330578512299</v>
      </c>
      <c r="AX69">
        <v>14488.380658436199</v>
      </c>
      <c r="AY69">
        <f>VLOOKUP(vhcsResultsConsolidated!E435,incl2017!$A$2:$BF$638,38)</f>
        <v>13323.6237244897</v>
      </c>
      <c r="AZ69">
        <v>13336.206081081</v>
      </c>
      <c r="BA69">
        <v>13219.4577464788</v>
      </c>
      <c r="BB69">
        <v>13951.707762557</v>
      </c>
      <c r="BC69">
        <f>VLOOKUP(vhcsResultsConsolidated!E435,incl2017!$A$2:$BF$638,42)</f>
        <v>12796.839044652101</v>
      </c>
      <c r="BD69">
        <v>13331.104575163399</v>
      </c>
      <c r="BE69">
        <v>12775.561983471</v>
      </c>
      <c r="BF69">
        <v>14538.4957627118</v>
      </c>
      <c r="BG69">
        <f>VLOOKUP(vhcsResultsConsolidated!E435,incl2017!$A$2:$BF$638,46)</f>
        <v>14781.452196382401</v>
      </c>
      <c r="BH69">
        <v>13896.278911564599</v>
      </c>
      <c r="BI69">
        <v>13863.099173553701</v>
      </c>
      <c r="BJ69">
        <v>14441.072</v>
      </c>
      <c r="BK69">
        <f>VLOOKUP(vhcsResultsConsolidated!E435,incl2017!$A$2:$BF$638,50)</f>
        <v>11902.516372795901</v>
      </c>
      <c r="BL69">
        <v>14243.7112676056</v>
      </c>
      <c r="BM69">
        <v>13925.0789473684</v>
      </c>
      <c r="BN69">
        <v>13844.744444444401</v>
      </c>
      <c r="BO69">
        <f>VLOOKUP(vhcsResultsConsolidated!E435,incl2017!$A$2:$BF$638,54)</f>
        <v>12994.983333333301</v>
      </c>
      <c r="BP69">
        <v>12499.415584415499</v>
      </c>
      <c r="BQ69">
        <v>12406.9242424242</v>
      </c>
      <c r="BR69">
        <v>14123.613095238001</v>
      </c>
    </row>
    <row r="70" spans="1:70" x14ac:dyDescent="0.25">
      <c r="A70" t="s">
        <v>121</v>
      </c>
      <c r="E70" t="s">
        <v>121</v>
      </c>
      <c r="F70">
        <v>0</v>
      </c>
      <c r="G70">
        <v>0.91469</v>
      </c>
      <c r="H70">
        <v>0.91469</v>
      </c>
      <c r="I70">
        <v>1316</v>
      </c>
      <c r="J70">
        <v>1316</v>
      </c>
      <c r="K70">
        <v>1.40473242144401</v>
      </c>
      <c r="L70" t="s">
        <v>53</v>
      </c>
      <c r="M70">
        <v>2.4302949214898599</v>
      </c>
      <c r="N70" t="s">
        <v>51</v>
      </c>
      <c r="O70">
        <v>3.23726305549686</v>
      </c>
      <c r="P70" t="s">
        <v>50</v>
      </c>
      <c r="Q70">
        <v>5.1216596510274304</v>
      </c>
      <c r="R70" t="s">
        <v>50</v>
      </c>
      <c r="S70">
        <v>-5.2714452141450797E-2</v>
      </c>
      <c r="T70" t="s">
        <v>50</v>
      </c>
      <c r="U70">
        <v>-2.7225359445022902E-2</v>
      </c>
      <c r="V70" t="s">
        <v>52</v>
      </c>
      <c r="W70">
        <v>-7.9317419917143098E-2</v>
      </c>
      <c r="X70" t="s">
        <v>50</v>
      </c>
      <c r="Y70">
        <v>-7.9770281457861802E-2</v>
      </c>
      <c r="Z70" t="s">
        <v>50</v>
      </c>
      <c r="AA70">
        <f t="shared" si="6"/>
        <v>-2.66029677756923E-2</v>
      </c>
      <c r="AB70">
        <f t="shared" si="7"/>
        <v>-5.2544922012838904E-2</v>
      </c>
      <c r="AC70">
        <f t="shared" si="8"/>
        <v>-2.5941954237146604E-2</v>
      </c>
      <c r="AD70">
        <f t="shared" si="9"/>
        <v>-4.5286154071870477E-4</v>
      </c>
      <c r="AF70">
        <v>2.9509017595728602</v>
      </c>
      <c r="AG70" t="s">
        <v>50</v>
      </c>
      <c r="AH70">
        <v>2.8967559914749001</v>
      </c>
      <c r="AI70" t="s">
        <v>50</v>
      </c>
      <c r="AJ70">
        <f t="shared" si="10"/>
        <v>-5.4145768097960012E-2</v>
      </c>
      <c r="AK70">
        <v>3.2539474921328702</v>
      </c>
      <c r="AL70">
        <v>38.211364561008402</v>
      </c>
      <c r="AM70">
        <v>16.439060267907902</v>
      </c>
      <c r="AN70">
        <v>21.7723042931005</v>
      </c>
      <c r="AO70">
        <f t="shared" si="11"/>
        <v>5.3332440251925988</v>
      </c>
      <c r="AQ70">
        <f>VLOOKUP(A70,incl2017!$A$2:$BF$638,33)</f>
        <v>65243.482954545398</v>
      </c>
      <c r="AR70">
        <v>72149.535315985093</v>
      </c>
      <c r="AS70">
        <v>65418.250712250701</v>
      </c>
      <c r="AT70">
        <v>60867.574712643604</v>
      </c>
      <c r="AU70">
        <f>VLOOKUP(vhcsResultsConsolidated!E70,incl2017!$A$2:$BF$638,34)</f>
        <v>60087.598302687402</v>
      </c>
      <c r="AV70">
        <v>73827.139344262294</v>
      </c>
      <c r="AW70">
        <v>67429.592178770894</v>
      </c>
      <c r="AX70">
        <v>62593.021978021898</v>
      </c>
      <c r="AY70">
        <f>VLOOKUP(vhcsResultsConsolidated!E70,incl2017!$A$2:$BF$638,38)</f>
        <v>61071.893333333297</v>
      </c>
      <c r="AZ70">
        <v>70757.238095238004</v>
      </c>
      <c r="BA70">
        <v>63325.052325581397</v>
      </c>
      <c r="BB70">
        <v>58975.8192771084</v>
      </c>
      <c r="BC70">
        <f>VLOOKUP(vhcsResultsConsolidated!E70,incl2017!$A$2:$BF$638,42)</f>
        <v>58975.8192771084</v>
      </c>
      <c r="BD70">
        <v>72501.450980392096</v>
      </c>
      <c r="BE70">
        <v>68614.365853658499</v>
      </c>
      <c r="BF70">
        <v>60413.02</v>
      </c>
      <c r="BG70">
        <f>VLOOKUP(vhcsResultsConsolidated!E70,incl2017!$A$2:$BF$638,46)</f>
        <v>58842.9225806451</v>
      </c>
      <c r="BH70">
        <v>74779.394366197099</v>
      </c>
      <c r="BI70">
        <v>66428.030927835003</v>
      </c>
      <c r="BJ70">
        <v>64121.060747663498</v>
      </c>
      <c r="BK70">
        <f>VLOOKUP(vhcsResultsConsolidated!E70,incl2017!$A$2:$BF$638,50)</f>
        <v>62642.304545454499</v>
      </c>
      <c r="BL70">
        <v>74128.688524590107</v>
      </c>
      <c r="BM70">
        <v>65295.303797468303</v>
      </c>
      <c r="BN70">
        <v>60764.781914893603</v>
      </c>
      <c r="BO70">
        <f>VLOOKUP(vhcsResultsConsolidated!E70,incl2017!$A$2:$BF$638,54)</f>
        <v>60764.781914893603</v>
      </c>
      <c r="BP70">
        <v>68365.860465116202</v>
      </c>
      <c r="BQ70">
        <v>61651.397849462301</v>
      </c>
      <c r="BR70">
        <v>56640.229166666599</v>
      </c>
    </row>
    <row r="71" spans="1:70" x14ac:dyDescent="0.25">
      <c r="A71" t="s">
        <v>122</v>
      </c>
      <c r="B71" t="s">
        <v>655</v>
      </c>
      <c r="C71" t="s">
        <v>704</v>
      </c>
      <c r="E71" t="s">
        <v>560</v>
      </c>
      <c r="F71">
        <v>1</v>
      </c>
      <c r="G71">
        <v>0.93938500000000003</v>
      </c>
      <c r="H71">
        <v>0.93922000000000005</v>
      </c>
      <c r="I71">
        <v>11392</v>
      </c>
      <c r="J71">
        <v>10704</v>
      </c>
      <c r="K71">
        <v>8.1987941061548799</v>
      </c>
      <c r="L71" t="s">
        <v>50</v>
      </c>
      <c r="M71">
        <v>6.2710166187546701</v>
      </c>
      <c r="N71" t="s">
        <v>50</v>
      </c>
      <c r="O71">
        <v>1.73386971432711</v>
      </c>
      <c r="P71" t="s">
        <v>53</v>
      </c>
      <c r="Q71">
        <v>3.8388154826716998</v>
      </c>
      <c r="R71" t="s">
        <v>50</v>
      </c>
      <c r="S71">
        <v>-1.0922956621675899E-2</v>
      </c>
      <c r="T71" t="s">
        <v>53</v>
      </c>
      <c r="U71">
        <v>4.4027707664508996E-3</v>
      </c>
      <c r="V71" t="s">
        <v>53</v>
      </c>
      <c r="W71">
        <v>2.3059740824100599E-2</v>
      </c>
      <c r="X71" t="s">
        <v>50</v>
      </c>
      <c r="Y71">
        <v>5.5993211402575398E-2</v>
      </c>
      <c r="Z71" t="s">
        <v>50</v>
      </c>
      <c r="AA71">
        <f t="shared" si="6"/>
        <v>3.3982697445776498E-2</v>
      </c>
      <c r="AB71">
        <f t="shared" si="7"/>
        <v>5.1590440636124502E-2</v>
      </c>
      <c r="AC71">
        <f t="shared" si="8"/>
        <v>1.7607743190348003E-2</v>
      </c>
      <c r="AD71">
        <f t="shared" si="9"/>
        <v>3.2933470578474802E-2</v>
      </c>
      <c r="AF71">
        <v>2.7811844800038701</v>
      </c>
      <c r="AG71" t="s">
        <v>50</v>
      </c>
      <c r="AH71">
        <v>2.8223994624033701</v>
      </c>
      <c r="AI71" t="s">
        <v>50</v>
      </c>
      <c r="AJ71">
        <f t="shared" si="10"/>
        <v>4.1214982399500055E-2</v>
      </c>
      <c r="AK71">
        <v>-84.6642113952188</v>
      </c>
      <c r="AL71">
        <v>-83.441234470326194</v>
      </c>
      <c r="AM71">
        <v>-14.9571282802388</v>
      </c>
      <c r="AN71">
        <v>-68.484106190087303</v>
      </c>
      <c r="AO71">
        <f t="shared" si="11"/>
        <v>-53.526977909848505</v>
      </c>
      <c r="AQ71">
        <f>VLOOKUP(A71,incl2017!$A$2:$BF$638,33)</f>
        <v>32457.333969465599</v>
      </c>
      <c r="AR71">
        <v>17871.249101796398</v>
      </c>
      <c r="AS71">
        <v>20767.4521581648</v>
      </c>
      <c r="AT71">
        <v>21137.779313749601</v>
      </c>
      <c r="AU71">
        <f>VLOOKUP(vhcsResultsConsolidated!E509,incl2017!$A$2:$BF$638,34)</f>
        <v>7405.3447684391003</v>
      </c>
      <c r="AV71">
        <v>17333.841343370001</v>
      </c>
      <c r="AW71">
        <v>21831.368832731601</v>
      </c>
      <c r="AX71">
        <v>21496.7002695417</v>
      </c>
      <c r="AY71">
        <f>VLOOKUP(vhcsResultsConsolidated!E509,incl2017!$A$2:$BF$638,38)</f>
        <v>7404.8960573476697</v>
      </c>
      <c r="AZ71">
        <v>18446.638561686199</v>
      </c>
      <c r="BA71">
        <v>19696.447001817</v>
      </c>
      <c r="BB71">
        <v>20834.5924408014</v>
      </c>
      <c r="BC71">
        <f>VLOOKUP(vhcsResultsConsolidated!E509,incl2017!$A$2:$BF$638,42)</f>
        <v>7405.7565789473601</v>
      </c>
      <c r="BD71">
        <v>16909.095588235199</v>
      </c>
      <c r="BE71">
        <v>20810.5368852459</v>
      </c>
      <c r="BF71">
        <v>21603.928251121</v>
      </c>
      <c r="BG71">
        <f>VLOOKUP(vhcsResultsConsolidated!E509,incl2017!$A$2:$BF$638,46)</f>
        <v>6863.5658914728601</v>
      </c>
      <c r="BH71">
        <v>17714.294182217302</v>
      </c>
      <c r="BI71">
        <v>22634.862365591402</v>
      </c>
      <c r="BJ71">
        <v>21397.377985462099</v>
      </c>
      <c r="BK71">
        <f>VLOOKUP(vhcsResultsConsolidated!E509,incl2017!$A$2:$BF$638,50)</f>
        <v>7870.44</v>
      </c>
      <c r="BL71">
        <v>18543.5368171021</v>
      </c>
      <c r="BM71">
        <v>19772.286231884002</v>
      </c>
      <c r="BN71">
        <v>20088.631691648799</v>
      </c>
      <c r="BO71">
        <f>VLOOKUP(vhcsResultsConsolidated!E509,incl2017!$A$2:$BF$638,54)</f>
        <v>8104.0923076923</v>
      </c>
      <c r="BP71">
        <v>18340.817120622502</v>
      </c>
      <c r="BQ71">
        <v>19620.1470230862</v>
      </c>
      <c r="BR71">
        <v>21386.674326465902</v>
      </c>
    </row>
    <row r="72" spans="1:70" x14ac:dyDescent="0.25">
      <c r="A72" t="s">
        <v>123</v>
      </c>
      <c r="E72" t="s">
        <v>123</v>
      </c>
      <c r="F72">
        <v>0</v>
      </c>
      <c r="G72">
        <v>0.74950600000000001</v>
      </c>
      <c r="H72">
        <v>0.74950600000000001</v>
      </c>
      <c r="I72">
        <v>1240</v>
      </c>
      <c r="J72">
        <v>1240</v>
      </c>
      <c r="K72">
        <v>0.99084351766294299</v>
      </c>
      <c r="L72" t="s">
        <v>53</v>
      </c>
      <c r="M72">
        <v>0.433316193725306</v>
      </c>
      <c r="N72" t="s">
        <v>53</v>
      </c>
      <c r="O72">
        <v>0.95793312649305795</v>
      </c>
      <c r="P72" t="s">
        <v>53</v>
      </c>
      <c r="Q72">
        <v>2.5667579924667598</v>
      </c>
      <c r="R72" t="s">
        <v>51</v>
      </c>
      <c r="S72">
        <v>-3.4317262900648099E-2</v>
      </c>
      <c r="T72" t="s">
        <v>51</v>
      </c>
      <c r="U72">
        <v>-6.0934096898679298E-2</v>
      </c>
      <c r="V72" t="s">
        <v>50</v>
      </c>
      <c r="W72">
        <v>-6.6399992813237094E-2</v>
      </c>
      <c r="X72" t="s">
        <v>50</v>
      </c>
      <c r="Y72">
        <v>-8.6446149528306704E-2</v>
      </c>
      <c r="Z72" t="s">
        <v>50</v>
      </c>
      <c r="AA72">
        <f t="shared" si="6"/>
        <v>-3.2082729912588995E-2</v>
      </c>
      <c r="AB72">
        <f t="shared" si="7"/>
        <v>-2.5512052629627406E-2</v>
      </c>
      <c r="AC72">
        <f t="shared" si="8"/>
        <v>6.5706772829615886E-3</v>
      </c>
      <c r="AD72">
        <f t="shared" si="9"/>
        <v>-2.004615671506961E-2</v>
      </c>
      <c r="AF72">
        <v>3.2310077385431102</v>
      </c>
      <c r="AG72" t="s">
        <v>50</v>
      </c>
      <c r="AH72">
        <v>3.1782430313665802</v>
      </c>
      <c r="AI72" t="s">
        <v>50</v>
      </c>
      <c r="AJ72">
        <f t="shared" si="10"/>
        <v>-5.2764707176530035E-2</v>
      </c>
      <c r="AK72">
        <v>12.6862653405197</v>
      </c>
      <c r="AL72">
        <v>24.987136416050902</v>
      </c>
      <c r="AM72">
        <v>13.4617244655078</v>
      </c>
      <c r="AN72">
        <v>11.5254119505431</v>
      </c>
      <c r="AO72">
        <f t="shared" si="11"/>
        <v>-1.9363125149646994</v>
      </c>
      <c r="AQ72">
        <f>VLOOKUP(A72,incl2017!$A$2:$BF$638,33)</f>
        <v>49391.160990712</v>
      </c>
      <c r="AR72">
        <v>55276.466666666602</v>
      </c>
      <c r="AS72">
        <v>50212.850877192897</v>
      </c>
      <c r="AT72">
        <v>46080.427251732101</v>
      </c>
      <c r="AU72">
        <f>VLOOKUP(vhcsResultsConsolidated!E72,incl2017!$A$2:$BF$638,34)</f>
        <v>45125.402035623403</v>
      </c>
      <c r="AV72">
        <v>54736.211864406701</v>
      </c>
      <c r="AW72">
        <v>51907.680628272203</v>
      </c>
      <c r="AX72">
        <v>46921.074235807799</v>
      </c>
      <c r="AY72">
        <f>VLOOKUP(vhcsResultsConsolidated!E72,incl2017!$A$2:$BF$638,38)</f>
        <v>45834.907317073099</v>
      </c>
      <c r="AZ72">
        <v>55833.235807860197</v>
      </c>
      <c r="BA72">
        <v>48069.059602649002</v>
      </c>
      <c r="BB72">
        <v>45136.759803921501</v>
      </c>
      <c r="BC72">
        <f>VLOOKUP(vhcsResultsConsolidated!E72,incl2017!$A$2:$BF$638,42)</f>
        <v>44351.739361702101</v>
      </c>
      <c r="BD72">
        <v>53355.944444444402</v>
      </c>
      <c r="BE72">
        <v>52063.085106382903</v>
      </c>
      <c r="BF72">
        <v>46820.672268907503</v>
      </c>
      <c r="BG72">
        <f>VLOOKUP(vhcsResultsConsolidated!E72,incl2017!$A$2:$BF$638,46)</f>
        <v>45682.358490566003</v>
      </c>
      <c r="BH72">
        <v>55587.061643835601</v>
      </c>
      <c r="BI72">
        <v>51757.0824742267</v>
      </c>
      <c r="BJ72">
        <v>47029.690909090903</v>
      </c>
      <c r="BK72">
        <f>VLOOKUP(vhcsResultsConsolidated!E72,incl2017!$A$2:$BF$638,50)</f>
        <v>45998.242424242402</v>
      </c>
      <c r="BL72">
        <v>57169.305084745698</v>
      </c>
      <c r="BM72">
        <v>50434.4588235294</v>
      </c>
      <c r="BN72">
        <v>45901.375</v>
      </c>
      <c r="BO72">
        <f>VLOOKUP(vhcsResultsConsolidated!E72,incl2017!$A$2:$BF$638,54)</f>
        <v>45200.861111111102</v>
      </c>
      <c r="BP72">
        <v>54412.909909909897</v>
      </c>
      <c r="BQ72">
        <v>45022.712121212098</v>
      </c>
      <c r="BR72">
        <v>44044.452380952302</v>
      </c>
    </row>
    <row r="73" spans="1:70" x14ac:dyDescent="0.25">
      <c r="A73" t="s">
        <v>124</v>
      </c>
      <c r="B73" t="s">
        <v>714</v>
      </c>
      <c r="C73" t="s">
        <v>664</v>
      </c>
      <c r="D73" t="s">
        <v>717</v>
      </c>
      <c r="E73" t="s">
        <v>443</v>
      </c>
      <c r="F73">
        <v>1</v>
      </c>
      <c r="G73">
        <v>0.46090699999999901</v>
      </c>
      <c r="H73">
        <v>0.44361699999999998</v>
      </c>
      <c r="I73">
        <v>5909</v>
      </c>
      <c r="J73">
        <v>5362</v>
      </c>
      <c r="K73">
        <v>4.8098789160733499</v>
      </c>
      <c r="L73" t="s">
        <v>50</v>
      </c>
      <c r="M73">
        <v>5.6435006781661903</v>
      </c>
      <c r="N73" t="s">
        <v>50</v>
      </c>
      <c r="O73">
        <v>1.98843555498717</v>
      </c>
      <c r="P73" t="s">
        <v>52</v>
      </c>
      <c r="Q73">
        <v>1.6407485014648699</v>
      </c>
      <c r="R73" t="s">
        <v>53</v>
      </c>
      <c r="S73">
        <v>-9.0039772007897995E-3</v>
      </c>
      <c r="T73" t="s">
        <v>53</v>
      </c>
      <c r="U73">
        <v>-4.2056763286268204E-3</v>
      </c>
      <c r="V73" t="s">
        <v>53</v>
      </c>
      <c r="W73">
        <v>3.6475779167270701E-3</v>
      </c>
      <c r="X73" t="s">
        <v>53</v>
      </c>
      <c r="Y73">
        <v>2.4648273948820101E-2</v>
      </c>
      <c r="Z73" t="s">
        <v>53</v>
      </c>
      <c r="AA73">
        <f t="shared" si="6"/>
        <v>1.265155511751687E-2</v>
      </c>
      <c r="AB73">
        <f t="shared" si="7"/>
        <v>2.8853950277446923E-2</v>
      </c>
      <c r="AC73">
        <f t="shared" si="8"/>
        <v>1.6202395159930053E-2</v>
      </c>
      <c r="AD73">
        <f t="shared" si="9"/>
        <v>2.1000696032093029E-2</v>
      </c>
      <c r="AF73">
        <v>2.3784347072213001</v>
      </c>
      <c r="AG73" t="s">
        <v>50</v>
      </c>
      <c r="AH73">
        <v>2.3959710500156901</v>
      </c>
      <c r="AI73" t="s">
        <v>50</v>
      </c>
      <c r="AJ73">
        <f t="shared" si="10"/>
        <v>1.7536342794389981E-2</v>
      </c>
      <c r="AK73">
        <v>5.6649671577350702</v>
      </c>
      <c r="AL73">
        <v>-69.393719688736795</v>
      </c>
      <c r="AM73">
        <v>-1.1875380422353501</v>
      </c>
      <c r="AN73">
        <v>-68.206181646501406</v>
      </c>
      <c r="AO73">
        <f t="shared" si="11"/>
        <v>-67.01864360426606</v>
      </c>
      <c r="AQ73">
        <f>VLOOKUP(A73,incl2017!$A$2:$BF$638,33)</f>
        <v>46221.739606126903</v>
      </c>
      <c r="AR73">
        <v>2825.3011583011498</v>
      </c>
      <c r="AS73">
        <v>2643.8272907053401</v>
      </c>
      <c r="AT73">
        <v>2876.01917653694</v>
      </c>
      <c r="AU73">
        <f>VLOOKUP(vhcsResultsConsolidated!E392,incl2017!$A$2:$BF$638,34)</f>
        <v>7075.8774193548297</v>
      </c>
      <c r="AV73">
        <v>2857.6318493150602</v>
      </c>
      <c r="AW73">
        <v>2635.4439197166398</v>
      </c>
      <c r="AX73">
        <v>2758.2578347578301</v>
      </c>
      <c r="AY73">
        <f>VLOOKUP(vhcsResultsConsolidated!E392,incl2017!$A$2:$BF$638,38)</f>
        <v>7691.2784810126504</v>
      </c>
      <c r="AZ73">
        <v>2783.5287610619398</v>
      </c>
      <c r="BA73">
        <v>2654.4253731343201</v>
      </c>
      <c r="BB73">
        <v>2953.2072829131598</v>
      </c>
      <c r="BC73">
        <f>VLOOKUP(vhcsResultsConsolidated!E392,incl2017!$A$2:$BF$638,42)</f>
        <v>6436.1842105263104</v>
      </c>
      <c r="BD73">
        <v>2917.0240963855399</v>
      </c>
      <c r="BE73">
        <v>2653.5641025640998</v>
      </c>
      <c r="BF73">
        <v>2619.6047904191601</v>
      </c>
      <c r="BG73">
        <f>VLOOKUP(vhcsResultsConsolidated!E392,incl2017!$A$2:$BF$638,46)</f>
        <v>8198.2531645569597</v>
      </c>
      <c r="BH73">
        <v>2798.84667802385</v>
      </c>
      <c r="BI73">
        <v>2616.8468899521499</v>
      </c>
      <c r="BJ73">
        <v>2884.1005434782601</v>
      </c>
      <c r="BK73">
        <f>VLOOKUP(vhcsResultsConsolidated!E392,incl2017!$A$2:$BF$638,50)</f>
        <v>7184.3037974683502</v>
      </c>
      <c r="BL73">
        <v>2744.9207048458102</v>
      </c>
      <c r="BM73">
        <v>2598.9774011299401</v>
      </c>
      <c r="BN73">
        <v>2538.1384248210002</v>
      </c>
      <c r="BO73">
        <f>VLOOKUP(vhcsResultsConsolidated!E392,incl2017!$A$2:$BF$638,54)</f>
        <v>6471.1724137930996</v>
      </c>
      <c r="BP73">
        <v>2822.48</v>
      </c>
      <c r="BQ73">
        <v>2716.5411392404999</v>
      </c>
      <c r="BR73">
        <v>3219.9463190184001</v>
      </c>
    </row>
    <row r="74" spans="1:70" x14ac:dyDescent="0.25">
      <c r="A74" t="s">
        <v>125</v>
      </c>
      <c r="B74" t="s">
        <v>719</v>
      </c>
      <c r="C74" t="s">
        <v>702</v>
      </c>
      <c r="E74" t="s">
        <v>89</v>
      </c>
      <c r="F74">
        <v>1</v>
      </c>
      <c r="G74">
        <v>0.93270799999999998</v>
      </c>
      <c r="H74">
        <v>0.93270799999999998</v>
      </c>
      <c r="I74">
        <v>6929</v>
      </c>
      <c r="J74">
        <v>6929</v>
      </c>
      <c r="K74">
        <v>8.6399189895112496</v>
      </c>
      <c r="L74" t="s">
        <v>50</v>
      </c>
      <c r="M74">
        <v>5.4042308798645404</v>
      </c>
      <c r="N74" t="s">
        <v>50</v>
      </c>
      <c r="O74">
        <v>1.0761452578334201</v>
      </c>
      <c r="P74" t="s">
        <v>53</v>
      </c>
      <c r="Q74">
        <v>1.7159879896171599</v>
      </c>
      <c r="R74" t="s">
        <v>53</v>
      </c>
      <c r="S74">
        <v>-1.2042282598565299E-2</v>
      </c>
      <c r="T74" t="s">
        <v>53</v>
      </c>
      <c r="U74">
        <v>-2.21981525473951E-2</v>
      </c>
      <c r="V74" t="s">
        <v>51</v>
      </c>
      <c r="W74">
        <v>-7.7218867948928797E-3</v>
      </c>
      <c r="X74" t="s">
        <v>53</v>
      </c>
      <c r="Y74">
        <v>4.8004288237363302E-2</v>
      </c>
      <c r="Z74" t="s">
        <v>50</v>
      </c>
      <c r="AA74">
        <f t="shared" si="6"/>
        <v>4.3203958036724197E-3</v>
      </c>
      <c r="AB74">
        <f t="shared" si="7"/>
        <v>7.0202440784758402E-2</v>
      </c>
      <c r="AC74">
        <f t="shared" si="8"/>
        <v>6.5882044981085977E-2</v>
      </c>
      <c r="AD74">
        <f t="shared" si="9"/>
        <v>5.572617503225618E-2</v>
      </c>
      <c r="AF74">
        <v>2.8631579181262299</v>
      </c>
      <c r="AG74" t="s">
        <v>50</v>
      </c>
      <c r="AH74">
        <v>2.8904336056894802</v>
      </c>
      <c r="AI74" t="s">
        <v>50</v>
      </c>
      <c r="AJ74">
        <f t="shared" si="10"/>
        <v>2.7275687563250273E-2</v>
      </c>
      <c r="AK74">
        <v>7.2972737356675701</v>
      </c>
      <c r="AL74">
        <v>-52.380779617687999</v>
      </c>
      <c r="AM74">
        <v>12.260808005785</v>
      </c>
      <c r="AN74">
        <v>-64.6415876234731</v>
      </c>
      <c r="AO74">
        <f t="shared" si="11"/>
        <v>-76.902395629258095</v>
      </c>
      <c r="AQ74">
        <f>VLOOKUP(A74,incl2017!$A$2:$BF$638,33)</f>
        <v>55520.4195519348</v>
      </c>
      <c r="AR74">
        <v>26064.189198985099</v>
      </c>
      <c r="AS74">
        <v>22583.7840515106</v>
      </c>
      <c r="AT74">
        <v>22053.953509995299</v>
      </c>
      <c r="AU74">
        <f>VLOOKUP(vhcsResultsConsolidated!E38,incl2017!$A$2:$BF$638,34)</f>
        <v>10383.1675767918</v>
      </c>
      <c r="AV74">
        <v>26229.784731774402</v>
      </c>
      <c r="AW74">
        <v>23465.89021043</v>
      </c>
      <c r="AX74">
        <v>23197.457328385899</v>
      </c>
      <c r="AY74">
        <f>VLOOKUP(vhcsResultsConsolidated!E38,incl2017!$A$2:$BF$638,38)</f>
        <v>10556.6520566419</v>
      </c>
      <c r="AZ74">
        <v>25879.686590038302</v>
      </c>
      <c r="BA74">
        <v>21542.5939524838</v>
      </c>
      <c r="BB74">
        <v>20905.121155638401</v>
      </c>
      <c r="BC74">
        <f>VLOOKUP(vhcsResultsConsolidated!E38,incl2017!$A$2:$BF$638,42)</f>
        <v>10205.3669661368</v>
      </c>
      <c r="BD74">
        <v>27802.803475935802</v>
      </c>
      <c r="BE74">
        <v>22700.853846153801</v>
      </c>
      <c r="BF74">
        <v>23837.1991786447</v>
      </c>
      <c r="BG74">
        <f>VLOOKUP(vhcsResultsConsolidated!E38,incl2017!$A$2:$BF$638,46)</f>
        <v>10421.517780938801</v>
      </c>
      <c r="BH74">
        <v>24563.186968838501</v>
      </c>
      <c r="BI74">
        <v>24160.164048865601</v>
      </c>
      <c r="BJ74">
        <v>22670.292724196199</v>
      </c>
      <c r="BK74">
        <f>VLOOKUP(vhcsResultsConsolidated!E38,incl2017!$A$2:$BF$638,50)</f>
        <v>10678.4461538461</v>
      </c>
      <c r="BL74">
        <v>24721.911764705801</v>
      </c>
      <c r="BM74">
        <v>21897.679752066098</v>
      </c>
      <c r="BN74">
        <v>20656.704866561999</v>
      </c>
      <c r="BO74">
        <f>VLOOKUP(vhcsResultsConsolidated!E38,incl2017!$A$2:$BF$638,54)</f>
        <v>10408.9301745635</v>
      </c>
      <c r="BP74">
        <v>27139.345600000001</v>
      </c>
      <c r="BQ74">
        <v>21153.766968325701</v>
      </c>
      <c r="BR74">
        <v>21268.0596330275</v>
      </c>
    </row>
    <row r="75" spans="1:70" x14ac:dyDescent="0.25">
      <c r="A75" t="s">
        <v>126</v>
      </c>
      <c r="B75" t="s">
        <v>682</v>
      </c>
      <c r="C75" t="s">
        <v>663</v>
      </c>
      <c r="D75" t="s">
        <v>721</v>
      </c>
      <c r="E75" t="s">
        <v>103</v>
      </c>
      <c r="F75">
        <v>1</v>
      </c>
      <c r="G75">
        <v>0.89915199999999995</v>
      </c>
      <c r="H75">
        <v>0.89915199999999995</v>
      </c>
      <c r="I75">
        <v>17489</v>
      </c>
      <c r="J75">
        <v>17489</v>
      </c>
      <c r="K75">
        <v>7.09976544584634</v>
      </c>
      <c r="L75" t="s">
        <v>50</v>
      </c>
      <c r="M75">
        <v>5.0670973969846997</v>
      </c>
      <c r="N75" t="s">
        <v>50</v>
      </c>
      <c r="O75">
        <v>1.65691579593535</v>
      </c>
      <c r="P75" t="s">
        <v>53</v>
      </c>
      <c r="Q75">
        <v>4.6025694843512603</v>
      </c>
      <c r="R75" t="s">
        <v>50</v>
      </c>
      <c r="S75">
        <v>-2.4927026677791401E-2</v>
      </c>
      <c r="T75" t="s">
        <v>50</v>
      </c>
      <c r="U75">
        <v>-1.15153196596762E-2</v>
      </c>
      <c r="V75" t="s">
        <v>52</v>
      </c>
      <c r="W75">
        <v>-4.1122976540330898E-3</v>
      </c>
      <c r="X75" t="s">
        <v>53</v>
      </c>
      <c r="Y75">
        <v>2.50803037884441E-2</v>
      </c>
      <c r="Z75" t="s">
        <v>50</v>
      </c>
      <c r="AA75">
        <f t="shared" si="6"/>
        <v>2.0814729023758312E-2</v>
      </c>
      <c r="AB75">
        <f t="shared" si="7"/>
        <v>3.6595623448120299E-2</v>
      </c>
      <c r="AC75">
        <f t="shared" si="8"/>
        <v>1.5780894424361987E-2</v>
      </c>
      <c r="AD75">
        <f t="shared" si="9"/>
        <v>2.9192601442477189E-2</v>
      </c>
      <c r="AF75">
        <v>3.1908637407362099</v>
      </c>
      <c r="AG75" t="s">
        <v>50</v>
      </c>
      <c r="AH75">
        <v>3.2093398807240301</v>
      </c>
      <c r="AI75" t="s">
        <v>50</v>
      </c>
      <c r="AJ75">
        <f t="shared" si="10"/>
        <v>1.8476139987820162E-2</v>
      </c>
      <c r="AK75">
        <v>105.741865003296</v>
      </c>
      <c r="AL75">
        <v>-72.972621795555696</v>
      </c>
      <c r="AM75">
        <v>-9.5346831572966408</v>
      </c>
      <c r="AN75">
        <v>-63.437938638258899</v>
      </c>
      <c r="AO75">
        <f t="shared" si="11"/>
        <v>-53.903255480962258</v>
      </c>
      <c r="AQ75">
        <f>VLOOKUP(A75,incl2017!$A$2:$BF$638,33)</f>
        <v>48826.5518518518</v>
      </c>
      <c r="AR75">
        <v>21683.564443756699</v>
      </c>
      <c r="AS75">
        <v>21015.887321063299</v>
      </c>
      <c r="AT75">
        <v>23187.662320730102</v>
      </c>
      <c r="AU75">
        <f>VLOOKUP(vhcsResultsConsolidated!E52,incl2017!$A$2:$BF$638,34)</f>
        <v>13029.7320232246</v>
      </c>
      <c r="AV75">
        <v>21217.195678271299</v>
      </c>
      <c r="AW75">
        <v>21273.286274509799</v>
      </c>
      <c r="AX75">
        <v>22001.1916666666</v>
      </c>
      <c r="AY75">
        <f>VLOOKUP(vhcsResultsConsolidated!E52,incl2017!$A$2:$BF$638,38)</f>
        <v>13306.6839788732</v>
      </c>
      <c r="AZ75">
        <v>22179.872564675799</v>
      </c>
      <c r="BA75">
        <v>20735.388461538401</v>
      </c>
      <c r="BB75">
        <v>24322.678890306099</v>
      </c>
      <c r="BC75">
        <f>VLOOKUP(vhcsResultsConsolidated!E52,incl2017!$A$2:$BF$638,42)</f>
        <v>12744.494106980899</v>
      </c>
      <c r="BD75">
        <v>20527.129326047299</v>
      </c>
      <c r="BE75">
        <v>21705.736638264902</v>
      </c>
      <c r="BF75">
        <v>21257.748942171998</v>
      </c>
      <c r="BG75">
        <f>VLOOKUP(vhcsResultsConsolidated!E52,incl2017!$A$2:$BF$638,46)</f>
        <v>13112.6917431192</v>
      </c>
      <c r="BH75">
        <v>21891.699703263999</v>
      </c>
      <c r="BI75">
        <v>20829.844320889599</v>
      </c>
      <c r="BJ75">
        <v>22667.564475347601</v>
      </c>
      <c r="BK75">
        <f>VLOOKUP(vhcsResultsConsolidated!E52,incl2017!$A$2:$BF$638,50)</f>
        <v>13485.576988155601</v>
      </c>
      <c r="BL75">
        <v>22317.407384615301</v>
      </c>
      <c r="BM75">
        <v>20794.912178956001</v>
      </c>
      <c r="BN75">
        <v>24932.2330951072</v>
      </c>
      <c r="BO75">
        <f>VLOOKUP(vhcsResultsConsolidated!E52,incl2017!$A$2:$BF$638,54)</f>
        <v>12913.9699646643</v>
      </c>
      <c r="BP75">
        <v>22031.470119521899</v>
      </c>
      <c r="BQ75">
        <v>20671.9770520741</v>
      </c>
      <c r="BR75">
        <v>23480.781321184499</v>
      </c>
    </row>
    <row r="76" spans="1:70" x14ac:dyDescent="0.25">
      <c r="A76" t="s">
        <v>127</v>
      </c>
      <c r="B76" t="s">
        <v>698</v>
      </c>
      <c r="C76" t="s">
        <v>664</v>
      </c>
      <c r="E76" t="s">
        <v>487</v>
      </c>
      <c r="F76">
        <v>1</v>
      </c>
      <c r="G76">
        <v>0.92149599999999898</v>
      </c>
      <c r="H76">
        <v>0.91307099999999997</v>
      </c>
      <c r="I76">
        <v>18071</v>
      </c>
      <c r="J76">
        <v>17496</v>
      </c>
      <c r="K76">
        <v>7.3617194674825699</v>
      </c>
      <c r="L76" t="s">
        <v>50</v>
      </c>
      <c r="M76">
        <v>4.6935605086178498</v>
      </c>
      <c r="N76" t="s">
        <v>50</v>
      </c>
      <c r="O76">
        <v>2.00499253866117</v>
      </c>
      <c r="P76" t="s">
        <v>52</v>
      </c>
      <c r="Q76">
        <v>3.5573280569338399</v>
      </c>
      <c r="R76" t="s">
        <v>50</v>
      </c>
      <c r="S76">
        <v>-1.7194791800071399E-2</v>
      </c>
      <c r="T76" t="s">
        <v>50</v>
      </c>
      <c r="U76">
        <v>-1.82570247446046E-2</v>
      </c>
      <c r="V76" t="s">
        <v>50</v>
      </c>
      <c r="W76">
        <v>1.8963032332853E-2</v>
      </c>
      <c r="X76" t="s">
        <v>50</v>
      </c>
      <c r="Y76">
        <v>2.46555506920542E-2</v>
      </c>
      <c r="Z76" t="s">
        <v>50</v>
      </c>
      <c r="AA76">
        <f t="shared" si="6"/>
        <v>3.6157824132924399E-2</v>
      </c>
      <c r="AB76">
        <f t="shared" si="7"/>
        <v>4.2912575436658801E-2</v>
      </c>
      <c r="AC76">
        <f t="shared" si="8"/>
        <v>6.754751303734402E-3</v>
      </c>
      <c r="AD76">
        <f t="shared" si="9"/>
        <v>5.6925183592012006E-3</v>
      </c>
      <c r="AF76">
        <v>3.0282923653902598</v>
      </c>
      <c r="AG76" t="s">
        <v>50</v>
      </c>
      <c r="AH76">
        <v>3.0586758055146999</v>
      </c>
      <c r="AI76" t="s">
        <v>50</v>
      </c>
      <c r="AJ76">
        <f t="shared" si="10"/>
        <v>3.0383440124440053E-2</v>
      </c>
      <c r="AK76">
        <v>82.343795512663704</v>
      </c>
      <c r="AL76">
        <v>-100.41537301423701</v>
      </c>
      <c r="AM76">
        <v>-38.395827912415001</v>
      </c>
      <c r="AN76">
        <v>-62.019545101823098</v>
      </c>
      <c r="AO76">
        <f t="shared" si="11"/>
        <v>-23.623717189408097</v>
      </c>
      <c r="AQ76">
        <f>VLOOKUP(A76,incl2017!$A$2:$BF$638,33)</f>
        <v>50308.951271186401</v>
      </c>
      <c r="AR76">
        <v>11832.6970619576</v>
      </c>
      <c r="AS76">
        <v>9899.0142677297499</v>
      </c>
      <c r="AT76">
        <v>9830.1606881999596</v>
      </c>
      <c r="AU76">
        <f>VLOOKUP(vhcsResultsConsolidated!E434,incl2017!$A$2:$BF$638,34)</f>
        <v>18945.788209606901</v>
      </c>
      <c r="AV76">
        <v>11690.034985422701</v>
      </c>
      <c r="AW76">
        <v>10153.921739130399</v>
      </c>
      <c r="AX76">
        <v>9660.8673158855709</v>
      </c>
      <c r="AY76">
        <f>VLOOKUP(vhcsResultsConsolidated!E434,incl2017!$A$2:$BF$638,38)</f>
        <v>20489.307905686499</v>
      </c>
      <c r="AZ76">
        <v>11988.5845810767</v>
      </c>
      <c r="BA76">
        <v>9637.1675882603104</v>
      </c>
      <c r="BB76">
        <v>10023.6556521739</v>
      </c>
      <c r="BC76">
        <f>VLOOKUP(vhcsResultsConsolidated!E434,incl2017!$A$2:$BF$638,42)</f>
        <v>17241.534456355199</v>
      </c>
      <c r="BD76">
        <v>11020.6776119402</v>
      </c>
      <c r="BE76">
        <v>10279.245554614699</v>
      </c>
      <c r="BF76">
        <v>10021.2986754966</v>
      </c>
      <c r="BG76">
        <f>VLOOKUP(vhcsResultsConsolidated!E434,incl2017!$A$2:$BF$638,46)</f>
        <v>21202.605597964299</v>
      </c>
      <c r="BH76">
        <v>12328.8803418803</v>
      </c>
      <c r="BI76">
        <v>10033.980551053401</v>
      </c>
      <c r="BJ76">
        <v>9354.4194819819804</v>
      </c>
      <c r="BK76">
        <f>VLOOKUP(vhcsResultsConsolidated!E434,incl2017!$A$2:$BF$638,50)</f>
        <v>19634.655487804801</v>
      </c>
      <c r="BL76">
        <v>12050.324221233301</v>
      </c>
      <c r="BM76">
        <v>9958.7761674718204</v>
      </c>
      <c r="BN76">
        <v>10023.787950383899</v>
      </c>
      <c r="BO76">
        <f>VLOOKUP(vhcsResultsConsolidated!E434,incl2017!$A$2:$BF$638,54)</f>
        <v>18400.060606060601</v>
      </c>
      <c r="BP76">
        <v>11926.568965517199</v>
      </c>
      <c r="BQ76">
        <v>9276.9891794409305</v>
      </c>
      <c r="BR76">
        <v>10023.466159052399</v>
      </c>
    </row>
    <row r="77" spans="1:70" x14ac:dyDescent="0.25">
      <c r="A77" t="s">
        <v>128</v>
      </c>
      <c r="E77" t="s">
        <v>128</v>
      </c>
      <c r="F77">
        <v>0</v>
      </c>
      <c r="G77">
        <v>0.73292400000000002</v>
      </c>
      <c r="H77">
        <v>0.73292400000000002</v>
      </c>
      <c r="I77">
        <v>580</v>
      </c>
      <c r="J77">
        <v>580</v>
      </c>
      <c r="K77">
        <v>1.5572829853907599</v>
      </c>
      <c r="L77" t="s">
        <v>53</v>
      </c>
      <c r="M77">
        <v>1.2306066353482501</v>
      </c>
      <c r="N77" t="s">
        <v>53</v>
      </c>
      <c r="O77">
        <v>0.48601025423907801</v>
      </c>
      <c r="P77" t="s">
        <v>53</v>
      </c>
      <c r="Q77">
        <v>0.64284143356518897</v>
      </c>
      <c r="R77" t="s">
        <v>53</v>
      </c>
      <c r="S77">
        <v>9.3604141112532305E-2</v>
      </c>
      <c r="T77" t="s">
        <v>53</v>
      </c>
      <c r="U77">
        <v>4.4589818181360201E-2</v>
      </c>
      <c r="V77" t="s">
        <v>53</v>
      </c>
      <c r="W77">
        <v>1.32967565966839E-2</v>
      </c>
      <c r="X77" t="s">
        <v>53</v>
      </c>
      <c r="Y77">
        <v>-9.29367893999693E-2</v>
      </c>
      <c r="Z77" t="s">
        <v>52</v>
      </c>
      <c r="AA77">
        <f t="shared" si="6"/>
        <v>-8.0307384515848401E-2</v>
      </c>
      <c r="AB77">
        <f t="shared" si="7"/>
        <v>-0.13752660758132951</v>
      </c>
      <c r="AC77">
        <f t="shared" si="8"/>
        <v>-5.7219223065481106E-2</v>
      </c>
      <c r="AD77">
        <f t="shared" si="9"/>
        <v>-0.1062335459966532</v>
      </c>
      <c r="AF77">
        <v>3.8057039727576498</v>
      </c>
      <c r="AG77" t="s">
        <v>50</v>
      </c>
      <c r="AH77">
        <v>3.69642085743858</v>
      </c>
      <c r="AI77" t="s">
        <v>50</v>
      </c>
      <c r="AJ77">
        <f t="shared" si="10"/>
        <v>-0.10928311531906987</v>
      </c>
      <c r="AK77">
        <v>-18.134862560389099</v>
      </c>
      <c r="AL77">
        <v>61.634669154516502</v>
      </c>
      <c r="AM77">
        <v>21.756721785098101</v>
      </c>
      <c r="AN77">
        <v>39.877947369418401</v>
      </c>
      <c r="AO77">
        <f t="shared" si="11"/>
        <v>18.1212255843203</v>
      </c>
      <c r="AQ77">
        <f>VLOOKUP(A77,incl2017!$A$2:$BF$638,33)</f>
        <v>115064.117647058</v>
      </c>
      <c r="AR77">
        <v>71893.75</v>
      </c>
      <c r="AS77">
        <v>115064.117647058</v>
      </c>
      <c r="AT77">
        <v>95025.334831460597</v>
      </c>
      <c r="AU77">
        <f>VLOOKUP(vhcsResultsConsolidated!E77,incl2017!$A$2:$BF$638,34)</f>
        <v>95025.334831460597</v>
      </c>
      <c r="AV77">
        <v>25600</v>
      </c>
      <c r="AW77">
        <v>121524.75</v>
      </c>
      <c r="AX77">
        <v>100261.887640449</v>
      </c>
      <c r="AY77">
        <f>VLOOKUP(vhcsResultsConsolidated!E77,incl2017!$A$2:$BF$638,38)</f>
        <v>100261.887640449</v>
      </c>
      <c r="AZ77">
        <v>92936.363636363603</v>
      </c>
      <c r="BA77">
        <v>110049.895522388</v>
      </c>
      <c r="BB77">
        <v>91534.299625468106</v>
      </c>
      <c r="BC77">
        <f>VLOOKUP(vhcsResultsConsolidated!E77,incl2017!$A$2:$BF$638,42)</f>
        <v>91534.299625468106</v>
      </c>
      <c r="BD77">
        <v>26233.333333333299</v>
      </c>
      <c r="BE77">
        <v>123418.375</v>
      </c>
      <c r="BF77">
        <v>108357.6</v>
      </c>
      <c r="BG77">
        <f>VLOOKUP(vhcsResultsConsolidated!E77,incl2017!$A$2:$BF$638,46)</f>
        <v>108357.6</v>
      </c>
      <c r="BH77">
        <v>24650</v>
      </c>
      <c r="BI77">
        <v>118494.95</v>
      </c>
      <c r="BJ77">
        <v>96641.853658536493</v>
      </c>
      <c r="BK77">
        <f>VLOOKUP(vhcsResultsConsolidated!E77,incl2017!$A$2:$BF$638,50)</f>
        <v>96641.853658536493</v>
      </c>
      <c r="BL77">
        <v>33700</v>
      </c>
      <c r="BM77">
        <v>105638.12</v>
      </c>
      <c r="BN77">
        <v>91332.216666666602</v>
      </c>
      <c r="BO77">
        <f>VLOOKUP(vhcsResultsConsolidated!E77,incl2017!$A$2:$BF$638,54)</f>
        <v>91332.216666666602</v>
      </c>
      <c r="BP77">
        <v>106100</v>
      </c>
      <c r="BQ77">
        <v>112675.952380952</v>
      </c>
      <c r="BR77">
        <v>91952.402298850502</v>
      </c>
    </row>
    <row r="78" spans="1:70" x14ac:dyDescent="0.25">
      <c r="A78" t="s">
        <v>129</v>
      </c>
      <c r="B78" t="s">
        <v>718</v>
      </c>
      <c r="C78" t="s">
        <v>702</v>
      </c>
      <c r="E78" t="s">
        <v>84</v>
      </c>
      <c r="F78">
        <v>1</v>
      </c>
      <c r="G78">
        <v>0.94602900000000001</v>
      </c>
      <c r="H78">
        <v>0.94602900000000001</v>
      </c>
      <c r="I78">
        <v>12889</v>
      </c>
      <c r="J78">
        <v>12889</v>
      </c>
      <c r="K78">
        <v>69.578707070651902</v>
      </c>
      <c r="L78" t="s">
        <v>50</v>
      </c>
      <c r="M78">
        <v>40.886785213534097</v>
      </c>
      <c r="N78" t="s">
        <v>50</v>
      </c>
      <c r="O78">
        <v>1.3440357419862301</v>
      </c>
      <c r="P78" t="s">
        <v>53</v>
      </c>
      <c r="Q78">
        <v>3.4785171514795699</v>
      </c>
      <c r="R78" t="s">
        <v>50</v>
      </c>
      <c r="S78">
        <v>-1.86320802326225E-2</v>
      </c>
      <c r="T78" t="s">
        <v>50</v>
      </c>
      <c r="U78">
        <v>-7.3681502647540099E-3</v>
      </c>
      <c r="V78" t="s">
        <v>53</v>
      </c>
      <c r="W78">
        <v>-1.0217054951691101E-3</v>
      </c>
      <c r="X78" t="s">
        <v>53</v>
      </c>
      <c r="Y78">
        <v>2.8392700933037099E-2</v>
      </c>
      <c r="Z78" t="s">
        <v>50</v>
      </c>
      <c r="AA78">
        <f t="shared" si="6"/>
        <v>1.7610374737453388E-2</v>
      </c>
      <c r="AB78">
        <f t="shared" si="7"/>
        <v>3.5760851197791106E-2</v>
      </c>
      <c r="AC78">
        <f t="shared" si="8"/>
        <v>1.8150476460337718E-2</v>
      </c>
      <c r="AD78">
        <f t="shared" si="9"/>
        <v>2.9414406428206211E-2</v>
      </c>
      <c r="AF78">
        <v>3.0525777381442398</v>
      </c>
      <c r="AG78" t="s">
        <v>50</v>
      </c>
      <c r="AH78">
        <v>3.0717950737542101</v>
      </c>
      <c r="AI78" t="s">
        <v>50</v>
      </c>
      <c r="AJ78">
        <f t="shared" si="10"/>
        <v>1.9217335609970299E-2</v>
      </c>
      <c r="AK78">
        <v>47.3433645046183</v>
      </c>
      <c r="AL78">
        <v>-74.022057372549</v>
      </c>
      <c r="AM78">
        <v>-12.5090816216735</v>
      </c>
      <c r="AN78">
        <v>-61.512975750875597</v>
      </c>
      <c r="AO78">
        <f t="shared" si="11"/>
        <v>-49.003894129202095</v>
      </c>
      <c r="AQ78">
        <f>VLOOKUP(A78,incl2017!$A$2:$BF$638,33)</f>
        <v>30162.962852897399</v>
      </c>
      <c r="AR78">
        <v>36614.446525176798</v>
      </c>
      <c r="AS78">
        <v>34531.561100620398</v>
      </c>
      <c r="AT78">
        <v>35174.379113345502</v>
      </c>
      <c r="AU78">
        <f>VLOOKUP(vhcsResultsConsolidated!E33,incl2017!$A$2:$BF$638,34)</f>
        <v>17333.400654129098</v>
      </c>
      <c r="AV78">
        <v>36865.672176308501</v>
      </c>
      <c r="AW78">
        <v>34275.931419457702</v>
      </c>
      <c r="AX78">
        <v>36138.627317955601</v>
      </c>
      <c r="AY78">
        <f>VLOOKUP(vhcsResultsConsolidated!E33,incl2017!$A$2:$BF$638,38)</f>
        <v>17531.745596868801</v>
      </c>
      <c r="AZ78">
        <v>36332.607947019802</v>
      </c>
      <c r="BA78">
        <v>34794.890470974802</v>
      </c>
      <c r="BB78">
        <v>34189.643418013802</v>
      </c>
      <c r="BC78">
        <f>VLOOKUP(vhcsResultsConsolidated!E33,incl2017!$A$2:$BF$638,42)</f>
        <v>17191.0491573033</v>
      </c>
      <c r="BD78">
        <v>38591.634534786201</v>
      </c>
      <c r="BE78">
        <v>35442.528143712501</v>
      </c>
      <c r="BF78">
        <v>36558.182987141401</v>
      </c>
      <c r="BG78">
        <f>VLOOKUP(vhcsResultsConsolidated!E33,incl2017!$A$2:$BF$638,46)</f>
        <v>17092.531512605001</v>
      </c>
      <c r="BH78">
        <v>35338.169881305599</v>
      </c>
      <c r="BI78">
        <v>33344.6615678776</v>
      </c>
      <c r="BJ78">
        <v>35785.151666666599</v>
      </c>
      <c r="BK78">
        <f>VLOOKUP(vhcsResultsConsolidated!E33,incl2017!$A$2:$BF$638,50)</f>
        <v>17914.650183150101</v>
      </c>
      <c r="BL78">
        <v>35743.7804674457</v>
      </c>
      <c r="BM78">
        <v>33588.958424507597</v>
      </c>
      <c r="BN78">
        <v>34454.623875715399</v>
      </c>
      <c r="BO78">
        <f>VLOOKUP(vhcsResultsConsolidated!E33,incl2017!$A$2:$BF$638,54)</f>
        <v>17387.537803138301</v>
      </c>
      <c r="BP78">
        <v>36993.728209934401</v>
      </c>
      <c r="BQ78">
        <v>36003.467105263102</v>
      </c>
      <c r="BR78">
        <v>33845.618895965999</v>
      </c>
    </row>
    <row r="79" spans="1:70" x14ac:dyDescent="0.25">
      <c r="A79" t="s">
        <v>130</v>
      </c>
      <c r="B79" t="s">
        <v>682</v>
      </c>
      <c r="C79" t="s">
        <v>707</v>
      </c>
      <c r="E79" t="s">
        <v>385</v>
      </c>
      <c r="F79">
        <v>1</v>
      </c>
      <c r="G79">
        <v>0.83134399999999997</v>
      </c>
      <c r="H79">
        <v>0.83134399999999997</v>
      </c>
      <c r="I79">
        <v>2846</v>
      </c>
      <c r="J79">
        <v>2846</v>
      </c>
      <c r="K79">
        <v>7.49500190874382</v>
      </c>
      <c r="L79" t="s">
        <v>50</v>
      </c>
      <c r="M79">
        <v>6.8311475495289198</v>
      </c>
      <c r="N79" t="s">
        <v>50</v>
      </c>
      <c r="O79">
        <v>1.53851389315832</v>
      </c>
      <c r="P79" t="s">
        <v>53</v>
      </c>
      <c r="Q79">
        <v>5.4760589851639603</v>
      </c>
      <c r="R79" t="s">
        <v>50</v>
      </c>
      <c r="S79">
        <v>3.3094770999643398E-2</v>
      </c>
      <c r="T79" t="s">
        <v>53</v>
      </c>
      <c r="U79">
        <v>-2.1852798913302102E-3</v>
      </c>
      <c r="V79" t="s">
        <v>53</v>
      </c>
      <c r="W79">
        <v>5.0149461643644602E-2</v>
      </c>
      <c r="X79" t="s">
        <v>51</v>
      </c>
      <c r="Y79">
        <v>0.138166650634721</v>
      </c>
      <c r="Z79" t="s">
        <v>50</v>
      </c>
      <c r="AA79">
        <f t="shared" si="6"/>
        <v>1.7054690644001204E-2</v>
      </c>
      <c r="AB79">
        <f t="shared" si="7"/>
        <v>0.14035193052605122</v>
      </c>
      <c r="AC79">
        <f t="shared" si="8"/>
        <v>0.12329723988205002</v>
      </c>
      <c r="AD79">
        <f t="shared" si="9"/>
        <v>8.8017188991076398E-2</v>
      </c>
      <c r="AF79">
        <v>3.4936112467051101</v>
      </c>
      <c r="AG79" t="s">
        <v>50</v>
      </c>
      <c r="AH79">
        <v>3.5828497184481898</v>
      </c>
      <c r="AI79" t="s">
        <v>50</v>
      </c>
      <c r="AJ79">
        <f t="shared" si="10"/>
        <v>8.9238471743079639E-2</v>
      </c>
      <c r="AK79">
        <v>-21.959878090125599</v>
      </c>
      <c r="AL79">
        <v>-48.536006561807604</v>
      </c>
      <c r="AM79">
        <v>12.537617149334499</v>
      </c>
      <c r="AN79">
        <v>-61.073623711142197</v>
      </c>
      <c r="AO79">
        <f t="shared" si="11"/>
        <v>-73.611240860476698</v>
      </c>
      <c r="AQ79">
        <f>VLOOKUP(A79,incl2017!$A$2:$BF$638,33)</f>
        <v>26297.1856925418</v>
      </c>
      <c r="AR79">
        <v>55192.303956834498</v>
      </c>
      <c r="AS79">
        <v>40845.331436699802</v>
      </c>
      <c r="AT79">
        <v>41079.542192046501</v>
      </c>
      <c r="AU79">
        <f>VLOOKUP(vhcsResultsConsolidated!E327,incl2017!$A$2:$BF$638,34)</f>
        <v>7748.7593984962396</v>
      </c>
      <c r="AV79">
        <v>56006.657807308897</v>
      </c>
      <c r="AW79">
        <v>44690.0028735632</v>
      </c>
      <c r="AX79">
        <v>42207.762295081899</v>
      </c>
      <c r="AY79">
        <f>VLOOKUP(vhcsResultsConsolidated!E327,incl2017!$A$2:$BF$638,38)</f>
        <v>7851.6481927710802</v>
      </c>
      <c r="AZ79">
        <v>54231.047058823497</v>
      </c>
      <c r="BA79">
        <v>37076.470422535203</v>
      </c>
      <c r="BB79">
        <v>40065.598526703499</v>
      </c>
      <c r="BC79">
        <f>VLOOKUP(vhcsResultsConsolidated!E327,incl2017!$A$2:$BF$638,42)</f>
        <v>7637.2741514360296</v>
      </c>
      <c r="BD79">
        <v>54039.432624113397</v>
      </c>
      <c r="BE79">
        <v>47647.556962025301</v>
      </c>
      <c r="BF79">
        <v>39512.237288135497</v>
      </c>
      <c r="BG79">
        <f>VLOOKUP(vhcsResultsConsolidated!E327,incl2017!$A$2:$BF$638,46)</f>
        <v>7761.9746192893399</v>
      </c>
      <c r="BH79">
        <v>57740.275000000001</v>
      </c>
      <c r="BI79">
        <v>42230.5631578947</v>
      </c>
      <c r="BJ79">
        <v>44732.142857142797</v>
      </c>
      <c r="BK79">
        <f>VLOOKUP(vhcsResultsConsolidated!E327,incl2017!$A$2:$BF$638,50)</f>
        <v>7932.6834862385303</v>
      </c>
      <c r="BL79">
        <v>55588.18359375</v>
      </c>
      <c r="BM79">
        <v>34829.263157894697</v>
      </c>
      <c r="BN79">
        <v>42753.111111111102</v>
      </c>
      <c r="BO79">
        <f>VLOOKUP(vhcsResultsConsolidated!E327,incl2017!$A$2:$BF$638,54)</f>
        <v>7449.0324324324301</v>
      </c>
      <c r="BP79">
        <v>52863.224409448798</v>
      </c>
      <c r="BQ79">
        <v>39164.907608695597</v>
      </c>
      <c r="BR79">
        <v>38409.898809523802</v>
      </c>
    </row>
    <row r="80" spans="1:70" x14ac:dyDescent="0.25">
      <c r="A80" t="s">
        <v>131</v>
      </c>
      <c r="B80" t="s">
        <v>714</v>
      </c>
      <c r="C80" t="s">
        <v>664</v>
      </c>
      <c r="E80" t="s">
        <v>538</v>
      </c>
      <c r="F80">
        <v>1</v>
      </c>
      <c r="G80">
        <v>0.86755300000000002</v>
      </c>
      <c r="H80">
        <v>0.87052299999999905</v>
      </c>
      <c r="I80">
        <v>13845</v>
      </c>
      <c r="J80">
        <v>9461</v>
      </c>
      <c r="K80">
        <v>4.3104756766265897</v>
      </c>
      <c r="L80" t="s">
        <v>50</v>
      </c>
      <c r="M80">
        <v>4.8023215803355201</v>
      </c>
      <c r="N80" t="s">
        <v>50</v>
      </c>
      <c r="O80">
        <v>1.69270239663653</v>
      </c>
      <c r="P80" t="s">
        <v>53</v>
      </c>
      <c r="Q80">
        <v>2.31114573473387</v>
      </c>
      <c r="R80" t="s">
        <v>51</v>
      </c>
      <c r="S80">
        <v>-1.8050615196170801E-2</v>
      </c>
      <c r="T80" t="s">
        <v>52</v>
      </c>
      <c r="U80">
        <v>-4.18443676716918E-2</v>
      </c>
      <c r="V80" t="s">
        <v>50</v>
      </c>
      <c r="W80">
        <v>-1.26425016667741E-2</v>
      </c>
      <c r="X80" t="s">
        <v>53</v>
      </c>
      <c r="Y80">
        <v>3.3678366058039299E-3</v>
      </c>
      <c r="Z80" t="s">
        <v>53</v>
      </c>
      <c r="AA80">
        <f t="shared" si="6"/>
        <v>5.4081135293967009E-3</v>
      </c>
      <c r="AB80">
        <f t="shared" si="7"/>
        <v>4.5212204277495727E-2</v>
      </c>
      <c r="AC80">
        <f t="shared" si="8"/>
        <v>3.9804090748099027E-2</v>
      </c>
      <c r="AD80">
        <f t="shared" si="9"/>
        <v>1.6010338272578029E-2</v>
      </c>
      <c r="AF80">
        <v>2.79098907368344</v>
      </c>
      <c r="AG80" t="s">
        <v>50</v>
      </c>
      <c r="AH80">
        <v>2.8016115524583198</v>
      </c>
      <c r="AI80" t="s">
        <v>50</v>
      </c>
      <c r="AJ80">
        <f t="shared" si="10"/>
        <v>1.0622478774879873E-2</v>
      </c>
      <c r="AK80">
        <v>72.406599661184103</v>
      </c>
      <c r="AL80">
        <v>-52.2486761984444</v>
      </c>
      <c r="AM80">
        <v>7.0322731267403</v>
      </c>
      <c r="AN80">
        <v>-59.2809493251847</v>
      </c>
      <c r="AO80">
        <f t="shared" si="11"/>
        <v>-66.313222451925</v>
      </c>
      <c r="AQ80">
        <f>VLOOKUP(A80,incl2017!$A$2:$BF$638,33)</f>
        <v>41791.830459770099</v>
      </c>
      <c r="AR80">
        <v>9222.2747831474499</v>
      </c>
      <c r="AS80">
        <v>9329.4546117389691</v>
      </c>
      <c r="AT80">
        <v>9234.6223495701997</v>
      </c>
      <c r="AU80">
        <f>VLOOKUP(vhcsResultsConsolidated!E487,incl2017!$A$2:$BF$638,34)</f>
        <v>17074.1774716369</v>
      </c>
      <c r="AV80">
        <v>9563.9221382916894</v>
      </c>
      <c r="AW80">
        <v>9187.1977321048907</v>
      </c>
      <c r="AX80">
        <v>9472.1879572312791</v>
      </c>
      <c r="AY80">
        <f>VLOOKUP(vhcsResultsConsolidated!E487,incl2017!$A$2:$BF$638,38)</f>
        <v>16435.8465430016</v>
      </c>
      <c r="AZ80">
        <v>8832.11214333112</v>
      </c>
      <c r="BA80">
        <v>9480.1486486486392</v>
      </c>
      <c r="BB80">
        <v>8988.1809690601203</v>
      </c>
      <c r="BC80">
        <f>VLOOKUP(vhcsResultsConsolidated!E487,incl2017!$A$2:$BF$638,42)</f>
        <v>17664.708268330702</v>
      </c>
      <c r="BD80">
        <v>8692.6636363636298</v>
      </c>
      <c r="BE80">
        <v>8350.9923430321596</v>
      </c>
      <c r="BF80">
        <v>9048.99455930359</v>
      </c>
      <c r="BG80">
        <f>VLOOKUP(vhcsResultsConsolidated!E487,incl2017!$A$2:$BF$638,46)</f>
        <v>17177.214285714199</v>
      </c>
      <c r="BH80">
        <v>10269.357518401601</v>
      </c>
      <c r="BI80">
        <v>9907.5699208443202</v>
      </c>
      <c r="BJ80">
        <v>9925.4685314685303</v>
      </c>
      <c r="BK80">
        <f>VLOOKUP(vhcsResultsConsolidated!E487,incl2017!$A$2:$BF$638,50)</f>
        <v>15706.876254180601</v>
      </c>
      <c r="BL80">
        <v>9275.8339483394793</v>
      </c>
      <c r="BM80">
        <v>9252.7704160246503</v>
      </c>
      <c r="BN80">
        <v>9183.5764840182601</v>
      </c>
      <c r="BO80">
        <f>VLOOKUP(vhcsResultsConsolidated!E487,incl2017!$A$2:$BF$638,54)</f>
        <v>16852.431428571399</v>
      </c>
      <c r="BP80">
        <v>8312.3054755043195</v>
      </c>
      <c r="BQ80">
        <v>9696.2079062957491</v>
      </c>
      <c r="BR80">
        <v>8783.68100358423</v>
      </c>
    </row>
    <row r="81" spans="1:70" x14ac:dyDescent="0.25">
      <c r="A81" t="s">
        <v>134</v>
      </c>
      <c r="E81" t="s">
        <v>134</v>
      </c>
      <c r="F81">
        <v>0</v>
      </c>
      <c r="G81">
        <v>0.30423600000000001</v>
      </c>
      <c r="H81">
        <v>0.18327599999999999</v>
      </c>
      <c r="I81">
        <v>669</v>
      </c>
      <c r="J81">
        <v>514</v>
      </c>
      <c r="K81">
        <v>0.36073499735211401</v>
      </c>
      <c r="L81" t="s">
        <v>53</v>
      </c>
      <c r="M81">
        <v>0.43073256033331397</v>
      </c>
      <c r="N81" t="s">
        <v>53</v>
      </c>
      <c r="O81">
        <v>0.22085035542595</v>
      </c>
      <c r="P81" t="s">
        <v>53</v>
      </c>
      <c r="Q81">
        <v>1.7493091163121599</v>
      </c>
      <c r="R81" t="s">
        <v>53</v>
      </c>
      <c r="S81">
        <v>1.42597150383511</v>
      </c>
      <c r="T81" t="s">
        <v>50</v>
      </c>
      <c r="U81">
        <v>-0.114196447653509</v>
      </c>
      <c r="V81" t="s">
        <v>50</v>
      </c>
      <c r="W81">
        <v>1.31915093376387</v>
      </c>
      <c r="X81" t="s">
        <v>50</v>
      </c>
      <c r="Y81">
        <v>-7.7455136863129298E-2</v>
      </c>
      <c r="Z81" t="s">
        <v>52</v>
      </c>
      <c r="AA81">
        <f t="shared" si="6"/>
        <v>-0.10682057007123991</v>
      </c>
      <c r="AB81">
        <f t="shared" si="7"/>
        <v>3.6741310790379705E-2</v>
      </c>
      <c r="AC81">
        <f t="shared" si="8"/>
        <v>0.14356188086161961</v>
      </c>
      <c r="AD81">
        <f t="shared" si="9"/>
        <v>-1.3966060706269994</v>
      </c>
      <c r="AF81">
        <v>3.1806360381287702</v>
      </c>
      <c r="AG81" t="s">
        <v>50</v>
      </c>
      <c r="AH81">
        <v>3.1728229194562401</v>
      </c>
      <c r="AI81" t="s">
        <v>50</v>
      </c>
      <c r="AJ81">
        <f t="shared" si="10"/>
        <v>-7.813118672530095E-3</v>
      </c>
      <c r="AK81">
        <v>-144.71748973557499</v>
      </c>
      <c r="AL81">
        <v>13.382835449066601</v>
      </c>
      <c r="AM81">
        <v>16.259245329395501</v>
      </c>
      <c r="AN81">
        <v>-2.8764098803289602</v>
      </c>
      <c r="AO81">
        <f t="shared" si="11"/>
        <v>-19.135655209724462</v>
      </c>
      <c r="AQ81">
        <f>VLOOKUP(A81,incl2017!$A$2:$BF$638,33)</f>
        <v>41791.830459770099</v>
      </c>
      <c r="AR81">
        <v>72205.384615384595</v>
      </c>
      <c r="AS81">
        <v>63501.311764705802</v>
      </c>
      <c r="AT81">
        <v>60290.809667673697</v>
      </c>
      <c r="AU81">
        <f>VLOOKUP(vhcsResultsConsolidated!E81,incl2017!$A$2:$BF$638,34)</f>
        <v>36601.410301953802</v>
      </c>
      <c r="AW81">
        <v>68472.652173912997</v>
      </c>
      <c r="AX81">
        <v>58382.753846153799</v>
      </c>
      <c r="AY81">
        <f>VLOOKUP(vhcsResultsConsolidated!E81,incl2017!$A$2:$BF$638,38)</f>
        <v>37268.653979238698</v>
      </c>
      <c r="AZ81">
        <v>72205.384615384595</v>
      </c>
      <c r="BA81">
        <v>61657.104838709602</v>
      </c>
      <c r="BB81">
        <v>61524.875621890496</v>
      </c>
      <c r="BC81">
        <f>VLOOKUP(vhcsResultsConsolidated!E81,incl2017!$A$2:$BF$638,42)</f>
        <v>35897.6386861313</v>
      </c>
      <c r="BE81">
        <v>67178.666666666599</v>
      </c>
      <c r="BF81">
        <v>59270.212121212098</v>
      </c>
      <c r="BG81">
        <f>VLOOKUP(vhcsResultsConsolidated!E81,incl2017!$A$2:$BF$638,46)</f>
        <v>38969.786324786299</v>
      </c>
      <c r="BI81">
        <v>69098.774193548394</v>
      </c>
      <c r="BJ81">
        <v>57467.5625</v>
      </c>
      <c r="BK81">
        <f>VLOOKUP(vhcsResultsConsolidated!E81,incl2017!$A$2:$BF$638,50)</f>
        <v>36111.488372093001</v>
      </c>
      <c r="BL81">
        <v>72470</v>
      </c>
      <c r="BM81">
        <v>63576.977272727199</v>
      </c>
      <c r="BN81">
        <v>61049.886792452802</v>
      </c>
      <c r="BO81">
        <f>VLOOKUP(vhcsResultsConsolidated!E81,incl2017!$A$2:$BF$638,54)</f>
        <v>35810.861635220099</v>
      </c>
      <c r="BP81">
        <v>72087.777777777694</v>
      </c>
      <c r="BQ81">
        <v>60601.175000000003</v>
      </c>
      <c r="BR81">
        <v>62054.863157894702</v>
      </c>
    </row>
    <row r="82" spans="1:70" x14ac:dyDescent="0.25">
      <c r="A82" t="s">
        <v>132</v>
      </c>
      <c r="B82" t="s">
        <v>689</v>
      </c>
      <c r="C82" t="s">
        <v>677</v>
      </c>
      <c r="E82" t="s">
        <v>430</v>
      </c>
      <c r="F82">
        <v>1</v>
      </c>
      <c r="G82">
        <v>0.79034799999999905</v>
      </c>
      <c r="H82">
        <v>0.79034799999999905</v>
      </c>
      <c r="I82">
        <v>3110</v>
      </c>
      <c r="J82">
        <v>3110</v>
      </c>
      <c r="K82">
        <v>3.3856446560098701</v>
      </c>
      <c r="L82" t="s">
        <v>50</v>
      </c>
      <c r="M82">
        <v>5.4154360291500501</v>
      </c>
      <c r="N82" t="s">
        <v>50</v>
      </c>
      <c r="O82">
        <v>3.54188459903681</v>
      </c>
      <c r="P82" t="s">
        <v>50</v>
      </c>
      <c r="Q82">
        <v>4.8661102652707502</v>
      </c>
      <c r="R82" t="s">
        <v>50</v>
      </c>
      <c r="S82">
        <v>-4.4821322768906602E-2</v>
      </c>
      <c r="T82" t="s">
        <v>50</v>
      </c>
      <c r="U82">
        <v>-5.5805556178793403E-2</v>
      </c>
      <c r="V82" t="s">
        <v>50</v>
      </c>
      <c r="W82">
        <v>-6.0542067408266197E-2</v>
      </c>
      <c r="X82" t="s">
        <v>50</v>
      </c>
      <c r="Y82">
        <v>-6.99787023325949E-2</v>
      </c>
      <c r="Z82" t="s">
        <v>50</v>
      </c>
      <c r="AA82">
        <f t="shared" si="6"/>
        <v>-1.5720744639359595E-2</v>
      </c>
      <c r="AB82">
        <f t="shared" si="7"/>
        <v>-1.4173146153801497E-2</v>
      </c>
      <c r="AC82">
        <f t="shared" si="8"/>
        <v>1.5475984855580979E-3</v>
      </c>
      <c r="AD82">
        <f t="shared" si="9"/>
        <v>-9.4366349243287032E-3</v>
      </c>
      <c r="AF82">
        <v>2.9375475016127299</v>
      </c>
      <c r="AG82" t="s">
        <v>50</v>
      </c>
      <c r="AH82">
        <v>2.9116767593689801</v>
      </c>
      <c r="AI82" t="s">
        <v>50</v>
      </c>
      <c r="AJ82">
        <f t="shared" si="10"/>
        <v>-2.5870742243749856E-2</v>
      </c>
      <c r="AK82">
        <v>3.0437187956235299</v>
      </c>
      <c r="AL82">
        <v>-125.03737323011499</v>
      </c>
      <c r="AM82">
        <v>-66.700410602265507</v>
      </c>
      <c r="AN82">
        <v>-58.336962627849203</v>
      </c>
      <c r="AO82">
        <f t="shared" si="11"/>
        <v>8.3634479744163031</v>
      </c>
      <c r="AQ82">
        <f>VLOOKUP(A82,incl2017!$A$2:$BF$638,33)</f>
        <v>33857.552173912998</v>
      </c>
      <c r="AR82">
        <v>32974.637298091002</v>
      </c>
      <c r="AS82">
        <v>30330.448424068702</v>
      </c>
      <c r="AT82">
        <v>32538.3778162911</v>
      </c>
      <c r="AU82">
        <f>VLOOKUP(vhcsResultsConsolidated!E379,incl2017!$A$2:$BF$638,34)</f>
        <v>28450.7262295082</v>
      </c>
      <c r="AV82">
        <v>33620.7298050139</v>
      </c>
      <c r="AW82">
        <v>31918.054597701099</v>
      </c>
      <c r="AX82">
        <v>33105.3632236095</v>
      </c>
      <c r="AY82">
        <f>VLOOKUP(vhcsResultsConsolidated!E379,incl2017!$A$2:$BF$638,38)</f>
        <v>29919.599406528101</v>
      </c>
      <c r="AZ82">
        <v>32254.304347826001</v>
      </c>
      <c r="BA82">
        <v>28751.9142857142</v>
      </c>
      <c r="BB82">
        <v>31950.714117647</v>
      </c>
      <c r="BC82">
        <f>VLOOKUP(vhcsResultsConsolidated!E379,incl2017!$A$2:$BF$638,42)</f>
        <v>26637.501831501799</v>
      </c>
      <c r="BD82">
        <v>33388.033175355398</v>
      </c>
      <c r="BE82">
        <v>33464.674242424197</v>
      </c>
      <c r="BF82">
        <v>33488.926829268203</v>
      </c>
      <c r="BG82">
        <f>VLOOKUP(vhcsResultsConsolidated!E379,incl2017!$A$2:$BF$638,46)</f>
        <v>29904.265822784801</v>
      </c>
      <c r="BH82">
        <v>33952.479729729697</v>
      </c>
      <c r="BI82">
        <v>30972.898148148099</v>
      </c>
      <c r="BJ82">
        <v>32620.2390745501</v>
      </c>
      <c r="BK82">
        <f>VLOOKUP(vhcsResultsConsolidated!E379,incl2017!$A$2:$BF$638,50)</f>
        <v>29933.134078212199</v>
      </c>
      <c r="BL82">
        <v>33377.147540983598</v>
      </c>
      <c r="BM82">
        <v>28932.675257731898</v>
      </c>
      <c r="BN82">
        <v>32450.123626373599</v>
      </c>
      <c r="BO82">
        <f>VLOOKUP(vhcsResultsConsolidated!E379,incl2017!$A$2:$BF$638,54)</f>
        <v>26073.930379746798</v>
      </c>
      <c r="BP82">
        <v>31569.37</v>
      </c>
      <c r="BQ82">
        <v>28527.121794871699</v>
      </c>
      <c r="BR82">
        <v>31576.670781893001</v>
      </c>
    </row>
    <row r="83" spans="1:70" x14ac:dyDescent="0.25">
      <c r="A83" t="s">
        <v>133</v>
      </c>
      <c r="E83" t="s">
        <v>133</v>
      </c>
      <c r="F83">
        <v>0</v>
      </c>
      <c r="G83">
        <v>0.74586200000000002</v>
      </c>
      <c r="H83">
        <v>0.74586200000000002</v>
      </c>
      <c r="I83">
        <v>639</v>
      </c>
      <c r="J83">
        <v>639</v>
      </c>
      <c r="K83">
        <v>1.0759730244037</v>
      </c>
      <c r="L83" t="s">
        <v>53</v>
      </c>
      <c r="M83">
        <v>0.91020013220138696</v>
      </c>
      <c r="N83" t="s">
        <v>53</v>
      </c>
      <c r="O83">
        <v>0.61915742657413997</v>
      </c>
      <c r="P83" t="s">
        <v>53</v>
      </c>
      <c r="Q83">
        <v>1.2545628188576401</v>
      </c>
      <c r="R83" t="s">
        <v>53</v>
      </c>
      <c r="S83">
        <v>-5.1077666214343197E-2</v>
      </c>
      <c r="T83" t="s">
        <v>50</v>
      </c>
      <c r="U83">
        <v>-2.1960444993727998E-2</v>
      </c>
      <c r="V83" t="s">
        <v>53</v>
      </c>
      <c r="W83">
        <v>-6.6068731650326104E-2</v>
      </c>
      <c r="X83" t="s">
        <v>50</v>
      </c>
      <c r="Y83">
        <v>2.5422300756639701E-2</v>
      </c>
      <c r="Z83" t="s">
        <v>52</v>
      </c>
      <c r="AA83">
        <f t="shared" si="6"/>
        <v>-1.4991065435982907E-2</v>
      </c>
      <c r="AB83">
        <f t="shared" si="7"/>
        <v>4.7382745750367702E-2</v>
      </c>
      <c r="AC83">
        <f t="shared" si="8"/>
        <v>6.237381118635061E-2</v>
      </c>
      <c r="AD83">
        <f t="shared" si="9"/>
        <v>9.1491032406965808E-2</v>
      </c>
      <c r="AF83">
        <v>3.12633513180517</v>
      </c>
      <c r="AG83" t="s">
        <v>50</v>
      </c>
      <c r="AH83">
        <v>3.1233139506332002</v>
      </c>
      <c r="AI83" t="s">
        <v>50</v>
      </c>
      <c r="AJ83">
        <f t="shared" si="10"/>
        <v>-3.0211811719698112E-3</v>
      </c>
      <c r="AK83">
        <v>4.3572562686542904</v>
      </c>
      <c r="AL83">
        <v>-8.3160025063107401</v>
      </c>
      <c r="AM83">
        <v>0.327243166252221</v>
      </c>
      <c r="AN83">
        <v>-8.6432456725629603</v>
      </c>
      <c r="AO83">
        <f t="shared" si="11"/>
        <v>-8.9704888388151804</v>
      </c>
      <c r="AQ83">
        <f>VLOOKUP(A83,incl2017!$A$2:$BF$638,33)</f>
        <v>47903.022857142802</v>
      </c>
      <c r="AR83">
        <v>52174.8013245033</v>
      </c>
      <c r="AS83">
        <v>47903.022857142802</v>
      </c>
      <c r="AT83">
        <v>42463.226837060698</v>
      </c>
      <c r="AU83">
        <f>VLOOKUP(vhcsResultsConsolidated!E83,incl2017!$A$2:$BF$638,34)</f>
        <v>42463.226837060698</v>
      </c>
      <c r="AV83">
        <v>53686.583333333299</v>
      </c>
      <c r="AW83">
        <v>50165</v>
      </c>
      <c r="AX83">
        <v>42545.452380952302</v>
      </c>
      <c r="AY83">
        <f>VLOOKUP(vhcsResultsConsolidated!E83,incl2017!$A$2:$BF$638,38)</f>
        <v>42545.452380952302</v>
      </c>
      <c r="AZ83">
        <v>49536.054545454499</v>
      </c>
      <c r="BA83">
        <v>46084.113402061797</v>
      </c>
      <c r="BB83">
        <v>42367.958620689598</v>
      </c>
      <c r="BC83">
        <f>VLOOKUP(vhcsResultsConsolidated!E83,incl2017!$A$2:$BF$638,42)</f>
        <v>42367.958620689598</v>
      </c>
      <c r="BD83">
        <v>55196.195121951198</v>
      </c>
      <c r="BE83">
        <v>50221.875</v>
      </c>
      <c r="BF83">
        <v>42601.271186440601</v>
      </c>
      <c r="BG83">
        <f>VLOOKUP(vhcsResultsConsolidated!E83,incl2017!$A$2:$BF$638,46)</f>
        <v>42601.271186440601</v>
      </c>
      <c r="BH83">
        <v>52561.236363636301</v>
      </c>
      <c r="BI83">
        <v>50125.434782608601</v>
      </c>
      <c r="BJ83">
        <v>42515.238532110001</v>
      </c>
      <c r="BK83">
        <f>VLOOKUP(vhcsResultsConsolidated!E83,incl2017!$A$2:$BF$638,50)</f>
        <v>42515.238532110001</v>
      </c>
      <c r="BL83">
        <v>50302.96</v>
      </c>
      <c r="BM83">
        <v>45397.142857142797</v>
      </c>
      <c r="BN83">
        <v>41516.379746835402</v>
      </c>
      <c r="BO83">
        <f>VLOOKUP(vhcsResultsConsolidated!E83,incl2017!$A$2:$BF$638,54)</f>
        <v>41516.379746835402</v>
      </c>
      <c r="BP83">
        <v>48896.966666666602</v>
      </c>
      <c r="BQ83">
        <v>46608.709090908997</v>
      </c>
      <c r="BR83">
        <v>43387.272727272699</v>
      </c>
    </row>
    <row r="84" spans="1:70" x14ac:dyDescent="0.25">
      <c r="A84" t="s">
        <v>135</v>
      </c>
      <c r="B84" t="s">
        <v>655</v>
      </c>
      <c r="C84" t="s">
        <v>702</v>
      </c>
      <c r="E84" t="s">
        <v>143</v>
      </c>
      <c r="F84">
        <v>1</v>
      </c>
      <c r="G84">
        <v>0.93679199999999996</v>
      </c>
      <c r="H84">
        <v>0.93679199999999996</v>
      </c>
      <c r="I84">
        <v>21770</v>
      </c>
      <c r="J84">
        <v>21770</v>
      </c>
      <c r="K84">
        <v>29.285249719279999</v>
      </c>
      <c r="L84" t="s">
        <v>50</v>
      </c>
      <c r="M84">
        <v>21.179821525009899</v>
      </c>
      <c r="N84" t="s">
        <v>50</v>
      </c>
      <c r="O84">
        <v>5.5894659670133597</v>
      </c>
      <c r="P84" t="s">
        <v>50</v>
      </c>
      <c r="Q84">
        <v>11.358851336753601</v>
      </c>
      <c r="R84" t="s">
        <v>50</v>
      </c>
      <c r="S84">
        <v>-4.98438871825315E-2</v>
      </c>
      <c r="T84" t="s">
        <v>50</v>
      </c>
      <c r="U84">
        <v>-4.5355324248943001E-2</v>
      </c>
      <c r="V84" t="s">
        <v>50</v>
      </c>
      <c r="W84">
        <v>-2.43360876901666E-2</v>
      </c>
      <c r="X84" t="s">
        <v>50</v>
      </c>
      <c r="Y84">
        <v>-1.7744315760503501E-2</v>
      </c>
      <c r="Z84" t="s">
        <v>50</v>
      </c>
      <c r="AA84">
        <f t="shared" si="6"/>
        <v>2.55077994923649E-2</v>
      </c>
      <c r="AB84">
        <f t="shared" si="7"/>
        <v>2.76110084884395E-2</v>
      </c>
      <c r="AC84">
        <f t="shared" si="8"/>
        <v>2.1032089960746E-3</v>
      </c>
      <c r="AD84">
        <f t="shared" si="9"/>
        <v>6.5917719296630997E-3</v>
      </c>
      <c r="AF84">
        <v>2.9959978566811598</v>
      </c>
      <c r="AG84" t="s">
        <v>50</v>
      </c>
      <c r="AH84">
        <v>2.998241864963</v>
      </c>
      <c r="AI84" t="s">
        <v>50</v>
      </c>
      <c r="AJ84">
        <f t="shared" si="10"/>
        <v>2.2440082818402374E-3</v>
      </c>
      <c r="AK84">
        <v>309.620165369988</v>
      </c>
      <c r="AL84">
        <v>-131.80329927818599</v>
      </c>
      <c r="AM84">
        <v>-74.159681350375394</v>
      </c>
      <c r="AN84">
        <v>-57.643617927810801</v>
      </c>
      <c r="AO84">
        <f t="shared" si="11"/>
        <v>16.516063422564592</v>
      </c>
      <c r="AQ84">
        <f>VLOOKUP(A84,incl2017!$A$2:$BF$638,33)</f>
        <v>57611.96875</v>
      </c>
      <c r="AR84">
        <v>39142.564499173997</v>
      </c>
      <c r="AS84">
        <v>37398.313060817498</v>
      </c>
      <c r="AT84">
        <v>37568.884196634703</v>
      </c>
      <c r="AU84">
        <f>VLOOKUP(vhcsResultsConsolidated!E92,incl2017!$A$2:$BF$638,34)</f>
        <v>33032.932947976798</v>
      </c>
      <c r="AV84">
        <v>38311.940560430201</v>
      </c>
      <c r="AW84">
        <v>37282.698132088</v>
      </c>
      <c r="AX84">
        <v>34357.322793676198</v>
      </c>
      <c r="AY84">
        <f>VLOOKUP(vhcsResultsConsolidated!E92,incl2017!$A$2:$BF$638,38)</f>
        <v>32199.0078125</v>
      </c>
      <c r="AZ84">
        <v>40081.334293026201</v>
      </c>
      <c r="BA84">
        <v>37513.085761589398</v>
      </c>
      <c r="BB84">
        <v>41486.895019531199</v>
      </c>
      <c r="BC84">
        <f>VLOOKUP(vhcsResultsConsolidated!E92,incl2017!$A$2:$BF$638,42)</f>
        <v>33698.686070686002</v>
      </c>
      <c r="BD84">
        <v>37442.7205188679</v>
      </c>
      <c r="BE84">
        <v>37480.453015427702</v>
      </c>
      <c r="BF84">
        <v>32198.9046849757</v>
      </c>
      <c r="BG84">
        <f>VLOOKUP(vhcsResultsConsolidated!E92,incl2017!$A$2:$BF$638,46)</f>
        <v>32902.420454545398</v>
      </c>
      <c r="BH84">
        <v>39114.443113772402</v>
      </c>
      <c r="BI84">
        <v>37103.309796437599</v>
      </c>
      <c r="BJ84">
        <v>36477.213010710002</v>
      </c>
      <c r="BK84">
        <f>VLOOKUP(vhcsResultsConsolidated!E92,incl2017!$A$2:$BF$638,50)</f>
        <v>31603.8125</v>
      </c>
      <c r="BL84">
        <v>40056.513888888803</v>
      </c>
      <c r="BM84">
        <v>37458.370034843101</v>
      </c>
      <c r="BN84">
        <v>40720.186761229299</v>
      </c>
      <c r="BO84">
        <f>VLOOKUP(vhcsResultsConsolidated!E92,incl2017!$A$2:$BF$638,54)</f>
        <v>33358.905213270104</v>
      </c>
      <c r="BP84">
        <v>40104.586121437402</v>
      </c>
      <c r="BQ84">
        <v>37562.6233438485</v>
      </c>
      <c r="BR84">
        <v>42305.465421504203</v>
      </c>
    </row>
    <row r="85" spans="1:70" x14ac:dyDescent="0.25">
      <c r="A85" t="s">
        <v>136</v>
      </c>
      <c r="B85" t="s">
        <v>700</v>
      </c>
      <c r="C85" t="s">
        <v>704</v>
      </c>
      <c r="E85" t="s">
        <v>596</v>
      </c>
      <c r="F85">
        <v>1</v>
      </c>
      <c r="G85">
        <v>0.92400000000000004</v>
      </c>
      <c r="H85">
        <v>0.93025400000000003</v>
      </c>
      <c r="I85">
        <v>30163</v>
      </c>
      <c r="J85">
        <v>26966</v>
      </c>
      <c r="K85">
        <v>9.3566246118529399</v>
      </c>
      <c r="L85" t="s">
        <v>50</v>
      </c>
      <c r="M85">
        <v>6.7324113513258297</v>
      </c>
      <c r="N85" t="s">
        <v>50</v>
      </c>
      <c r="O85">
        <v>2.2796069387607401</v>
      </c>
      <c r="P85" t="s">
        <v>51</v>
      </c>
      <c r="Q85">
        <v>5.9020596334551803</v>
      </c>
      <c r="R85" t="s">
        <v>50</v>
      </c>
      <c r="S85">
        <v>-1.50370002630777E-2</v>
      </c>
      <c r="T85" t="s">
        <v>50</v>
      </c>
      <c r="U85">
        <v>-1.1010115786550201E-2</v>
      </c>
      <c r="V85" t="s">
        <v>51</v>
      </c>
      <c r="W85">
        <v>7.4263537355550501E-3</v>
      </c>
      <c r="X85" t="s">
        <v>53</v>
      </c>
      <c r="Y85">
        <v>2.85143456459814E-2</v>
      </c>
      <c r="Z85" t="s">
        <v>50</v>
      </c>
      <c r="AA85">
        <f t="shared" si="6"/>
        <v>2.2463353998632751E-2</v>
      </c>
      <c r="AB85">
        <f t="shared" si="7"/>
        <v>3.9524461432531605E-2</v>
      </c>
      <c r="AC85">
        <f t="shared" si="8"/>
        <v>1.7061107433898853E-2</v>
      </c>
      <c r="AD85">
        <f t="shared" si="9"/>
        <v>2.1087991910426349E-2</v>
      </c>
      <c r="AF85">
        <v>2.87121446512498</v>
      </c>
      <c r="AG85" t="s">
        <v>50</v>
      </c>
      <c r="AH85">
        <v>2.89410179256291</v>
      </c>
      <c r="AI85" t="s">
        <v>50</v>
      </c>
      <c r="AJ85">
        <f t="shared" si="10"/>
        <v>2.2887327437929983E-2</v>
      </c>
      <c r="AK85">
        <v>-21.2792070460128</v>
      </c>
      <c r="AL85">
        <v>-50.184065923544097</v>
      </c>
      <c r="AM85">
        <v>6.7125667526906199</v>
      </c>
      <c r="AN85">
        <v>-56.896632676234702</v>
      </c>
      <c r="AO85">
        <f t="shared" si="11"/>
        <v>-63.609199428925322</v>
      </c>
      <c r="AQ85">
        <f>VLOOKUP(A85,incl2017!$A$2:$BF$638,33)</f>
        <v>65139.092541436403</v>
      </c>
      <c r="AR85">
        <v>18187.055597295199</v>
      </c>
      <c r="AS85">
        <v>14595.5556338028</v>
      </c>
      <c r="AT85">
        <v>15598.1815645999</v>
      </c>
      <c r="AU85">
        <f>VLOOKUP(vhcsResultsConsolidated!E545,incl2017!$A$2:$BF$638,34)</f>
        <v>14716.208418891099</v>
      </c>
      <c r="AV85">
        <v>18361.2899341788</v>
      </c>
      <c r="AW85">
        <v>14510.181768259101</v>
      </c>
      <c r="AX85">
        <v>15902.8357176919</v>
      </c>
      <c r="AY85">
        <f>VLOOKUP(vhcsResultsConsolidated!E545,incl2017!$A$2:$BF$638,38)</f>
        <v>15380.031558185399</v>
      </c>
      <c r="AZ85">
        <v>17998.306782608601</v>
      </c>
      <c r="BA85">
        <v>14685.472238288001</v>
      </c>
      <c r="BB85">
        <v>15252.197400487399</v>
      </c>
      <c r="BC85">
        <f>VLOOKUP(vhcsResultsConsolidated!E545,incl2017!$A$2:$BF$638,42)</f>
        <v>13995.5267665952</v>
      </c>
      <c r="BD85">
        <v>18752.6441054973</v>
      </c>
      <c r="BE85">
        <v>14861.755847119201</v>
      </c>
      <c r="BF85">
        <v>15653.5310590631</v>
      </c>
      <c r="BG85">
        <f>VLOOKUP(vhcsResultsConsolidated!E545,incl2017!$A$2:$BF$638,46)</f>
        <v>16114.036423841</v>
      </c>
      <c r="BH85">
        <v>17961.682024659302</v>
      </c>
      <c r="BI85">
        <v>14183.919534144999</v>
      </c>
      <c r="BJ85">
        <v>16122.4026905829</v>
      </c>
      <c r="BK85">
        <f>VLOOKUP(vhcsResultsConsolidated!E545,incl2017!$A$2:$BF$638,50)</f>
        <v>14298.717073170699</v>
      </c>
      <c r="BL85">
        <v>17103.9480748852</v>
      </c>
      <c r="BM85">
        <v>14983.1934015927</v>
      </c>
      <c r="BN85">
        <v>15448.375490196</v>
      </c>
      <c r="BO85">
        <f>VLOOKUP(vhcsResultsConsolidated!E545,incl2017!$A$2:$BF$638,54)</f>
        <v>14449.3107569721</v>
      </c>
      <c r="BP85">
        <v>18865.702980472699</v>
      </c>
      <c r="BQ85">
        <v>14377.593529411701</v>
      </c>
      <c r="BR85">
        <v>15010.090139140901</v>
      </c>
    </row>
    <row r="86" spans="1:70" x14ac:dyDescent="0.25">
      <c r="A86" t="s">
        <v>137</v>
      </c>
      <c r="B86" t="s">
        <v>713</v>
      </c>
      <c r="C86" t="s">
        <v>663</v>
      </c>
      <c r="E86" t="s">
        <v>334</v>
      </c>
      <c r="F86">
        <v>1</v>
      </c>
      <c r="G86">
        <v>0.89573599999999998</v>
      </c>
      <c r="H86">
        <v>0.90188199999999996</v>
      </c>
      <c r="I86">
        <v>4988</v>
      </c>
      <c r="J86">
        <v>4177</v>
      </c>
      <c r="K86">
        <v>6.2864670348989904</v>
      </c>
      <c r="L86" t="s">
        <v>50</v>
      </c>
      <c r="M86">
        <v>3.9934141451653802</v>
      </c>
      <c r="N86" t="s">
        <v>50</v>
      </c>
      <c r="O86">
        <v>1.5383574725223801</v>
      </c>
      <c r="P86" t="s">
        <v>53</v>
      </c>
      <c r="Q86">
        <v>2.21486266667302</v>
      </c>
      <c r="R86" t="s">
        <v>52</v>
      </c>
      <c r="S86">
        <v>-6.2846136260663599E-3</v>
      </c>
      <c r="T86" t="s">
        <v>53</v>
      </c>
      <c r="U86">
        <v>2.43432326961029E-2</v>
      </c>
      <c r="V86" t="s">
        <v>53</v>
      </c>
      <c r="W86">
        <v>7.1384612366955896E-2</v>
      </c>
      <c r="X86" t="s">
        <v>50</v>
      </c>
      <c r="Y86">
        <v>0.12068404178984</v>
      </c>
      <c r="Z86" t="s">
        <v>50</v>
      </c>
      <c r="AA86">
        <f t="shared" si="6"/>
        <v>7.7669225993022256E-2</v>
      </c>
      <c r="AB86">
        <f t="shared" si="7"/>
        <v>9.6340809093737101E-2</v>
      </c>
      <c r="AC86">
        <f t="shared" si="8"/>
        <v>1.8671583100714845E-2</v>
      </c>
      <c r="AD86">
        <f t="shared" si="9"/>
        <v>4.9299429422884108E-2</v>
      </c>
      <c r="AF86">
        <v>2.9887207320431401</v>
      </c>
      <c r="AG86" t="s">
        <v>50</v>
      </c>
      <c r="AH86">
        <v>3.0808484012049502</v>
      </c>
      <c r="AI86" t="s">
        <v>50</v>
      </c>
      <c r="AJ86">
        <f t="shared" si="10"/>
        <v>9.2127669161810033E-2</v>
      </c>
      <c r="AK86">
        <v>-23.022535707742399</v>
      </c>
      <c r="AL86">
        <v>-86.357979064143606</v>
      </c>
      <c r="AM86">
        <v>-29.651417094559999</v>
      </c>
      <c r="AN86">
        <v>-56.706561969583397</v>
      </c>
      <c r="AO86">
        <f t="shared" si="11"/>
        <v>-27.055144875023398</v>
      </c>
      <c r="AQ86">
        <f>VLOOKUP(A86,incl2017!$A$2:$BF$638,33)</f>
        <v>105163.512195121</v>
      </c>
      <c r="AR86">
        <v>17401.992058239499</v>
      </c>
      <c r="AS86">
        <v>15599.8422619047</v>
      </c>
      <c r="AT86">
        <v>14147.083963691301</v>
      </c>
      <c r="AU86">
        <f>VLOOKUP(vhcsResultsConsolidated!E269,incl2017!$A$2:$BF$638,34)</f>
        <v>58083.724477244701</v>
      </c>
      <c r="AV86">
        <v>18197.748120300701</v>
      </c>
      <c r="AW86">
        <v>15311.1958598726</v>
      </c>
      <c r="AX86">
        <v>14391.8514680483</v>
      </c>
      <c r="AY86">
        <f>VLOOKUP(vhcsResultsConsolidated!E269,incl2017!$A$2:$BF$638,38)</f>
        <v>58378.342857142801</v>
      </c>
      <c r="AZ86">
        <v>16511.3702664796</v>
      </c>
      <c r="BA86">
        <v>15853.012569832399</v>
      </c>
      <c r="BB86">
        <v>13956.343203230101</v>
      </c>
      <c r="BC86">
        <f>VLOOKUP(vhcsResultsConsolidated!E269,incl2017!$A$2:$BF$638,42)</f>
        <v>57768.865139949099</v>
      </c>
      <c r="BD86">
        <v>19111.0451127819</v>
      </c>
      <c r="BE86">
        <v>15357.383522727199</v>
      </c>
      <c r="BF86">
        <v>13777.0342205323</v>
      </c>
      <c r="BG86">
        <f>VLOOKUP(vhcsResultsConsolidated!E269,incl2017!$A$2:$BF$638,46)</f>
        <v>58873.2</v>
      </c>
      <c r="BH86">
        <v>17284.451127819499</v>
      </c>
      <c r="BI86">
        <v>15252.2898550724</v>
      </c>
      <c r="BJ86">
        <v>14903.5506329113</v>
      </c>
      <c r="BK86">
        <f>VLOOKUP(vhcsResultsConsolidated!E269,incl2017!$A$2:$BF$638,50)</f>
        <v>58024.873469387698</v>
      </c>
      <c r="BL86">
        <v>15906.814925373101</v>
      </c>
      <c r="BM86">
        <v>17130.370179948499</v>
      </c>
      <c r="BN86">
        <v>14964.9579579579</v>
      </c>
      <c r="BO86">
        <f>VLOOKUP(vhcsResultsConsolidated!E269,incl2017!$A$2:$BF$638,54)</f>
        <v>56718.306034482703</v>
      </c>
      <c r="BP86">
        <v>17047.153439153401</v>
      </c>
      <c r="BQ86">
        <v>14333.4648318042</v>
      </c>
      <c r="BR86">
        <v>13137.151219512099</v>
      </c>
    </row>
    <row r="87" spans="1:70" x14ac:dyDescent="0.25">
      <c r="A87" t="s">
        <v>138</v>
      </c>
      <c r="E87" t="s">
        <v>138</v>
      </c>
      <c r="F87">
        <v>0</v>
      </c>
      <c r="G87">
        <v>0.45624799999999899</v>
      </c>
      <c r="H87">
        <v>0.45624799999999899</v>
      </c>
      <c r="I87">
        <v>446</v>
      </c>
      <c r="J87">
        <v>446</v>
      </c>
      <c r="K87">
        <v>0.88240207492570499</v>
      </c>
      <c r="L87" t="s">
        <v>53</v>
      </c>
      <c r="M87">
        <v>1.06924706218404</v>
      </c>
      <c r="N87" t="s">
        <v>53</v>
      </c>
      <c r="O87">
        <v>0.64137176732626799</v>
      </c>
      <c r="P87" t="s">
        <v>53</v>
      </c>
      <c r="Q87">
        <v>1.7933462766355801</v>
      </c>
      <c r="R87" t="s">
        <v>53</v>
      </c>
      <c r="S87">
        <v>-4.1641882440442299E-2</v>
      </c>
      <c r="T87" t="s">
        <v>53</v>
      </c>
      <c r="U87">
        <v>1.25011346882448E-2</v>
      </c>
      <c r="V87" t="s">
        <v>53</v>
      </c>
      <c r="W87">
        <v>-6.1258478644602703E-2</v>
      </c>
      <c r="X87" t="s">
        <v>52</v>
      </c>
      <c r="Y87">
        <v>-2.61265521342335E-2</v>
      </c>
      <c r="Z87" t="s">
        <v>53</v>
      </c>
      <c r="AA87">
        <f t="shared" si="6"/>
        <v>-1.9616596204160404E-2</v>
      </c>
      <c r="AB87">
        <f t="shared" si="7"/>
        <v>-3.8627686822478302E-2</v>
      </c>
      <c r="AC87">
        <f t="shared" si="8"/>
        <v>-1.9011090618317898E-2</v>
      </c>
      <c r="AD87">
        <f t="shared" si="9"/>
        <v>3.5131926510369199E-2</v>
      </c>
      <c r="AF87">
        <v>3.1578633771598499</v>
      </c>
      <c r="AG87" t="s">
        <v>50</v>
      </c>
      <c r="AH87">
        <v>3.1228125079581099</v>
      </c>
      <c r="AI87" t="s">
        <v>50</v>
      </c>
      <c r="AJ87">
        <f t="shared" si="10"/>
        <v>-3.5050869201739943E-2</v>
      </c>
      <c r="AK87">
        <v>0.84697962873437704</v>
      </c>
      <c r="AL87">
        <v>7.0657119072669898</v>
      </c>
      <c r="AM87">
        <v>2.8313705569037801</v>
      </c>
      <c r="AN87">
        <v>4.2343413503632004</v>
      </c>
      <c r="AO87">
        <f t="shared" si="11"/>
        <v>1.4029707934594202</v>
      </c>
      <c r="AQ87">
        <f>VLOOKUP(A87,incl2017!$A$2:$BF$638,33)</f>
        <v>74938.586206896507</v>
      </c>
      <c r="AR87">
        <v>79936.403614457799</v>
      </c>
      <c r="AS87">
        <v>74938.586206896507</v>
      </c>
      <c r="AT87">
        <v>67007.573170731703</v>
      </c>
      <c r="AU87">
        <f>VLOOKUP(vhcsResultsConsolidated!E87,incl2017!$A$2:$BF$638,34)</f>
        <v>67007.573170731703</v>
      </c>
      <c r="AV87">
        <v>81353.604938271601</v>
      </c>
      <c r="AW87">
        <v>76284.013888888803</v>
      </c>
      <c r="AX87">
        <v>70610.304878048701</v>
      </c>
      <c r="AY87">
        <f>VLOOKUP(vhcsResultsConsolidated!E87,incl2017!$A$2:$BF$638,38)</f>
        <v>70610.304878048701</v>
      </c>
      <c r="AZ87">
        <v>78585.894117646996</v>
      </c>
      <c r="BA87">
        <v>72736.977272727207</v>
      </c>
      <c r="BB87">
        <v>63404.841463414603</v>
      </c>
      <c r="BC87">
        <f>VLOOKUP(vhcsResultsConsolidated!E87,incl2017!$A$2:$BF$638,42)</f>
        <v>63404.841463414603</v>
      </c>
      <c r="BD87">
        <v>87889.964285714203</v>
      </c>
      <c r="BE87">
        <v>77987.3125</v>
      </c>
      <c r="BF87">
        <v>72444.097560975599</v>
      </c>
      <c r="BG87">
        <f>VLOOKUP(vhcsResultsConsolidated!E87,incl2017!$A$2:$BF$638,46)</f>
        <v>72444.097560975599</v>
      </c>
      <c r="BH87">
        <v>77900.433962264098</v>
      </c>
      <c r="BI87">
        <v>74921.375</v>
      </c>
      <c r="BJ87">
        <v>68776.512195121904</v>
      </c>
      <c r="BK87">
        <f>VLOOKUP(vhcsResultsConsolidated!E87,incl2017!$A$2:$BF$638,50)</f>
        <v>68776.512195121904</v>
      </c>
      <c r="BL87">
        <v>81149.894736842107</v>
      </c>
      <c r="BM87">
        <v>76771.695652173905</v>
      </c>
      <c r="BN87">
        <v>63139.4</v>
      </c>
      <c r="BO87">
        <f>VLOOKUP(vhcsResultsConsolidated!E87,incl2017!$A$2:$BF$638,54)</f>
        <v>63139.4</v>
      </c>
      <c r="BP87">
        <v>76512.8723404255</v>
      </c>
      <c r="BQ87">
        <v>68318</v>
      </c>
      <c r="BR87">
        <v>63819.59375</v>
      </c>
    </row>
    <row r="88" spans="1:70" x14ac:dyDescent="0.25">
      <c r="A88" t="s">
        <v>139</v>
      </c>
      <c r="B88" t="s">
        <v>722</v>
      </c>
      <c r="C88" t="s">
        <v>704</v>
      </c>
      <c r="E88" t="s">
        <v>585</v>
      </c>
      <c r="F88">
        <v>1</v>
      </c>
      <c r="G88">
        <v>0.84984599999999899</v>
      </c>
      <c r="H88">
        <v>0.88224599999999898</v>
      </c>
      <c r="I88">
        <v>9309</v>
      </c>
      <c r="J88">
        <v>6303</v>
      </c>
      <c r="K88">
        <v>2.71789306882952</v>
      </c>
      <c r="L88" t="s">
        <v>51</v>
      </c>
      <c r="M88">
        <v>3.1258510886995898</v>
      </c>
      <c r="N88" t="s">
        <v>50</v>
      </c>
      <c r="O88">
        <v>1.5537300771415901</v>
      </c>
      <c r="P88" t="s">
        <v>53</v>
      </c>
      <c r="Q88">
        <v>1.9087359568045399</v>
      </c>
      <c r="R88" t="s">
        <v>52</v>
      </c>
      <c r="S88">
        <v>-6.0135719162839902E-3</v>
      </c>
      <c r="T88" t="s">
        <v>53</v>
      </c>
      <c r="U88">
        <v>-2.86581980565461E-2</v>
      </c>
      <c r="V88" t="s">
        <v>51</v>
      </c>
      <c r="W88">
        <v>5.0991890008231899E-2</v>
      </c>
      <c r="X88" t="s">
        <v>50</v>
      </c>
      <c r="Y88">
        <v>1.91317315019712E-2</v>
      </c>
      <c r="Z88" t="s">
        <v>53</v>
      </c>
      <c r="AA88">
        <f t="shared" si="6"/>
        <v>5.7005461924515888E-2</v>
      </c>
      <c r="AB88">
        <f t="shared" si="7"/>
        <v>4.7789929558517297E-2</v>
      </c>
      <c r="AC88">
        <f t="shared" si="8"/>
        <v>-9.215532365998591E-3</v>
      </c>
      <c r="AD88">
        <f t="shared" si="9"/>
        <v>-3.18601585062607E-2</v>
      </c>
      <c r="AF88">
        <v>2.79256793332641</v>
      </c>
      <c r="AG88" t="s">
        <v>50</v>
      </c>
      <c r="AH88">
        <v>2.83584596421003</v>
      </c>
      <c r="AI88" t="s">
        <v>50</v>
      </c>
      <c r="AJ88">
        <f t="shared" si="10"/>
        <v>4.3278030883620033E-2</v>
      </c>
      <c r="AK88">
        <v>2.1115039764979899</v>
      </c>
      <c r="AL88">
        <v>-111.536993330461</v>
      </c>
      <c r="AM88">
        <v>-56.08663429392</v>
      </c>
      <c r="AN88">
        <v>-55.450359036541499</v>
      </c>
      <c r="AO88">
        <f t="shared" si="11"/>
        <v>0.63627525737850021</v>
      </c>
      <c r="AQ88">
        <f>VLOOKUP(A88,incl2017!$A$2:$BF$638,33)</f>
        <v>24395.409039291299</v>
      </c>
      <c r="AR88">
        <v>15525.372703412</v>
      </c>
      <c r="AS88">
        <v>14448.1492628992</v>
      </c>
      <c r="AT88">
        <v>15321.4143993302</v>
      </c>
      <c r="AU88">
        <f>VLOOKUP(vhcsResultsConsolidated!E534,incl2017!$A$2:$BF$638,34)</f>
        <v>10684.9263746505</v>
      </c>
      <c r="AV88">
        <v>15869.4703315881</v>
      </c>
      <c r="AW88">
        <v>14177.5</v>
      </c>
      <c r="AX88">
        <v>14386.048330404201</v>
      </c>
      <c r="AY88">
        <f>VLOOKUP(vhcsResultsConsolidated!E534,incl2017!$A$2:$BF$638,38)</f>
        <v>10402.073929961</v>
      </c>
      <c r="AZ88">
        <v>15179.4640350877</v>
      </c>
      <c r="BA88">
        <v>14709.646135265701</v>
      </c>
      <c r="BB88">
        <v>16172.290967226199</v>
      </c>
      <c r="BC88">
        <f>VLOOKUP(vhcsResultsConsolidated!E534,incl2017!$A$2:$BF$638,42)</f>
        <v>10945.008944543801</v>
      </c>
      <c r="BD88">
        <v>16113.4222972972</v>
      </c>
      <c r="BE88">
        <v>14502.9954545454</v>
      </c>
      <c r="BF88">
        <v>14454.863397548101</v>
      </c>
      <c r="BG88">
        <f>VLOOKUP(vhcsResultsConsolidated!E534,incl2017!$A$2:$BF$638,46)</f>
        <v>10562.164556962</v>
      </c>
      <c r="BH88">
        <v>15608.785198555899</v>
      </c>
      <c r="BI88">
        <v>13779.6722222222</v>
      </c>
      <c r="BJ88">
        <v>14316.7477954144</v>
      </c>
      <c r="BK88">
        <f>VLOOKUP(vhcsResultsConsolidated!E534,incl2017!$A$2:$BF$638,50)</f>
        <v>10265.101083032399</v>
      </c>
      <c r="BL88">
        <v>15240.0324232081</v>
      </c>
      <c r="BM88">
        <v>14475.7577319587</v>
      </c>
      <c r="BN88">
        <v>15765.582689335301</v>
      </c>
      <c r="BO88">
        <f>VLOOKUP(vhcsResultsConsolidated!E534,incl2017!$A$2:$BF$638,54)</f>
        <v>10427.3063380281</v>
      </c>
      <c r="BP88">
        <v>15115.3971119133</v>
      </c>
      <c r="BQ88">
        <v>14915.893181818101</v>
      </c>
      <c r="BR88">
        <v>16607.953642384098</v>
      </c>
    </row>
    <row r="89" spans="1:70" x14ac:dyDescent="0.25">
      <c r="A89" t="s">
        <v>140</v>
      </c>
      <c r="B89" t="s">
        <v>701</v>
      </c>
      <c r="C89" t="s">
        <v>664</v>
      </c>
      <c r="E89" t="s">
        <v>176</v>
      </c>
      <c r="F89">
        <v>1</v>
      </c>
      <c r="G89">
        <v>0.86151800000000001</v>
      </c>
      <c r="H89">
        <v>0.860151</v>
      </c>
      <c r="I89">
        <v>6596</v>
      </c>
      <c r="J89">
        <v>6462</v>
      </c>
      <c r="K89">
        <v>2.5833139735880399</v>
      </c>
      <c r="L89" t="s">
        <v>51</v>
      </c>
      <c r="M89">
        <v>2.0111583516513298</v>
      </c>
      <c r="N89" t="s">
        <v>52</v>
      </c>
      <c r="O89">
        <v>1.3727049637871001</v>
      </c>
      <c r="P89" t="s">
        <v>53</v>
      </c>
      <c r="Q89">
        <v>1.5624935219432501</v>
      </c>
      <c r="R89" t="s">
        <v>53</v>
      </c>
      <c r="S89">
        <v>2.4472452208910899E-3</v>
      </c>
      <c r="T89" t="s">
        <v>53</v>
      </c>
      <c r="U89">
        <v>-2.01165888339618E-2</v>
      </c>
      <c r="V89" t="s">
        <v>50</v>
      </c>
      <c r="W89">
        <v>-7.3746587179764596E-3</v>
      </c>
      <c r="X89" t="s">
        <v>53</v>
      </c>
      <c r="Y89">
        <v>8.9890515941792801E-3</v>
      </c>
      <c r="Z89" t="s">
        <v>53</v>
      </c>
      <c r="AA89">
        <f t="shared" si="6"/>
        <v>-9.8219039388675496E-3</v>
      </c>
      <c r="AB89">
        <f t="shared" si="7"/>
        <v>2.910564042814108E-2</v>
      </c>
      <c r="AC89">
        <f t="shared" si="8"/>
        <v>3.8927544367008626E-2</v>
      </c>
      <c r="AD89">
        <f t="shared" si="9"/>
        <v>1.6363710312155739E-2</v>
      </c>
      <c r="AF89">
        <v>2.68706536098995</v>
      </c>
      <c r="AG89" t="s">
        <v>50</v>
      </c>
      <c r="AH89">
        <v>2.6940640026537501</v>
      </c>
      <c r="AI89" t="s">
        <v>50</v>
      </c>
      <c r="AJ89">
        <f t="shared" si="10"/>
        <v>6.9986416638001536E-3</v>
      </c>
      <c r="AK89">
        <v>-50.254007904012902</v>
      </c>
      <c r="AL89">
        <v>-46.884434472294402</v>
      </c>
      <c r="AM89">
        <v>7.6057181218092698</v>
      </c>
      <c r="AN89">
        <v>-54.490152594103698</v>
      </c>
      <c r="AO89">
        <f t="shared" si="11"/>
        <v>-62.095870715912966</v>
      </c>
      <c r="AQ89">
        <f>VLOOKUP(A89,incl2017!$A$2:$BF$638,33)</f>
        <v>24395.409039291299</v>
      </c>
      <c r="AR89">
        <v>12127.5558659217</v>
      </c>
      <c r="AS89">
        <v>11852.543067226799</v>
      </c>
      <c r="AT89">
        <v>11789.7398340248</v>
      </c>
      <c r="AU89">
        <f>VLOOKUP(vhcsResultsConsolidated!E125,incl2017!$A$2:$BF$638,34)</f>
        <v>16914.950301204801</v>
      </c>
      <c r="AV89">
        <v>12247.9737793851</v>
      </c>
      <c r="AW89">
        <v>12056.2386495925</v>
      </c>
      <c r="AX89">
        <v>11868.004244482099</v>
      </c>
      <c r="AY89">
        <f>VLOOKUP(vhcsResultsConsolidated!E125,incl2017!$A$2:$BF$638,38)</f>
        <v>15954.6948051948</v>
      </c>
      <c r="AZ89">
        <v>11999.741842610299</v>
      </c>
      <c r="BA89">
        <v>11685.103349282201</v>
      </c>
      <c r="BB89">
        <v>11714.905844155801</v>
      </c>
      <c r="BC89">
        <f>VLOOKUP(vhcsResultsConsolidated!E125,incl2017!$A$2:$BF$638,42)</f>
        <v>17745.7331460674</v>
      </c>
      <c r="BD89">
        <v>12954.205828779501</v>
      </c>
      <c r="BE89">
        <v>12111.333333333299</v>
      </c>
      <c r="BF89">
        <v>12088.3137931034</v>
      </c>
      <c r="BG89">
        <f>VLOOKUP(vhcsResultsConsolidated!E125,incl2017!$A$2:$BF$638,46)</f>
        <v>15775.6084656084</v>
      </c>
      <c r="BH89">
        <v>11551.8850987432</v>
      </c>
      <c r="BI89">
        <v>12004.260180995399</v>
      </c>
      <c r="BJ89">
        <v>11654.3260869565</v>
      </c>
      <c r="BK89">
        <f>VLOOKUP(vhcsResultsConsolidated!E125,incl2017!$A$2:$BF$638,50)</f>
        <v>16239.1260504201</v>
      </c>
      <c r="BL89">
        <v>11906.201022146501</v>
      </c>
      <c r="BM89">
        <v>11626.753968253901</v>
      </c>
      <c r="BN89">
        <v>11605.877372262699</v>
      </c>
      <c r="BO89">
        <f>VLOOKUP(vhcsResultsConsolidated!E125,incl2017!$A$2:$BF$638,54)</f>
        <v>17173.335294117602</v>
      </c>
      <c r="BP89">
        <v>12120.4197802197</v>
      </c>
      <c r="BQ89">
        <v>11739.462107208799</v>
      </c>
      <c r="BR89">
        <v>11851.440585009101</v>
      </c>
    </row>
    <row r="90" spans="1:70" x14ac:dyDescent="0.25">
      <c r="A90" t="s">
        <v>141</v>
      </c>
      <c r="B90" t="s">
        <v>714</v>
      </c>
      <c r="C90" t="s">
        <v>664</v>
      </c>
      <c r="E90" t="s">
        <v>238</v>
      </c>
      <c r="F90">
        <v>1</v>
      </c>
      <c r="G90">
        <v>0.86536499999999905</v>
      </c>
      <c r="H90">
        <v>0.86536499999999905</v>
      </c>
      <c r="I90">
        <v>5830</v>
      </c>
      <c r="J90">
        <v>5830</v>
      </c>
      <c r="K90">
        <v>4.0407771335409501</v>
      </c>
      <c r="L90" t="s">
        <v>50</v>
      </c>
      <c r="M90">
        <v>2.6439054724690298</v>
      </c>
      <c r="N90" t="s">
        <v>51</v>
      </c>
      <c r="O90">
        <v>1.0357078901727399</v>
      </c>
      <c r="P90" t="s">
        <v>53</v>
      </c>
      <c r="Q90">
        <v>2.6493649216072899</v>
      </c>
      <c r="R90" t="s">
        <v>51</v>
      </c>
      <c r="S90">
        <v>3.4197260665665197E-2</v>
      </c>
      <c r="T90" t="s">
        <v>50</v>
      </c>
      <c r="U90">
        <v>3.36066896804392E-3</v>
      </c>
      <c r="V90" t="s">
        <v>53</v>
      </c>
      <c r="W90">
        <v>7.4843783540330999E-2</v>
      </c>
      <c r="X90" t="s">
        <v>50</v>
      </c>
      <c r="Y90">
        <v>6.9915834420255396E-2</v>
      </c>
      <c r="Z90" t="s">
        <v>50</v>
      </c>
      <c r="AA90">
        <f t="shared" si="6"/>
        <v>4.0646522874665802E-2</v>
      </c>
      <c r="AB90">
        <f t="shared" si="7"/>
        <v>6.6555165452211476E-2</v>
      </c>
      <c r="AC90">
        <f t="shared" si="8"/>
        <v>2.5908642577545674E-2</v>
      </c>
      <c r="AD90">
        <f t="shared" si="9"/>
        <v>-4.9279491200756032E-3</v>
      </c>
      <c r="AF90">
        <v>2.78482174404032</v>
      </c>
      <c r="AG90" t="s">
        <v>50</v>
      </c>
      <c r="AH90">
        <v>2.84752999951818</v>
      </c>
      <c r="AI90" t="s">
        <v>50</v>
      </c>
      <c r="AJ90">
        <f t="shared" si="10"/>
        <v>6.2708255477859964E-2</v>
      </c>
      <c r="AK90">
        <v>-36.211120572176902</v>
      </c>
      <c r="AL90">
        <v>-69.573306024088893</v>
      </c>
      <c r="AM90">
        <v>-15.496592090478</v>
      </c>
      <c r="AN90">
        <v>-54.076713933611003</v>
      </c>
      <c r="AO90">
        <f t="shared" si="11"/>
        <v>-38.580121843133</v>
      </c>
      <c r="AQ90">
        <f>VLOOKUP(A90,incl2017!$A$2:$BF$638,33)</f>
        <v>27830.055972196798</v>
      </c>
      <c r="AR90">
        <v>9847.8998410174809</v>
      </c>
      <c r="AS90">
        <v>9235.0221703617208</v>
      </c>
      <c r="AT90">
        <v>10141.828174069</v>
      </c>
      <c r="AU90">
        <f>VLOOKUP(vhcsResultsConsolidated!E187,incl2017!$A$2:$BF$638,34)</f>
        <v>7034.7620632279504</v>
      </c>
      <c r="AV90">
        <v>9564.4127290260294</v>
      </c>
      <c r="AW90">
        <v>9758.8895486935799</v>
      </c>
      <c r="AX90">
        <v>10377.3172475424</v>
      </c>
      <c r="AY90">
        <f>VLOOKUP(vhcsResultsConsolidated!E187,incl2017!$A$2:$BF$638,38)</f>
        <v>7192.1197183098502</v>
      </c>
      <c r="AZ90">
        <v>10193.754117647</v>
      </c>
      <c r="BA90">
        <v>8729.1777522935699</v>
      </c>
      <c r="BB90">
        <v>9904.4297297297198</v>
      </c>
      <c r="BC90">
        <f>VLOOKUP(vhcsResultsConsolidated!E187,incl2017!$A$2:$BF$638,42)</f>
        <v>6893.7854889589898</v>
      </c>
      <c r="BD90">
        <v>9206.8987068965507</v>
      </c>
      <c r="BE90">
        <v>9902.6084788029893</v>
      </c>
      <c r="BF90">
        <v>9656.0444444444402</v>
      </c>
      <c r="BG90">
        <f>VLOOKUP(vhcsResultsConsolidated!E187,incl2017!$A$2:$BF$638,46)</f>
        <v>6316.6330935251699</v>
      </c>
      <c r="BH90">
        <v>9853.9179755671903</v>
      </c>
      <c r="BI90">
        <v>9628.2063492063498</v>
      </c>
      <c r="BJ90">
        <v>10949.4807692307</v>
      </c>
      <c r="BK90">
        <f>VLOOKUP(vhcsResultsConsolidated!E187,incl2017!$A$2:$BF$638,50)</f>
        <v>8031.3793103448197</v>
      </c>
      <c r="BL90">
        <v>10495.915584415499</v>
      </c>
      <c r="BM90">
        <v>8896.1826484018202</v>
      </c>
      <c r="BN90">
        <v>8896.3224637681105</v>
      </c>
      <c r="BO90">
        <f>VLOOKUP(vhcsResultsConsolidated!E187,incl2017!$A$2:$BF$638,54)</f>
        <v>7127.8157894736796</v>
      </c>
      <c r="BP90">
        <v>9833.9639175257707</v>
      </c>
      <c r="BQ90">
        <v>8560.6336405529892</v>
      </c>
      <c r="BR90">
        <v>10901.6971326164</v>
      </c>
    </row>
    <row r="91" spans="1:70" x14ac:dyDescent="0.25">
      <c r="A91" t="s">
        <v>142</v>
      </c>
      <c r="B91" t="s">
        <v>682</v>
      </c>
      <c r="C91" t="s">
        <v>675</v>
      </c>
      <c r="E91" t="s">
        <v>344</v>
      </c>
      <c r="F91">
        <v>1</v>
      </c>
      <c r="G91">
        <v>0.94458999999999904</v>
      </c>
      <c r="H91">
        <v>0.94567000000000001</v>
      </c>
      <c r="I91">
        <v>5396</v>
      </c>
      <c r="J91">
        <v>5133</v>
      </c>
      <c r="K91">
        <v>6.7896991186211197</v>
      </c>
      <c r="L91" t="s">
        <v>50</v>
      </c>
      <c r="M91">
        <v>4.7015502237393099</v>
      </c>
      <c r="N91" t="s">
        <v>50</v>
      </c>
      <c r="O91">
        <v>1.1605898919338899</v>
      </c>
      <c r="P91" t="s">
        <v>53</v>
      </c>
      <c r="Q91">
        <v>4.3594424225440802</v>
      </c>
      <c r="R91" t="s">
        <v>50</v>
      </c>
      <c r="S91">
        <v>-5.1044315596592997E-2</v>
      </c>
      <c r="T91" t="s">
        <v>50</v>
      </c>
      <c r="U91">
        <v>-6.1041151146928797E-2</v>
      </c>
      <c r="V91" t="s">
        <v>50</v>
      </c>
      <c r="W91">
        <v>-5.8555417123424401E-2</v>
      </c>
      <c r="X91" t="s">
        <v>50</v>
      </c>
      <c r="Y91">
        <v>-5.6502333712836E-2</v>
      </c>
      <c r="Z91" t="s">
        <v>50</v>
      </c>
      <c r="AA91">
        <f t="shared" si="6"/>
        <v>-7.5111015268314041E-3</v>
      </c>
      <c r="AB91">
        <f t="shared" si="7"/>
        <v>4.538817434092797E-3</v>
      </c>
      <c r="AC91">
        <f t="shared" si="8"/>
        <v>1.2049918960924201E-2</v>
      </c>
      <c r="AD91">
        <f t="shared" si="9"/>
        <v>2.0530834105884008E-3</v>
      </c>
      <c r="AF91">
        <v>3.0561946677532101</v>
      </c>
      <c r="AG91" t="s">
        <v>50</v>
      </c>
      <c r="AH91">
        <v>3.0235833809580202</v>
      </c>
      <c r="AI91" t="s">
        <v>50</v>
      </c>
      <c r="AJ91">
        <f t="shared" si="10"/>
        <v>-3.2611286795189987E-2</v>
      </c>
      <c r="AK91">
        <v>57.384141399055103</v>
      </c>
      <c r="AL91">
        <v>-50.089529468304299</v>
      </c>
      <c r="AM91">
        <v>3.5524270613421001</v>
      </c>
      <c r="AN91">
        <v>-53.6419565296464</v>
      </c>
      <c r="AO91">
        <f t="shared" si="11"/>
        <v>-57.194383590988501</v>
      </c>
      <c r="AQ91">
        <f>VLOOKUP(A91,incl2017!$A$2:$BF$638,33)</f>
        <v>42524.0657467532</v>
      </c>
      <c r="AR91">
        <v>41323.2990119604</v>
      </c>
      <c r="AS91">
        <v>38533.056879323602</v>
      </c>
      <c r="AT91">
        <v>39849.657936092197</v>
      </c>
      <c r="AU91">
        <f>VLOOKUP(vhcsResultsConsolidated!E293,incl2017!$A$2:$BF$638,34)</f>
        <v>17447.9413988657</v>
      </c>
      <c r="AV91">
        <v>39881.308383233503</v>
      </c>
      <c r="AW91">
        <v>39185.339705882303</v>
      </c>
      <c r="AX91">
        <v>38340.4707412223</v>
      </c>
      <c r="AY91">
        <f>VLOOKUP(vhcsResultsConsolidated!E293,incl2017!$A$2:$BF$638,38)</f>
        <v>17255.2977941176</v>
      </c>
      <c r="AZ91">
        <v>42892.109663409297</v>
      </c>
      <c r="BA91">
        <v>37818.801932367103</v>
      </c>
      <c r="BB91">
        <v>40867.697368421002</v>
      </c>
      <c r="BC91">
        <f>VLOOKUP(vhcsResultsConsolidated!E293,incl2017!$A$2:$BF$638,42)</f>
        <v>17651.828793774301</v>
      </c>
      <c r="BD91">
        <v>40142.424593967502</v>
      </c>
      <c r="BE91">
        <v>40515.628482972097</v>
      </c>
      <c r="BF91">
        <v>38536.850267379603</v>
      </c>
      <c r="BG91">
        <f>VLOOKUP(vhcsResultsConsolidated!E293,incl2017!$A$2:$BF$638,46)</f>
        <v>17181.716535432999</v>
      </c>
      <c r="BH91">
        <v>39684.213660245099</v>
      </c>
      <c r="BI91">
        <v>37981.745098039202</v>
      </c>
      <c r="BJ91">
        <v>38154.531645569601</v>
      </c>
      <c r="BK91">
        <f>VLOOKUP(vhcsResultsConsolidated!E293,incl2017!$A$2:$BF$638,50)</f>
        <v>17319.744827586201</v>
      </c>
      <c r="BL91">
        <v>43006.528340080898</v>
      </c>
      <c r="BM91">
        <v>37793.713467048699</v>
      </c>
      <c r="BN91">
        <v>39087.8773784355</v>
      </c>
      <c r="BO91">
        <f>VLOOKUP(vhcsResultsConsolidated!E293,incl2017!$A$2:$BF$638,54)</f>
        <v>17132.775641025601</v>
      </c>
      <c r="BP91">
        <v>42759.737704918</v>
      </c>
      <c r="BQ91">
        <v>37850.992647058803</v>
      </c>
      <c r="BR91">
        <v>42129.848575712102</v>
      </c>
    </row>
    <row r="92" spans="1:70" x14ac:dyDescent="0.25">
      <c r="A92" t="s">
        <v>143</v>
      </c>
      <c r="B92" t="s">
        <v>655</v>
      </c>
      <c r="C92" t="s">
        <v>704</v>
      </c>
      <c r="E92" t="s">
        <v>555</v>
      </c>
      <c r="F92">
        <v>1</v>
      </c>
      <c r="G92">
        <v>0.801292</v>
      </c>
      <c r="H92">
        <v>0.85675100000000004</v>
      </c>
      <c r="I92">
        <v>3837</v>
      </c>
      <c r="J92">
        <v>1980</v>
      </c>
      <c r="K92">
        <v>2.63909475336391</v>
      </c>
      <c r="L92" t="s">
        <v>51</v>
      </c>
      <c r="M92">
        <v>3.2187356467689798</v>
      </c>
      <c r="N92" t="s">
        <v>50</v>
      </c>
      <c r="O92">
        <v>1.88143681080154</v>
      </c>
      <c r="P92" t="s">
        <v>52</v>
      </c>
      <c r="Q92">
        <v>1.38295582945851</v>
      </c>
      <c r="R92" t="s">
        <v>53</v>
      </c>
      <c r="S92">
        <v>3.5370535820146203E-2</v>
      </c>
      <c r="T92" t="s">
        <v>53</v>
      </c>
      <c r="U92">
        <v>-1.2290985382072499E-3</v>
      </c>
      <c r="V92" t="s">
        <v>53</v>
      </c>
      <c r="W92">
        <v>5.2905586410950799E-2</v>
      </c>
      <c r="X92" t="s">
        <v>52</v>
      </c>
      <c r="Y92">
        <v>0.11103878442409</v>
      </c>
      <c r="Z92" t="s">
        <v>50</v>
      </c>
      <c r="AA92">
        <f t="shared" si="6"/>
        <v>1.7535050590804596E-2</v>
      </c>
      <c r="AB92">
        <f t="shared" si="7"/>
        <v>0.11226788296229726</v>
      </c>
      <c r="AC92">
        <f t="shared" si="8"/>
        <v>9.4732832371492659E-2</v>
      </c>
      <c r="AD92">
        <f t="shared" si="9"/>
        <v>5.8133198013139202E-2</v>
      </c>
      <c r="AF92">
        <v>3.0347315506943402</v>
      </c>
      <c r="AG92" t="s">
        <v>50</v>
      </c>
      <c r="AH92">
        <v>3.11434768640299</v>
      </c>
      <c r="AI92" t="s">
        <v>50</v>
      </c>
      <c r="AJ92">
        <f t="shared" si="10"/>
        <v>7.9616135708649782E-2</v>
      </c>
      <c r="AK92">
        <v>-3.5500833134127401</v>
      </c>
      <c r="AL92">
        <v>-57.273604542146103</v>
      </c>
      <c r="AM92">
        <v>-4.1198034391934097</v>
      </c>
      <c r="AN92">
        <v>-53.153801102952698</v>
      </c>
      <c r="AO92">
        <f t="shared" si="11"/>
        <v>-49.033997663759287</v>
      </c>
      <c r="AQ92">
        <f>VLOOKUP(A92,incl2017!$A$2:$BF$638,33)</f>
        <v>37554.670784640999</v>
      </c>
      <c r="AR92">
        <v>27541.6335877862</v>
      </c>
      <c r="AS92">
        <v>29500.3603773584</v>
      </c>
      <c r="AT92">
        <v>33269.737106918197</v>
      </c>
      <c r="AU92">
        <f>VLOOKUP(vhcsResultsConsolidated!E504,incl2017!$A$2:$BF$638,34)</f>
        <v>43883.739353514597</v>
      </c>
      <c r="AV92">
        <v>29212.849840255501</v>
      </c>
      <c r="AW92">
        <v>28270.202764976901</v>
      </c>
      <c r="AX92">
        <v>32447.091954022901</v>
      </c>
      <c r="AY92">
        <f>VLOOKUP(vhcsResultsConsolidated!E504,incl2017!$A$2:$BF$638,38)</f>
        <v>42609.858037578197</v>
      </c>
      <c r="AZ92">
        <v>26012.1286549707</v>
      </c>
      <c r="BA92">
        <v>30353.217252396102</v>
      </c>
      <c r="BB92">
        <v>33910.185682326599</v>
      </c>
      <c r="BC92">
        <f>VLOOKUP(vhcsResultsConsolidated!E504,incl2017!$A$2:$BF$638,42)</f>
        <v>45115.200807265297</v>
      </c>
      <c r="BD92">
        <v>27193.464968152799</v>
      </c>
      <c r="BE92">
        <v>25042.542056074701</v>
      </c>
      <c r="BF92">
        <v>33696.483221476497</v>
      </c>
      <c r="BG92">
        <f>VLOOKUP(vhcsResultsConsolidated!E504,incl2017!$A$2:$BF$638,46)</f>
        <v>43142.229629629597</v>
      </c>
      <c r="BH92">
        <v>31245.179487179401</v>
      </c>
      <c r="BI92">
        <v>31409.836363636299</v>
      </c>
      <c r="BJ92">
        <v>31511.618090452201</v>
      </c>
      <c r="BK92">
        <f>VLOOKUP(vhcsResultsConsolidated!E504,incl2017!$A$2:$BF$638,50)</f>
        <v>42219.965641952898</v>
      </c>
      <c r="BL92">
        <v>24641.9593023255</v>
      </c>
      <c r="BM92">
        <v>32069.698717948701</v>
      </c>
      <c r="BN92">
        <v>33301.690355329898</v>
      </c>
      <c r="BO92">
        <f>VLOOKUP(vhcsResultsConsolidated!E504,incl2017!$A$2:$BF$638,54)</f>
        <v>44767.423290203304</v>
      </c>
      <c r="BP92">
        <v>27398.417647058799</v>
      </c>
      <c r="BQ92">
        <v>28647.6687898089</v>
      </c>
      <c r="BR92">
        <v>34389.68</v>
      </c>
    </row>
    <row r="93" spans="1:70" x14ac:dyDescent="0.25">
      <c r="A93" t="s">
        <v>144</v>
      </c>
      <c r="B93" t="s">
        <v>722</v>
      </c>
      <c r="C93" t="s">
        <v>704</v>
      </c>
      <c r="E93" t="s">
        <v>226</v>
      </c>
      <c r="F93">
        <v>1</v>
      </c>
      <c r="G93">
        <v>0.78468199999999999</v>
      </c>
      <c r="H93">
        <v>0.79882600000000004</v>
      </c>
      <c r="I93">
        <v>3538</v>
      </c>
      <c r="J93">
        <v>2645</v>
      </c>
      <c r="K93">
        <v>2.6886193108285998</v>
      </c>
      <c r="L93" t="s">
        <v>51</v>
      </c>
      <c r="M93">
        <v>1.63119752963792</v>
      </c>
      <c r="N93" t="s">
        <v>53</v>
      </c>
      <c r="O93">
        <v>1.88081145368172</v>
      </c>
      <c r="P93" t="s">
        <v>52</v>
      </c>
      <c r="Q93">
        <v>1.92605006813513</v>
      </c>
      <c r="R93" t="s">
        <v>52</v>
      </c>
      <c r="S93">
        <v>-0.103675807021191</v>
      </c>
      <c r="T93" t="s">
        <v>50</v>
      </c>
      <c r="U93">
        <v>-8.9580619467286293E-3</v>
      </c>
      <c r="V93" t="s">
        <v>53</v>
      </c>
      <c r="W93">
        <v>-3.8747972341625601E-2</v>
      </c>
      <c r="X93" t="s">
        <v>53</v>
      </c>
      <c r="Y93">
        <v>8.5566258918112703E-2</v>
      </c>
      <c r="Z93" t="s">
        <v>50</v>
      </c>
      <c r="AA93">
        <f t="shared" si="6"/>
        <v>6.4927834679565394E-2</v>
      </c>
      <c r="AB93">
        <f t="shared" si="7"/>
        <v>9.4524320864841332E-2</v>
      </c>
      <c r="AC93">
        <f t="shared" si="8"/>
        <v>2.9596486185275939E-2</v>
      </c>
      <c r="AD93">
        <f t="shared" si="9"/>
        <v>0.12431423125973831</v>
      </c>
      <c r="AF93">
        <v>2.7345408247444798</v>
      </c>
      <c r="AG93" t="s">
        <v>50</v>
      </c>
      <c r="AH93">
        <v>2.7819324193766901</v>
      </c>
      <c r="AI93" t="s">
        <v>50</v>
      </c>
      <c r="AJ93">
        <f t="shared" si="10"/>
        <v>4.7391594632210321E-2</v>
      </c>
      <c r="AK93">
        <v>1.1075919955392199</v>
      </c>
      <c r="AL93">
        <v>-93.235532421828097</v>
      </c>
      <c r="AM93">
        <v>-41.424961723450203</v>
      </c>
      <c r="AN93">
        <v>-51.810570698377703</v>
      </c>
      <c r="AO93">
        <f t="shared" si="11"/>
        <v>-10.3856089749275</v>
      </c>
      <c r="AQ93">
        <f>VLOOKUP(A93,incl2017!$A$2:$BF$638,33)</f>
        <v>42281.879723257</v>
      </c>
      <c r="AR93">
        <v>11658.478980891699</v>
      </c>
      <c r="AS93">
        <v>13197.0457697642</v>
      </c>
      <c r="AT93">
        <v>15805.548726953401</v>
      </c>
      <c r="AU93">
        <f>VLOOKUP(vhcsResultsConsolidated!E175,incl2017!$A$2:$BF$638,34)</f>
        <v>17962.020533880899</v>
      </c>
      <c r="AV93">
        <v>11611.914489311101</v>
      </c>
      <c r="AW93">
        <v>12350.308571428501</v>
      </c>
      <c r="AX93">
        <v>13997.2218700475</v>
      </c>
      <c r="AY93">
        <f>VLOOKUP(vhcsResultsConsolidated!E175,incl2017!$A$2:$BF$638,38)</f>
        <v>16952.82421875</v>
      </c>
      <c r="AZ93">
        <v>11712.3351648351</v>
      </c>
      <c r="BA93">
        <v>13995.8544474393</v>
      </c>
      <c r="BB93">
        <v>18051.718503937002</v>
      </c>
      <c r="BC93">
        <f>VLOOKUP(vhcsResultsConsolidated!E175,incl2017!$A$2:$BF$638,42)</f>
        <v>19080.437229437201</v>
      </c>
      <c r="BD93">
        <v>10479</v>
      </c>
      <c r="BE93">
        <v>12147.1623036649</v>
      </c>
      <c r="BF93">
        <v>13528.0613718411</v>
      </c>
      <c r="BG93">
        <f>VLOOKUP(vhcsResultsConsolidated!E175,incl2017!$A$2:$BF$638,46)</f>
        <v>17532.973684210501</v>
      </c>
      <c r="BH93">
        <v>12976.157068062799</v>
      </c>
      <c r="BI93">
        <v>12594.339622641501</v>
      </c>
      <c r="BJ93">
        <v>14364.333333333299</v>
      </c>
      <c r="BK93">
        <f>VLOOKUP(vhcsResultsConsolidated!E175,incl2017!$A$2:$BF$638,50)</f>
        <v>16707.872222222199</v>
      </c>
      <c r="BL93">
        <v>10991.556886227499</v>
      </c>
      <c r="BM93">
        <v>13081.176870748301</v>
      </c>
      <c r="BN93">
        <v>19848.988929889299</v>
      </c>
      <c r="BO93">
        <f>VLOOKUP(vhcsResultsConsolidated!E175,incl2017!$A$2:$BF$638,54)</f>
        <v>19802.341666666602</v>
      </c>
      <c r="BP93">
        <v>12323.350253807101</v>
      </c>
      <c r="BQ93">
        <v>14596.1116071428</v>
      </c>
      <c r="BR93">
        <v>15996.611814345901</v>
      </c>
    </row>
    <row r="94" spans="1:70" x14ac:dyDescent="0.25">
      <c r="A94" t="s">
        <v>145</v>
      </c>
      <c r="E94" t="s">
        <v>145</v>
      </c>
      <c r="F94">
        <v>0</v>
      </c>
      <c r="G94">
        <v>0.86650699999999903</v>
      </c>
      <c r="H94">
        <v>0.86650699999999903</v>
      </c>
      <c r="I94">
        <v>1124</v>
      </c>
      <c r="J94">
        <v>1124</v>
      </c>
      <c r="K94">
        <v>1.6843470497628299</v>
      </c>
      <c r="L94" t="s">
        <v>53</v>
      </c>
      <c r="M94">
        <v>1.7285756330351301</v>
      </c>
      <c r="N94" t="s">
        <v>53</v>
      </c>
      <c r="O94">
        <v>1.1203185605899599</v>
      </c>
      <c r="P94" t="s">
        <v>53</v>
      </c>
      <c r="Q94">
        <v>1.7686472438021399</v>
      </c>
      <c r="R94" t="s">
        <v>53</v>
      </c>
      <c r="S94">
        <v>-1.0207240937487601E-2</v>
      </c>
      <c r="T94" t="s">
        <v>53</v>
      </c>
      <c r="U94">
        <v>4.6763886875496902E-2</v>
      </c>
      <c r="V94" t="s">
        <v>53</v>
      </c>
      <c r="W94">
        <v>2.0226086630233502E-2</v>
      </c>
      <c r="X94" t="s">
        <v>53</v>
      </c>
      <c r="Y94">
        <v>7.5110778446499701E-2</v>
      </c>
      <c r="Z94" t="s">
        <v>51</v>
      </c>
      <c r="AA94">
        <f t="shared" si="6"/>
        <v>3.0433327567721102E-2</v>
      </c>
      <c r="AB94">
        <f t="shared" si="7"/>
        <v>2.83468915710028E-2</v>
      </c>
      <c r="AC94">
        <f t="shared" si="8"/>
        <v>-2.0864359967183027E-3</v>
      </c>
      <c r="AD94">
        <f t="shared" si="9"/>
        <v>5.48846918162662E-2</v>
      </c>
      <c r="AF94">
        <v>2.67838465176311</v>
      </c>
      <c r="AG94" t="s">
        <v>50</v>
      </c>
      <c r="AH94">
        <v>2.7129186543904602</v>
      </c>
      <c r="AI94" t="s">
        <v>50</v>
      </c>
      <c r="AJ94">
        <f t="shared" si="10"/>
        <v>3.453400262735018E-2</v>
      </c>
      <c r="AK94">
        <v>-6.5525192331884297</v>
      </c>
      <c r="AL94">
        <v>-11.767161497140901</v>
      </c>
      <c r="AM94">
        <v>-6.4247601826045999</v>
      </c>
      <c r="AN94">
        <v>-5.3424013145363798</v>
      </c>
      <c r="AO94">
        <f t="shared" si="11"/>
        <v>1.0823588680682201</v>
      </c>
      <c r="AQ94">
        <f>VLOOKUP(A94,incl2017!$A$2:$BF$638,33)</f>
        <v>14773.9287671232</v>
      </c>
      <c r="AR94">
        <v>14540.5695187165</v>
      </c>
      <c r="AS94">
        <v>14773.9287671232</v>
      </c>
      <c r="AT94">
        <v>16394.709090909</v>
      </c>
      <c r="AU94">
        <f>VLOOKUP(vhcsResultsConsolidated!E94,incl2017!$A$2:$BF$638,34)</f>
        <v>16394.709090909</v>
      </c>
      <c r="AV94">
        <v>14227.004608294899</v>
      </c>
      <c r="AW94">
        <v>14715.4803921568</v>
      </c>
      <c r="AX94">
        <v>16581.1158798283</v>
      </c>
      <c r="AY94">
        <f>VLOOKUP(vhcsResultsConsolidated!E94,incl2017!$A$2:$BF$638,38)</f>
        <v>16581.1158798283</v>
      </c>
      <c r="AZ94">
        <v>14973.9681528662</v>
      </c>
      <c r="BA94">
        <v>14847.9875776397</v>
      </c>
      <c r="BB94">
        <v>16108.9671052631</v>
      </c>
      <c r="BC94">
        <f>VLOOKUP(vhcsResultsConsolidated!E94,incl2017!$A$2:$BF$638,42)</f>
        <v>16108.9671052631</v>
      </c>
      <c r="BD94">
        <v>15876.8947368421</v>
      </c>
      <c r="BE94">
        <v>14814.3116883116</v>
      </c>
      <c r="BF94">
        <v>17446.0860215053</v>
      </c>
      <c r="BG94">
        <f>VLOOKUP(vhcsResultsConsolidated!E94,incl2017!$A$2:$BF$638,46)</f>
        <v>17446.0860215053</v>
      </c>
      <c r="BH94">
        <v>13337.702127659501</v>
      </c>
      <c r="BI94">
        <v>14655.559055118099</v>
      </c>
      <c r="BJ94">
        <v>16006.5285714285</v>
      </c>
      <c r="BK94">
        <f>VLOOKUP(vhcsResultsConsolidated!E94,incl2017!$A$2:$BF$638,50)</f>
        <v>16006.5285714285</v>
      </c>
      <c r="BL94">
        <v>14532.467391304301</v>
      </c>
      <c r="BM94">
        <v>15115.0202020202</v>
      </c>
      <c r="BN94">
        <v>15190.2788461538</v>
      </c>
      <c r="BO94">
        <f>VLOOKUP(vhcsResultsConsolidated!E94,incl2017!$A$2:$BF$638,54)</f>
        <v>15190.2788461538</v>
      </c>
      <c r="BP94">
        <v>15598.8615384615</v>
      </c>
      <c r="BQ94">
        <v>14421.5967741935</v>
      </c>
      <c r="BR94">
        <v>18099.458333333299</v>
      </c>
    </row>
    <row r="95" spans="1:70" x14ac:dyDescent="0.25">
      <c r="A95" t="s">
        <v>146</v>
      </c>
      <c r="B95" t="s">
        <v>714</v>
      </c>
      <c r="C95" t="s">
        <v>664</v>
      </c>
      <c r="E95" t="s">
        <v>491</v>
      </c>
      <c r="F95">
        <v>1</v>
      </c>
      <c r="G95">
        <v>0.86756100000000003</v>
      </c>
      <c r="H95">
        <v>0.86368799999999901</v>
      </c>
      <c r="I95">
        <v>5281</v>
      </c>
      <c r="J95">
        <v>5057</v>
      </c>
      <c r="K95">
        <v>2.5668116156249301</v>
      </c>
      <c r="L95" t="s">
        <v>51</v>
      </c>
      <c r="M95">
        <v>2.3858477624356702</v>
      </c>
      <c r="N95" t="s">
        <v>51</v>
      </c>
      <c r="O95">
        <v>1.3124505940322599</v>
      </c>
      <c r="P95" t="s">
        <v>53</v>
      </c>
      <c r="Q95">
        <v>4.2231425580670097</v>
      </c>
      <c r="R95" t="s">
        <v>50</v>
      </c>
      <c r="S95">
        <v>-3.70094113691831E-2</v>
      </c>
      <c r="T95" t="s">
        <v>50</v>
      </c>
      <c r="U95">
        <v>-4.3634646472109601E-2</v>
      </c>
      <c r="V95" t="s">
        <v>50</v>
      </c>
      <c r="W95">
        <v>4.7306689960432396E-3</v>
      </c>
      <c r="X95" t="s">
        <v>53</v>
      </c>
      <c r="Y95">
        <v>3.4748063951445002E-2</v>
      </c>
      <c r="Z95" t="s">
        <v>50</v>
      </c>
      <c r="AA95">
        <f t="shared" si="6"/>
        <v>4.1740080365226341E-2</v>
      </c>
      <c r="AB95">
        <f t="shared" si="7"/>
        <v>7.8382710423554602E-2</v>
      </c>
      <c r="AC95">
        <f t="shared" si="8"/>
        <v>3.6642630058328261E-2</v>
      </c>
      <c r="AD95">
        <f t="shared" si="9"/>
        <v>3.0017394955401761E-2</v>
      </c>
      <c r="AF95">
        <v>2.7049081038464</v>
      </c>
      <c r="AG95" t="s">
        <v>50</v>
      </c>
      <c r="AH95">
        <v>2.7438027256692199</v>
      </c>
      <c r="AI95" t="s">
        <v>50</v>
      </c>
      <c r="AJ95">
        <f t="shared" si="10"/>
        <v>3.8894621822819886E-2</v>
      </c>
      <c r="AK95">
        <v>34.395751165775998</v>
      </c>
      <c r="AL95">
        <v>-73.287295143059296</v>
      </c>
      <c r="AM95">
        <v>-22.016646617690899</v>
      </c>
      <c r="AN95">
        <v>-51.270648525368401</v>
      </c>
      <c r="AO95">
        <f t="shared" si="11"/>
        <v>-29.254001907677502</v>
      </c>
      <c r="AQ95">
        <f>VLOOKUP(A95,incl2017!$A$2:$BF$638,33)</f>
        <v>24456.256505576199</v>
      </c>
      <c r="AR95">
        <v>6074.6881948120699</v>
      </c>
      <c r="AS95">
        <v>5459.3545953360699</v>
      </c>
      <c r="AT95">
        <v>5792.3947368421004</v>
      </c>
      <c r="AU95">
        <f>VLOOKUP(vhcsResultsConsolidated!E440,incl2017!$A$2:$BF$638,34)</f>
        <v>51736.225352112597</v>
      </c>
      <c r="AV95">
        <v>5878.0030487804797</v>
      </c>
      <c r="AW95">
        <v>5610.5327510917004</v>
      </c>
      <c r="AX95">
        <v>5850.8540305010802</v>
      </c>
      <c r="AY95">
        <f>VLOOKUP(vhcsResultsConsolidated!E440,incl2017!$A$2:$BF$638,38)</f>
        <v>49959.794594594598</v>
      </c>
      <c r="AZ95">
        <v>6288.5425414364599</v>
      </c>
      <c r="BA95">
        <v>5324.6472114137396</v>
      </c>
      <c r="BB95">
        <v>5724.6351010100998</v>
      </c>
      <c r="BC95">
        <f>VLOOKUP(vhcsResultsConsolidated!E440,incl2017!$A$2:$BF$638,42)</f>
        <v>53099.875518672197</v>
      </c>
      <c r="BD95">
        <v>5589.1177730192703</v>
      </c>
      <c r="BE95">
        <v>5289.7598784194497</v>
      </c>
      <c r="BF95">
        <v>6009.5820568927702</v>
      </c>
      <c r="BG95">
        <f>VLOOKUP(vhcsResultsConsolidated!E440,incl2017!$A$2:$BF$638,46)</f>
        <v>46617.867346938699</v>
      </c>
      <c r="BH95">
        <v>6138.9497098645998</v>
      </c>
      <c r="BI95">
        <v>5905.3212290502797</v>
      </c>
      <c r="BJ95">
        <v>5693.5032537960897</v>
      </c>
      <c r="BK95">
        <f>VLOOKUP(vhcsResultsConsolidated!E440,incl2017!$A$2:$BF$638,50)</f>
        <v>53724.264367816002</v>
      </c>
      <c r="BL95">
        <v>6093.7697516930002</v>
      </c>
      <c r="BM95">
        <v>5323.75133689839</v>
      </c>
      <c r="BN95">
        <v>5242.1709956709901</v>
      </c>
      <c r="BO95">
        <f>VLOOKUP(vhcsResultsConsolidated!E440,incl2017!$A$2:$BF$638,54)</f>
        <v>55275.9859154929</v>
      </c>
      <c r="BP95">
        <v>6475.3051948051898</v>
      </c>
      <c r="BQ95">
        <v>5325.4911838790904</v>
      </c>
      <c r="BR95">
        <v>6400.0848484848402</v>
      </c>
    </row>
    <row r="96" spans="1:70" x14ac:dyDescent="0.25">
      <c r="A96" t="s">
        <v>147</v>
      </c>
      <c r="B96" t="s">
        <v>714</v>
      </c>
      <c r="C96" t="s">
        <v>664</v>
      </c>
      <c r="E96" t="s">
        <v>412</v>
      </c>
      <c r="F96">
        <v>1</v>
      </c>
      <c r="G96">
        <v>0.87854200000000005</v>
      </c>
      <c r="H96">
        <v>0.84081600000000001</v>
      </c>
      <c r="I96">
        <v>5753</v>
      </c>
      <c r="J96">
        <v>4948</v>
      </c>
      <c r="K96">
        <v>4.0369357735601499</v>
      </c>
      <c r="L96" t="s">
        <v>50</v>
      </c>
      <c r="M96">
        <v>2.2054022699941198</v>
      </c>
      <c r="N96" t="s">
        <v>52</v>
      </c>
      <c r="O96">
        <v>1.5346511419264599</v>
      </c>
      <c r="P96" t="s">
        <v>53</v>
      </c>
      <c r="Q96">
        <v>1.9848249979708701</v>
      </c>
      <c r="R96" t="s">
        <v>52</v>
      </c>
      <c r="S96">
        <v>-2.5415825126365602E-2</v>
      </c>
      <c r="T96" t="s">
        <v>52</v>
      </c>
      <c r="U96">
        <v>-8.2113259523312193E-3</v>
      </c>
      <c r="V96" t="s">
        <v>53</v>
      </c>
      <c r="W96">
        <v>6.1187688090967602E-3</v>
      </c>
      <c r="X96" t="s">
        <v>53</v>
      </c>
      <c r="Y96">
        <v>6.9395602356116803E-2</v>
      </c>
      <c r="Z96" t="s">
        <v>50</v>
      </c>
      <c r="AA96">
        <f t="shared" si="6"/>
        <v>3.153459393546236E-2</v>
      </c>
      <c r="AB96">
        <f t="shared" si="7"/>
        <v>7.7606928308448023E-2</v>
      </c>
      <c r="AC96">
        <f t="shared" si="8"/>
        <v>4.6072334372985663E-2</v>
      </c>
      <c r="AD96">
        <f t="shared" si="9"/>
        <v>6.3276833547020045E-2</v>
      </c>
      <c r="AF96">
        <v>2.7563123775720699</v>
      </c>
      <c r="AG96" t="s">
        <v>50</v>
      </c>
      <c r="AH96">
        <v>2.8015199103588202</v>
      </c>
      <c r="AI96" t="s">
        <v>50</v>
      </c>
      <c r="AJ96">
        <f t="shared" si="10"/>
        <v>4.5207532786750271E-2</v>
      </c>
      <c r="AK96">
        <v>5.3383143717783099</v>
      </c>
      <c r="AL96">
        <v>-54.790286465722701</v>
      </c>
      <c r="AM96">
        <v>-3.9514769477254301</v>
      </c>
      <c r="AN96">
        <v>-50.838809517997298</v>
      </c>
      <c r="AO96">
        <f t="shared" si="11"/>
        <v>-46.887332570271866</v>
      </c>
      <c r="AQ96">
        <f>VLOOKUP(A96,incl2017!$A$2:$BF$638,33)</f>
        <v>52941.7762557077</v>
      </c>
      <c r="AR96">
        <v>5079.47888127853</v>
      </c>
      <c r="AS96">
        <v>5957.22554890219</v>
      </c>
      <c r="AT96">
        <v>6570.3969285292296</v>
      </c>
      <c r="AU96">
        <f>VLOOKUP(vhcsResultsConsolidated!E361,incl2017!$A$2:$BF$638,34)</f>
        <v>23686.517910447699</v>
      </c>
      <c r="AV96">
        <v>4952.48614072494</v>
      </c>
      <c r="AW96">
        <v>5718.4293405114404</v>
      </c>
      <c r="AX96">
        <v>6688.28199052132</v>
      </c>
      <c r="AY96">
        <f>VLOOKUP(vhcsResultsConsolidated!E361,incl2017!$A$2:$BF$638,38)</f>
        <v>24016.769021739099</v>
      </c>
      <c r="AZ96">
        <v>5225.8169533169503</v>
      </c>
      <c r="BA96">
        <v>6190.6802631578903</v>
      </c>
      <c r="BB96">
        <v>6453.2061248527598</v>
      </c>
      <c r="BC96">
        <f>VLOOKUP(vhcsResultsConsolidated!E361,incl2017!$A$2:$BF$638,42)</f>
        <v>23284.092715231702</v>
      </c>
      <c r="BD96">
        <v>4819.1431670282</v>
      </c>
      <c r="BE96">
        <v>5375.8131578947296</v>
      </c>
      <c r="BF96">
        <v>7442.7330316742</v>
      </c>
      <c r="BG96">
        <f>VLOOKUP(vhcsResultsConsolidated!E361,incl2017!$A$2:$BF$638,46)</f>
        <v>24553.439490445799</v>
      </c>
      <c r="BH96">
        <v>5081.3563941299699</v>
      </c>
      <c r="BI96">
        <v>6077.0909090908999</v>
      </c>
      <c r="BJ96">
        <v>5858.7611940298502</v>
      </c>
      <c r="BK96">
        <f>VLOOKUP(vhcsResultsConsolidated!E361,incl2017!$A$2:$BF$638,50)</f>
        <v>23617.445497630299</v>
      </c>
      <c r="BL96">
        <v>5375.5160493827098</v>
      </c>
      <c r="BM96">
        <v>6279.0987341772097</v>
      </c>
      <c r="BN96">
        <v>6149.8515815085102</v>
      </c>
      <c r="BO96">
        <f>VLOOKUP(vhcsResultsConsolidated!E361,incl2017!$A$2:$BF$638,54)</f>
        <v>23429.5989010989</v>
      </c>
      <c r="BP96">
        <v>5077.5819070904599</v>
      </c>
      <c r="BQ96">
        <v>6094.9945205479398</v>
      </c>
      <c r="BR96">
        <v>6737.8607305936002</v>
      </c>
    </row>
    <row r="97" spans="1:70" x14ac:dyDescent="0.25">
      <c r="A97" t="s">
        <v>148</v>
      </c>
      <c r="E97" t="s">
        <v>148</v>
      </c>
      <c r="F97">
        <v>0</v>
      </c>
      <c r="G97">
        <v>0.56222399999999995</v>
      </c>
      <c r="H97">
        <v>0.54639399999999905</v>
      </c>
      <c r="I97">
        <v>1053</v>
      </c>
      <c r="J97">
        <v>975</v>
      </c>
      <c r="K97">
        <v>1.06669566822658</v>
      </c>
      <c r="L97" t="s">
        <v>53</v>
      </c>
      <c r="M97">
        <v>0.93795895651195405</v>
      </c>
      <c r="N97" t="s">
        <v>53</v>
      </c>
      <c r="O97">
        <v>0.34960050685503402</v>
      </c>
      <c r="P97" t="s">
        <v>53</v>
      </c>
      <c r="Q97">
        <v>1.15674371747859</v>
      </c>
      <c r="R97" t="s">
        <v>53</v>
      </c>
      <c r="S97">
        <v>-4.1590320255409798E-2</v>
      </c>
      <c r="T97" t="s">
        <v>53</v>
      </c>
      <c r="U97">
        <v>-8.6629004080321703E-2</v>
      </c>
      <c r="V97" t="s">
        <v>51</v>
      </c>
      <c r="W97">
        <v>-0.140802573131773</v>
      </c>
      <c r="X97" t="s">
        <v>50</v>
      </c>
      <c r="Y97">
        <v>-0.105143015863656</v>
      </c>
      <c r="Z97" t="s">
        <v>50</v>
      </c>
      <c r="AA97">
        <f t="shared" si="6"/>
        <v>-9.9212252876363205E-2</v>
      </c>
      <c r="AB97">
        <f t="shared" si="7"/>
        <v>-1.8514011783334297E-2</v>
      </c>
      <c r="AC97">
        <f t="shared" si="8"/>
        <v>8.0698241093028908E-2</v>
      </c>
      <c r="AD97">
        <f t="shared" si="9"/>
        <v>3.5659557268116995E-2</v>
      </c>
      <c r="AF97">
        <v>2.6092521722545698</v>
      </c>
      <c r="AG97" t="s">
        <v>50</v>
      </c>
      <c r="AH97">
        <v>2.5202765725190202</v>
      </c>
      <c r="AI97" t="s">
        <v>50</v>
      </c>
      <c r="AJ97">
        <f t="shared" si="10"/>
        <v>-8.8975599735549693E-2</v>
      </c>
      <c r="AK97">
        <v>19.450788520522998</v>
      </c>
      <c r="AL97">
        <v>20.738663662373199</v>
      </c>
      <c r="AM97">
        <v>16.149892775684201</v>
      </c>
      <c r="AN97">
        <v>4.5887708866890096</v>
      </c>
      <c r="AO97">
        <f t="shared" si="11"/>
        <v>-11.561121888995192</v>
      </c>
      <c r="AQ97">
        <f>VLOOKUP(A97,incl2017!$A$2:$BF$638,33)</f>
        <v>4484.9650349650301</v>
      </c>
      <c r="AR97">
        <v>5502.7372448979604</v>
      </c>
      <c r="AS97">
        <v>4443.8811188811096</v>
      </c>
      <c r="AT97">
        <v>4042.2929292929198</v>
      </c>
      <c r="AU97">
        <f>VLOOKUP(vhcsResultsConsolidated!E97,incl2017!$A$2:$BF$638,34)</f>
        <v>4090.35880398671</v>
      </c>
      <c r="AV97">
        <v>5747.1557788944701</v>
      </c>
      <c r="AW97">
        <v>4730.4375</v>
      </c>
      <c r="AX97">
        <v>4225.42</v>
      </c>
      <c r="AY97">
        <f>VLOOKUP(vhcsResultsConsolidated!E97,incl2017!$A$2:$BF$638,38)</f>
        <v>4315.4421768707398</v>
      </c>
      <c r="AZ97">
        <v>5250.7202072538803</v>
      </c>
      <c r="BA97">
        <v>4153.2887323943596</v>
      </c>
      <c r="BB97">
        <v>3855.4285714285702</v>
      </c>
      <c r="BC97">
        <f>VLOOKUP(vhcsResultsConsolidated!E97,incl2017!$A$2:$BF$638,42)</f>
        <v>3875.5064935064902</v>
      </c>
      <c r="BD97">
        <v>5684.9651162790697</v>
      </c>
      <c r="BE97">
        <v>4736.5441176470504</v>
      </c>
      <c r="BF97">
        <v>4374.23809523809</v>
      </c>
      <c r="BG97">
        <f>VLOOKUP(vhcsResultsConsolidated!E97,incl2017!$A$2:$BF$638,46)</f>
        <v>4466.4126984126897</v>
      </c>
      <c r="BH97">
        <v>5794.4867256637099</v>
      </c>
      <c r="BI97">
        <v>4724.9736842105203</v>
      </c>
      <c r="BJ97">
        <v>4117.6551724137898</v>
      </c>
      <c r="BK97">
        <f>VLOOKUP(vhcsResultsConsolidated!E97,incl2017!$A$2:$BF$638,50)</f>
        <v>4202.2142857142799</v>
      </c>
      <c r="BL97">
        <v>5261.6972477064201</v>
      </c>
      <c r="BM97">
        <v>4504.9850746268603</v>
      </c>
      <c r="BN97">
        <v>3932.8048780487802</v>
      </c>
      <c r="BO97">
        <f>VLOOKUP(vhcsResultsConsolidated!E97,incl2017!$A$2:$BF$638,54)</f>
        <v>3934.7674418604602</v>
      </c>
      <c r="BP97">
        <v>5236.4761904761899</v>
      </c>
      <c r="BQ97">
        <v>3839.1066666666602</v>
      </c>
      <c r="BR97">
        <v>3757.81538461538</v>
      </c>
    </row>
    <row r="98" spans="1:70" x14ac:dyDescent="0.25">
      <c r="A98" t="s">
        <v>149</v>
      </c>
      <c r="E98" t="s">
        <v>149</v>
      </c>
      <c r="F98">
        <v>0</v>
      </c>
      <c r="G98">
        <v>0.73267799999999905</v>
      </c>
      <c r="H98">
        <v>0.74055199999999999</v>
      </c>
      <c r="I98">
        <v>2652</v>
      </c>
      <c r="J98">
        <v>824</v>
      </c>
      <c r="K98">
        <v>1.16803222896005</v>
      </c>
      <c r="L98" t="s">
        <v>53</v>
      </c>
      <c r="M98">
        <v>1.7315540571633199</v>
      </c>
      <c r="N98" t="s">
        <v>53</v>
      </c>
      <c r="O98">
        <v>0.97306243001316495</v>
      </c>
      <c r="P98" t="s">
        <v>53</v>
      </c>
      <c r="Q98">
        <v>2.39978773589322</v>
      </c>
      <c r="R98" t="s">
        <v>51</v>
      </c>
      <c r="S98">
        <v>-7.7217123680074606E-2</v>
      </c>
      <c r="T98" t="s">
        <v>53</v>
      </c>
      <c r="U98">
        <v>-5.6522926114323503E-2</v>
      </c>
      <c r="V98" t="s">
        <v>53</v>
      </c>
      <c r="W98">
        <v>2.95539276672354E-2</v>
      </c>
      <c r="X98" t="s">
        <v>53</v>
      </c>
      <c r="Y98">
        <v>0.169623031189894</v>
      </c>
      <c r="Z98" t="s">
        <v>50</v>
      </c>
      <c r="AA98">
        <f t="shared" si="6"/>
        <v>0.10677105134731001</v>
      </c>
      <c r="AB98">
        <f t="shared" si="7"/>
        <v>0.22614595730421749</v>
      </c>
      <c r="AC98">
        <f t="shared" si="8"/>
        <v>0.11937490595690749</v>
      </c>
      <c r="AD98">
        <f t="shared" si="9"/>
        <v>0.14006910352265861</v>
      </c>
      <c r="AF98">
        <v>3.05141919277983</v>
      </c>
      <c r="AG98" t="s">
        <v>50</v>
      </c>
      <c r="AH98">
        <v>3.1753488398908098</v>
      </c>
      <c r="AI98" t="s">
        <v>50</v>
      </c>
      <c r="AJ98">
        <f t="shared" si="10"/>
        <v>0.12392964711097987</v>
      </c>
      <c r="AK98">
        <v>24.27903404504</v>
      </c>
      <c r="AL98">
        <v>-41.196611287978797</v>
      </c>
      <c r="AM98">
        <v>-18.719080902769999</v>
      </c>
      <c r="AN98">
        <v>-22.477530385208802</v>
      </c>
      <c r="AO98">
        <f t="shared" si="11"/>
        <v>-3.7584494824388024</v>
      </c>
      <c r="AQ98">
        <f>VLOOKUP(A98,incl2017!$A$2:$BF$638,33)</f>
        <v>28838.0842105263</v>
      </c>
      <c r="AR98">
        <v>28991.426666666601</v>
      </c>
      <c r="AS98">
        <v>27223.547528517101</v>
      </c>
      <c r="AT98">
        <v>33177.781609195401</v>
      </c>
      <c r="AU98">
        <f>VLOOKUP(vhcsResultsConsolidated!E98,incl2017!$A$2:$BF$638,34)</f>
        <v>33829.310559006197</v>
      </c>
      <c r="AV98">
        <v>27897.842105263098</v>
      </c>
      <c r="AW98">
        <v>29659.970370370302</v>
      </c>
      <c r="AX98">
        <v>34722.146496815199</v>
      </c>
      <c r="AY98">
        <f>VLOOKUP(vhcsResultsConsolidated!E98,incl2017!$A$2:$BF$638,38)</f>
        <v>34815.6808510638</v>
      </c>
      <c r="AZ98">
        <v>30114.567567567501</v>
      </c>
      <c r="BA98">
        <v>24653.8828125</v>
      </c>
      <c r="BB98">
        <v>30846.384615384599</v>
      </c>
      <c r="BC98">
        <f>VLOOKUP(vhcsResultsConsolidated!E98,incl2017!$A$2:$BF$638,42)</f>
        <v>32445.447761193998</v>
      </c>
      <c r="BD98">
        <v>32913.028169013996</v>
      </c>
      <c r="BE98">
        <v>32393.714285714199</v>
      </c>
      <c r="BF98">
        <v>31682.531645569601</v>
      </c>
      <c r="BG98">
        <f>VLOOKUP(vhcsResultsConsolidated!E98,incl2017!$A$2:$BF$638,46)</f>
        <v>31790.705882352901</v>
      </c>
      <c r="BH98">
        <v>23501.814814814799</v>
      </c>
      <c r="BI98">
        <v>28102.372093023201</v>
      </c>
      <c r="BJ98">
        <v>37800.7307692307</v>
      </c>
      <c r="BK98">
        <f>VLOOKUP(vhcsResultsConsolidated!E98,incl2017!$A$2:$BF$638,50)</f>
        <v>37312.019417475698</v>
      </c>
      <c r="BL98">
        <v>29378.025641025601</v>
      </c>
      <c r="BM98">
        <v>24991.053333333301</v>
      </c>
      <c r="BN98">
        <v>25921.883333333299</v>
      </c>
      <c r="BO98">
        <f>VLOOKUP(vhcsResultsConsolidated!E98,incl2017!$A$2:$BF$638,54)</f>
        <v>30076.350649350599</v>
      </c>
      <c r="BP98">
        <v>30935.285714285699</v>
      </c>
      <c r="BQ98">
        <v>24176.754716981101</v>
      </c>
      <c r="BR98">
        <v>37561.613636363603</v>
      </c>
    </row>
    <row r="99" spans="1:70" x14ac:dyDescent="0.25">
      <c r="A99" t="s">
        <v>150</v>
      </c>
      <c r="B99" t="s">
        <v>714</v>
      </c>
      <c r="C99" t="s">
        <v>664</v>
      </c>
      <c r="E99" t="s">
        <v>502</v>
      </c>
      <c r="F99">
        <v>1</v>
      </c>
      <c r="G99">
        <v>0.86328099999999997</v>
      </c>
      <c r="H99">
        <v>0.87556999999999996</v>
      </c>
      <c r="I99">
        <v>1055</v>
      </c>
      <c r="J99">
        <v>938</v>
      </c>
      <c r="K99">
        <v>4.2716511905088197</v>
      </c>
      <c r="L99" t="s">
        <v>50</v>
      </c>
      <c r="M99">
        <v>2.0515716841265501</v>
      </c>
      <c r="N99" t="s">
        <v>52</v>
      </c>
      <c r="O99">
        <v>3.3327306025885801</v>
      </c>
      <c r="P99" t="s">
        <v>50</v>
      </c>
      <c r="Q99">
        <v>3.8560024703906199</v>
      </c>
      <c r="R99" t="s">
        <v>50</v>
      </c>
      <c r="S99">
        <v>4.2208289821954702E-2</v>
      </c>
      <c r="T99" t="s">
        <v>52</v>
      </c>
      <c r="U99">
        <v>-5.3296577641416903E-2</v>
      </c>
      <c r="V99" t="s">
        <v>51</v>
      </c>
      <c r="W99">
        <v>9.2869330874175093E-2</v>
      </c>
      <c r="X99" t="s">
        <v>50</v>
      </c>
      <c r="Y99">
        <v>9.4237529951686203E-2</v>
      </c>
      <c r="Z99" t="s">
        <v>50</v>
      </c>
      <c r="AA99">
        <f t="shared" si="6"/>
        <v>5.0661041052220392E-2</v>
      </c>
      <c r="AB99">
        <f t="shared" si="7"/>
        <v>0.14753410759310309</v>
      </c>
      <c r="AC99">
        <f t="shared" si="8"/>
        <v>9.6873066540882707E-2</v>
      </c>
      <c r="AD99">
        <f t="shared" si="9"/>
        <v>1.3681990775111091E-3</v>
      </c>
      <c r="AF99">
        <v>2.6967731661117198</v>
      </c>
      <c r="AG99" t="s">
        <v>50</v>
      </c>
      <c r="AH99">
        <v>2.7938903806239099</v>
      </c>
      <c r="AI99" t="s">
        <v>50</v>
      </c>
      <c r="AJ99">
        <f t="shared" si="10"/>
        <v>9.7117214512190131E-2</v>
      </c>
      <c r="AK99">
        <v>-0.61732334943392297</v>
      </c>
      <c r="AL99">
        <v>-93.854932508897804</v>
      </c>
      <c r="AM99">
        <v>-43.935956806723603</v>
      </c>
      <c r="AN99">
        <v>-49.918975702174301</v>
      </c>
      <c r="AO99">
        <f t="shared" si="11"/>
        <v>-5.983018895450698</v>
      </c>
      <c r="AQ99">
        <f>VLOOKUP(A99,incl2017!$A$2:$BF$638,33)</f>
        <v>7905.6472868216997</v>
      </c>
      <c r="AR99">
        <v>9729.0115273775209</v>
      </c>
      <c r="AS99">
        <v>7800.1395348837204</v>
      </c>
      <c r="AT99">
        <v>13213.386634844799</v>
      </c>
      <c r="AU99">
        <f>VLOOKUP(vhcsResultsConsolidated!E451,incl2017!$A$2:$BF$638,34)</f>
        <v>35625.339513325598</v>
      </c>
      <c r="AV99">
        <v>9314.3317073170692</v>
      </c>
      <c r="AW99">
        <v>8206.5731707317009</v>
      </c>
      <c r="AX99">
        <v>13315.039130434699</v>
      </c>
      <c r="AY99">
        <f>VLOOKUP(vhcsResultsConsolidated!E451,incl2017!$A$2:$BF$638,38)</f>
        <v>36627.179545454499</v>
      </c>
      <c r="AZ99">
        <v>10327.6690140845</v>
      </c>
      <c r="BA99">
        <v>7429.8333333333303</v>
      </c>
      <c r="BB99">
        <v>13089.682539682501</v>
      </c>
      <c r="BC99">
        <f>VLOOKUP(vhcsResultsConsolidated!E451,incl2017!$A$2:$BF$638,42)</f>
        <v>34583.236406619297</v>
      </c>
      <c r="BD99">
        <v>9327.2970297029697</v>
      </c>
      <c r="BE99">
        <v>7882.2222222222199</v>
      </c>
      <c r="BF99">
        <v>13916.3478260869</v>
      </c>
      <c r="BG99">
        <f>VLOOKUP(vhcsResultsConsolidated!E451,incl2017!$A$2:$BF$638,46)</f>
        <v>36878.917431192604</v>
      </c>
      <c r="BH99">
        <v>9301.7403846153793</v>
      </c>
      <c r="BI99">
        <v>8601.0540540540496</v>
      </c>
      <c r="BJ99">
        <v>12413.0760869565</v>
      </c>
      <c r="BK99">
        <f>VLOOKUP(vhcsResultsConsolidated!E451,incl2017!$A$2:$BF$638,50)</f>
        <v>36379.977477477398</v>
      </c>
      <c r="BL99">
        <v>10356.6235294117</v>
      </c>
      <c r="BM99">
        <v>7376.2439024390196</v>
      </c>
      <c r="BN99">
        <v>13325.7521367521</v>
      </c>
      <c r="BO99">
        <f>VLOOKUP(vhcsResultsConsolidated!E451,incl2017!$A$2:$BF$638,54)</f>
        <v>34675.988593155897</v>
      </c>
      <c r="BP99">
        <v>10284.491228070099</v>
      </c>
      <c r="BQ99">
        <v>7474.6734693877497</v>
      </c>
      <c r="BR99">
        <v>12706.0694444444</v>
      </c>
    </row>
    <row r="100" spans="1:70" x14ac:dyDescent="0.25">
      <c r="A100" t="s">
        <v>151</v>
      </c>
      <c r="E100" t="s">
        <v>151</v>
      </c>
      <c r="F100">
        <v>0</v>
      </c>
      <c r="G100">
        <v>0.53791800000000001</v>
      </c>
      <c r="H100">
        <v>0.53791800000000001</v>
      </c>
      <c r="I100">
        <v>896</v>
      </c>
      <c r="J100">
        <v>896</v>
      </c>
      <c r="K100">
        <v>0.84472311334158201</v>
      </c>
      <c r="L100" t="s">
        <v>53</v>
      </c>
      <c r="M100">
        <v>0.75795306521882799</v>
      </c>
      <c r="N100" t="s">
        <v>53</v>
      </c>
      <c r="O100">
        <v>0.461699130223301</v>
      </c>
      <c r="P100" t="s">
        <v>53</v>
      </c>
      <c r="Q100">
        <v>3.9518670202344199</v>
      </c>
      <c r="R100" t="s">
        <v>50</v>
      </c>
      <c r="S100">
        <v>-6.6093918072386307E-2</v>
      </c>
      <c r="T100" t="s">
        <v>51</v>
      </c>
      <c r="U100">
        <v>-8.2826003495101802E-2</v>
      </c>
      <c r="V100" t="s">
        <v>50</v>
      </c>
      <c r="W100">
        <v>-5.1421050033620901E-2</v>
      </c>
      <c r="X100" t="s">
        <v>52</v>
      </c>
      <c r="Y100">
        <v>2.5935148545766101E-2</v>
      </c>
      <c r="Z100" t="s">
        <v>53</v>
      </c>
      <c r="AA100">
        <f t="shared" si="6"/>
        <v>1.4672868038765406E-2</v>
      </c>
      <c r="AB100">
        <f t="shared" si="7"/>
        <v>0.10876115204086791</v>
      </c>
      <c r="AC100">
        <f t="shared" si="8"/>
        <v>9.4088284002102507E-2</v>
      </c>
      <c r="AD100">
        <f t="shared" si="9"/>
        <v>7.7356198579386998E-2</v>
      </c>
      <c r="AF100">
        <v>3.1651313929722198</v>
      </c>
      <c r="AG100" t="s">
        <v>50</v>
      </c>
      <c r="AH100">
        <v>3.1920959491834902</v>
      </c>
      <c r="AI100" t="s">
        <v>50</v>
      </c>
      <c r="AJ100">
        <f t="shared" si="10"/>
        <v>2.6964556211270363E-2</v>
      </c>
      <c r="AK100">
        <v>17.6123422788338</v>
      </c>
      <c r="AL100">
        <v>-24.0548748434299</v>
      </c>
      <c r="AM100">
        <v>-5.6865123413081502</v>
      </c>
      <c r="AN100">
        <v>-18.368362502121801</v>
      </c>
      <c r="AO100">
        <f t="shared" si="11"/>
        <v>-12.681850160813651</v>
      </c>
      <c r="AQ100">
        <f>VLOOKUP(A100,incl2017!$A$2:$BF$638,33)</f>
        <v>72529.916349809806</v>
      </c>
      <c r="AR100">
        <v>80830.035211267605</v>
      </c>
      <c r="AS100">
        <v>72529.916349809806</v>
      </c>
      <c r="AT100">
        <v>81501.501432664707</v>
      </c>
      <c r="AU100">
        <f>VLOOKUP(vhcsResultsConsolidated!E100,incl2017!$A$2:$BF$638,34)</f>
        <v>81501.501432664707</v>
      </c>
      <c r="AV100">
        <v>82665.669117647005</v>
      </c>
      <c r="AW100">
        <v>75431.417322834604</v>
      </c>
      <c r="AX100">
        <v>81521.782608695605</v>
      </c>
      <c r="AY100">
        <f>VLOOKUP(vhcsResultsConsolidated!E100,incl2017!$A$2:$BF$638,38)</f>
        <v>81521.782608695605</v>
      </c>
      <c r="AZ100">
        <v>79143.236486486407</v>
      </c>
      <c r="BA100">
        <v>69820.426470588194</v>
      </c>
      <c r="BB100">
        <v>81484.132978723399</v>
      </c>
      <c r="BC100">
        <f>VLOOKUP(vhcsResultsConsolidated!E100,incl2017!$A$2:$BF$638,42)</f>
        <v>81484.132978723399</v>
      </c>
      <c r="BD100">
        <v>85684.310810810799</v>
      </c>
      <c r="BE100">
        <v>79009.597014925297</v>
      </c>
      <c r="BF100">
        <v>77636.127272727201</v>
      </c>
      <c r="BG100">
        <f>VLOOKUP(vhcsResultsConsolidated!E100,incl2017!$A$2:$BF$638,46)</f>
        <v>77636.127272727201</v>
      </c>
      <c r="BH100">
        <v>79062.774193548394</v>
      </c>
      <c r="BI100">
        <v>71435.783333333296</v>
      </c>
      <c r="BJ100">
        <v>83537.924528301795</v>
      </c>
      <c r="BK100">
        <f>VLOOKUP(vhcsResultsConsolidated!E100,incl2017!$A$2:$BF$638,50)</f>
        <v>83537.924528301795</v>
      </c>
      <c r="BL100">
        <v>72664.544303797404</v>
      </c>
      <c r="BM100">
        <v>69627.345238095193</v>
      </c>
      <c r="BN100">
        <v>76241.478632478596</v>
      </c>
      <c r="BO100">
        <f>VLOOKUP(vhcsResultsConsolidated!E100,incl2017!$A$2:$BF$638,54)</f>
        <v>76241.478632478596</v>
      </c>
      <c r="BP100">
        <v>86560.869565217305</v>
      </c>
      <c r="BQ100">
        <v>70132.326923076893</v>
      </c>
      <c r="BR100">
        <v>90123.436619718297</v>
      </c>
    </row>
    <row r="101" spans="1:70" x14ac:dyDescent="0.25">
      <c r="A101" t="s">
        <v>152</v>
      </c>
      <c r="E101" t="s">
        <v>152</v>
      </c>
      <c r="F101">
        <v>0</v>
      </c>
      <c r="G101">
        <v>0.63041800000000003</v>
      </c>
      <c r="H101">
        <v>0.59633400000000003</v>
      </c>
      <c r="I101">
        <v>1155</v>
      </c>
      <c r="J101">
        <v>358</v>
      </c>
      <c r="K101">
        <v>1.33633501831615</v>
      </c>
      <c r="L101" t="s">
        <v>53</v>
      </c>
      <c r="M101">
        <v>1.6367197113226799</v>
      </c>
      <c r="N101" t="s">
        <v>53</v>
      </c>
      <c r="O101">
        <v>0.60451230296007996</v>
      </c>
      <c r="P101" t="s">
        <v>53</v>
      </c>
      <c r="Q101">
        <v>0.89206309534720596</v>
      </c>
      <c r="R101" t="s">
        <v>53</v>
      </c>
      <c r="S101">
        <v>-0.10844300832197</v>
      </c>
      <c r="T101" t="s">
        <v>51</v>
      </c>
      <c r="U101">
        <v>-3.4631000880826601E-2</v>
      </c>
      <c r="V101" t="s">
        <v>53</v>
      </c>
      <c r="W101">
        <v>-6.8971685926743506E-2</v>
      </c>
      <c r="X101" t="s">
        <v>53</v>
      </c>
      <c r="Y101">
        <v>-8.3973850222544805E-2</v>
      </c>
      <c r="Z101" t="s">
        <v>53</v>
      </c>
      <c r="AA101">
        <f t="shared" si="6"/>
        <v>3.9471322395226494E-2</v>
      </c>
      <c r="AB101">
        <f t="shared" si="7"/>
        <v>-4.9342849341718203E-2</v>
      </c>
      <c r="AC101">
        <f t="shared" si="8"/>
        <v>-8.8814171736944697E-2</v>
      </c>
      <c r="AD101">
        <f t="shared" si="9"/>
        <v>-1.5002164295801299E-2</v>
      </c>
      <c r="AF101">
        <v>2.7610078151739299</v>
      </c>
      <c r="AG101" t="s">
        <v>50</v>
      </c>
      <c r="AH101">
        <v>2.7272679257530399</v>
      </c>
      <c r="AI101" t="s">
        <v>50</v>
      </c>
      <c r="AJ101">
        <f t="shared" si="10"/>
        <v>-3.3739889420890012E-2</v>
      </c>
      <c r="AK101">
        <v>5.4660619776364703</v>
      </c>
      <c r="AL101">
        <v>1.1587844136834</v>
      </c>
      <c r="AM101">
        <v>-1.20461623501896</v>
      </c>
      <c r="AN101">
        <v>2.3634006487023602</v>
      </c>
      <c r="AO101">
        <f t="shared" si="11"/>
        <v>3.5680168837213202</v>
      </c>
      <c r="AQ101">
        <f>VLOOKUP(A101,incl2017!$A$2:$BF$638,33)</f>
        <v>6150.3089887640399</v>
      </c>
      <c r="AR101">
        <v>6910.1</v>
      </c>
      <c r="AS101">
        <v>5414.5862068965498</v>
      </c>
      <c r="AT101">
        <v>4766.9705882352901</v>
      </c>
      <c r="AU101">
        <f>VLOOKUP(vhcsResultsConsolidated!E101,incl2017!$A$2:$BF$638,34)</f>
        <v>5099.7960526315701</v>
      </c>
      <c r="AV101">
        <v>7095.6666666666597</v>
      </c>
      <c r="AW101">
        <v>5435.9298245614</v>
      </c>
      <c r="AX101">
        <v>4816.9666666666599</v>
      </c>
      <c r="AY101">
        <f>VLOOKUP(vhcsResultsConsolidated!E101,incl2017!$A$2:$BF$638,38)</f>
        <v>5161.25</v>
      </c>
      <c r="AZ101">
        <v>6605.4905660377299</v>
      </c>
      <c r="BA101">
        <v>5393.9661016949103</v>
      </c>
      <c r="BB101">
        <v>4695.5476190476102</v>
      </c>
      <c r="BC101">
        <f>VLOOKUP(vhcsResultsConsolidated!E101,incl2017!$A$2:$BF$638,42)</f>
        <v>5023.8823529411702</v>
      </c>
      <c r="BD101">
        <v>7162.7441860465096</v>
      </c>
      <c r="BE101">
        <v>5602</v>
      </c>
      <c r="BF101">
        <v>5485.9666666666599</v>
      </c>
      <c r="BG101">
        <f>VLOOKUP(vhcsResultsConsolidated!E101,incl2017!$A$2:$BF$638,46)</f>
        <v>5632.6590909090901</v>
      </c>
      <c r="BH101">
        <v>7030.1136363636297</v>
      </c>
      <c r="BI101">
        <v>5171.7272727272702</v>
      </c>
      <c r="BJ101">
        <v>4147.9666666666599</v>
      </c>
      <c r="BK101">
        <f>VLOOKUP(vhcsResultsConsolidated!E101,incl2017!$A$2:$BF$638,50)</f>
        <v>4642.7</v>
      </c>
      <c r="BL101">
        <v>5396.48</v>
      </c>
      <c r="BM101">
        <v>5255.3125</v>
      </c>
      <c r="BN101">
        <v>4505.5200000000004</v>
      </c>
      <c r="BO101">
        <f>VLOOKUP(vhcsResultsConsolidated!E101,incl2017!$A$2:$BF$638,54)</f>
        <v>4681.2368421052597</v>
      </c>
      <c r="BP101">
        <v>7684.9642857142799</v>
      </c>
      <c r="BQ101">
        <v>5558.2962962962902</v>
      </c>
      <c r="BR101">
        <v>4975</v>
      </c>
    </row>
    <row r="102" spans="1:70" x14ac:dyDescent="0.25">
      <c r="A102" t="s">
        <v>153</v>
      </c>
      <c r="E102" t="s">
        <v>153</v>
      </c>
      <c r="F102">
        <v>0</v>
      </c>
      <c r="G102">
        <v>0.53832199999999997</v>
      </c>
      <c r="H102">
        <v>0.53832199999999997</v>
      </c>
      <c r="I102">
        <v>832</v>
      </c>
      <c r="J102">
        <v>832</v>
      </c>
      <c r="K102">
        <v>1.94547416694297</v>
      </c>
      <c r="L102" t="s">
        <v>52</v>
      </c>
      <c r="M102">
        <v>2.6423128173396599</v>
      </c>
      <c r="N102" t="s">
        <v>51</v>
      </c>
      <c r="O102">
        <v>0.82562811179349904</v>
      </c>
      <c r="P102" t="s">
        <v>53</v>
      </c>
      <c r="Q102">
        <v>3.04570140664267</v>
      </c>
      <c r="R102" t="s">
        <v>51</v>
      </c>
      <c r="S102">
        <v>-8.0250827335651503E-2</v>
      </c>
      <c r="T102" t="s">
        <v>50</v>
      </c>
      <c r="U102">
        <v>-2.5289197350444999E-2</v>
      </c>
      <c r="V102" t="s">
        <v>53</v>
      </c>
      <c r="W102">
        <v>-0.17716477899265301</v>
      </c>
      <c r="X102" t="s">
        <v>50</v>
      </c>
      <c r="Y102">
        <v>-1.2270867944991401E-2</v>
      </c>
      <c r="Z102" t="s">
        <v>53</v>
      </c>
      <c r="AA102">
        <f t="shared" si="6"/>
        <v>-9.6913951657001507E-2</v>
      </c>
      <c r="AB102">
        <f t="shared" si="7"/>
        <v>1.3018329405453598E-2</v>
      </c>
      <c r="AC102">
        <f t="shared" si="8"/>
        <v>0.1099322810624551</v>
      </c>
      <c r="AD102">
        <f t="shared" si="9"/>
        <v>0.1648939110476616</v>
      </c>
      <c r="AF102">
        <v>2.4970793823432298</v>
      </c>
      <c r="AG102" t="s">
        <v>50</v>
      </c>
      <c r="AH102">
        <v>2.4251872964646499</v>
      </c>
      <c r="AI102" t="s">
        <v>50</v>
      </c>
      <c r="AJ102">
        <f t="shared" si="10"/>
        <v>-7.189208587857987E-2</v>
      </c>
      <c r="AK102">
        <v>6.0287210860344898</v>
      </c>
      <c r="AL102">
        <v>22.757018641032499</v>
      </c>
      <c r="AM102">
        <v>20.636467043751399</v>
      </c>
      <c r="AN102">
        <v>2.1205515972810498</v>
      </c>
      <c r="AO102">
        <f t="shared" si="11"/>
        <v>-18.515915446470348</v>
      </c>
      <c r="AQ102">
        <f>VLOOKUP(A102,incl2017!$A$2:$BF$638,33)</f>
        <v>4147.47580645161</v>
      </c>
      <c r="AR102">
        <v>4600.0444444444402</v>
      </c>
      <c r="AS102">
        <v>4115.92827004219</v>
      </c>
      <c r="AT102">
        <v>3731.8392857142799</v>
      </c>
      <c r="AU102">
        <f>VLOOKUP(vhcsResultsConsolidated!E102,incl2017!$A$2:$BF$638,34)</f>
        <v>3754.9825783972101</v>
      </c>
      <c r="AV102">
        <v>4708.1701030927798</v>
      </c>
      <c r="AW102">
        <v>4152.3017241379303</v>
      </c>
      <c r="AX102">
        <v>3690.4626865671598</v>
      </c>
      <c r="AY102">
        <f>VLOOKUP(vhcsResultsConsolidated!E102,incl2017!$A$2:$BF$638,38)</f>
        <v>3700.01459854014</v>
      </c>
      <c r="AZ102">
        <v>4426.6859504132199</v>
      </c>
      <c r="BA102">
        <v>4081.0578512396601</v>
      </c>
      <c r="BB102">
        <v>3769.8150684931502</v>
      </c>
      <c r="BC102">
        <f>VLOOKUP(vhcsResultsConsolidated!E102,incl2017!$A$2:$BF$638,42)</f>
        <v>3805.1866666666601</v>
      </c>
      <c r="BD102">
        <v>4831.8712871287098</v>
      </c>
      <c r="BE102">
        <v>4471.9361702127599</v>
      </c>
      <c r="BF102">
        <v>3578.72</v>
      </c>
      <c r="BG102">
        <f>VLOOKUP(vhcsResultsConsolidated!E102,incl2017!$A$2:$BF$638,46)</f>
        <v>3602.5526315789398</v>
      </c>
      <c r="BH102">
        <v>4573.8279569892402</v>
      </c>
      <c r="BI102">
        <v>3934.5797101449198</v>
      </c>
      <c r="BJ102">
        <v>3832.5084745762701</v>
      </c>
      <c r="BK102">
        <f>VLOOKUP(vhcsResultsConsolidated!E102,incl2017!$A$2:$BF$638,50)</f>
        <v>3821.4426229508199</v>
      </c>
      <c r="BL102">
        <v>4239.5409836065501</v>
      </c>
      <c r="BM102">
        <v>4038.8064516129002</v>
      </c>
      <c r="BN102">
        <v>3775.5866666666602</v>
      </c>
      <c r="BO102">
        <f>VLOOKUP(vhcsResultsConsolidated!E102,incl2017!$A$2:$BF$638,54)</f>
        <v>3775.5866666666602</v>
      </c>
      <c r="BP102">
        <v>4616.95</v>
      </c>
      <c r="BQ102">
        <v>4125.4576271186397</v>
      </c>
      <c r="BR102">
        <v>3763.7183098591499</v>
      </c>
    </row>
    <row r="103" spans="1:70" x14ac:dyDescent="0.25">
      <c r="A103" t="s">
        <v>154</v>
      </c>
      <c r="B103" t="s">
        <v>655</v>
      </c>
      <c r="C103" t="s">
        <v>671</v>
      </c>
      <c r="E103" t="s">
        <v>218</v>
      </c>
      <c r="F103">
        <v>1</v>
      </c>
      <c r="G103">
        <v>0.93241499999999999</v>
      </c>
      <c r="H103">
        <v>0.93305199999999999</v>
      </c>
      <c r="I103">
        <v>17024</v>
      </c>
      <c r="J103">
        <v>13327</v>
      </c>
      <c r="K103">
        <v>6.6593428332858</v>
      </c>
      <c r="L103" t="s">
        <v>50</v>
      </c>
      <c r="M103">
        <v>5.0074559101400702</v>
      </c>
      <c r="N103" t="s">
        <v>50</v>
      </c>
      <c r="O103">
        <v>1.8081928774003599</v>
      </c>
      <c r="P103" t="s">
        <v>53</v>
      </c>
      <c r="Q103">
        <v>8.5066239489455597</v>
      </c>
      <c r="R103" t="s">
        <v>50</v>
      </c>
      <c r="S103">
        <v>-5.9119074902066603E-2</v>
      </c>
      <c r="T103" t="s">
        <v>50</v>
      </c>
      <c r="U103">
        <v>-3.16871523276223E-2</v>
      </c>
      <c r="V103" t="s">
        <v>50</v>
      </c>
      <c r="W103">
        <v>-7.6932867254819695E-2</v>
      </c>
      <c r="X103" t="s">
        <v>50</v>
      </c>
      <c r="Y103">
        <v>-3.4588966077950298E-2</v>
      </c>
      <c r="Z103" t="s">
        <v>50</v>
      </c>
      <c r="AA103">
        <f t="shared" si="6"/>
        <v>-1.7813792352753093E-2</v>
      </c>
      <c r="AB103">
        <f t="shared" si="7"/>
        <v>-2.9018137503279973E-3</v>
      </c>
      <c r="AC103">
        <f t="shared" si="8"/>
        <v>1.4911978602425095E-2</v>
      </c>
      <c r="AD103">
        <f t="shared" si="9"/>
        <v>4.2343901176869397E-2</v>
      </c>
      <c r="AF103">
        <v>2.9062279218476399</v>
      </c>
      <c r="AG103" t="s">
        <v>50</v>
      </c>
      <c r="AH103">
        <v>2.8760549386924898</v>
      </c>
      <c r="AI103" t="s">
        <v>50</v>
      </c>
      <c r="AJ103">
        <f t="shared" si="10"/>
        <v>-3.0172983155150046E-2</v>
      </c>
      <c r="AK103">
        <v>139.589483516158</v>
      </c>
      <c r="AL103">
        <v>-30.770048889392299</v>
      </c>
      <c r="AM103">
        <v>18.0091280095942</v>
      </c>
      <c r="AN103">
        <v>-48.779176898986499</v>
      </c>
      <c r="AO103">
        <f t="shared" si="11"/>
        <v>-66.788304908580699</v>
      </c>
      <c r="AQ103">
        <f>VLOOKUP(A103,incl2017!$A$2:$BF$638,33)</f>
        <v>3457.6133828996199</v>
      </c>
      <c r="AR103">
        <v>21976.647670639199</v>
      </c>
      <c r="AS103">
        <v>19846.379857256099</v>
      </c>
      <c r="AT103">
        <v>20973.8226820856</v>
      </c>
      <c r="AU103">
        <f>VLOOKUP(vhcsResultsConsolidated!E167,incl2017!$A$2:$BF$638,34)</f>
        <v>12981.3725859632</v>
      </c>
      <c r="AV103">
        <v>22091.1820156385</v>
      </c>
      <c r="AW103">
        <v>19928.261878452999</v>
      </c>
      <c r="AX103">
        <v>20565.248960931</v>
      </c>
      <c r="AY103">
        <f>VLOOKUP(vhcsResultsConsolidated!E167,incl2017!$A$2:$BF$638,38)</f>
        <v>13546.8902340597</v>
      </c>
      <c r="AZ103">
        <v>21862.658019887502</v>
      </c>
      <c r="BA103">
        <v>19771.262544348701</v>
      </c>
      <c r="BB103">
        <v>21363.449464922702</v>
      </c>
      <c r="BC103">
        <f>VLOOKUP(vhcsResultsConsolidated!E167,incl2017!$A$2:$BF$638,42)</f>
        <v>12188.7522624434</v>
      </c>
      <c r="BD103">
        <v>22976.356331877701</v>
      </c>
      <c r="BE103">
        <v>20187.916299559402</v>
      </c>
      <c r="BF103">
        <v>19613.258001939801</v>
      </c>
      <c r="BG103">
        <f>VLOOKUP(vhcsResultsConsolidated!E167,incl2017!$A$2:$BF$638,46)</f>
        <v>14578.140405616199</v>
      </c>
      <c r="BH103">
        <v>21215.1884183232</v>
      </c>
      <c r="BI103">
        <v>19666.880266075299</v>
      </c>
      <c r="BJ103">
        <v>21279.069090909001</v>
      </c>
      <c r="BK103">
        <f>VLOOKUP(vhcsResultsConsolidated!E167,incl2017!$A$2:$BF$638,50)</f>
        <v>12441.4866220735</v>
      </c>
      <c r="BL103">
        <v>21481.275547445199</v>
      </c>
      <c r="BM103">
        <v>19711.0117647058</v>
      </c>
      <c r="BN103">
        <v>21567.5543154761</v>
      </c>
      <c r="BO103">
        <f>VLOOKUP(vhcsResultsConsolidated!E167,incl2017!$A$2:$BF$638,54)</f>
        <v>12162.146808510601</v>
      </c>
      <c r="BP103">
        <v>22206.121610517599</v>
      </c>
      <c r="BQ103">
        <v>19825.534682080899</v>
      </c>
      <c r="BR103">
        <v>21130.780322307</v>
      </c>
    </row>
    <row r="104" spans="1:70" x14ac:dyDescent="0.25">
      <c r="A104" t="s">
        <v>155</v>
      </c>
      <c r="B104" t="s">
        <v>698</v>
      </c>
      <c r="C104" t="s">
        <v>704</v>
      </c>
      <c r="E104" t="s">
        <v>570</v>
      </c>
      <c r="F104">
        <v>1</v>
      </c>
      <c r="G104">
        <v>0.93071599999999999</v>
      </c>
      <c r="H104">
        <v>0.92346399999999995</v>
      </c>
      <c r="I104">
        <v>7297</v>
      </c>
      <c r="J104">
        <v>7110</v>
      </c>
      <c r="K104">
        <v>5.1850573827399504</v>
      </c>
      <c r="L104" t="s">
        <v>50</v>
      </c>
      <c r="M104">
        <v>2.30839306627177</v>
      </c>
      <c r="N104" t="s">
        <v>51</v>
      </c>
      <c r="O104">
        <v>2.36402847137941</v>
      </c>
      <c r="P104" t="s">
        <v>51</v>
      </c>
      <c r="Q104">
        <v>2.8403890686250399</v>
      </c>
      <c r="R104" t="s">
        <v>51</v>
      </c>
      <c r="S104">
        <v>-3.86676237737374E-3</v>
      </c>
      <c r="T104" t="s">
        <v>53</v>
      </c>
      <c r="U104">
        <v>-6.07147746537563E-3</v>
      </c>
      <c r="V104" t="s">
        <v>53</v>
      </c>
      <c r="W104">
        <v>2.38280492697432E-2</v>
      </c>
      <c r="X104" t="s">
        <v>50</v>
      </c>
      <c r="Y104">
        <v>2.83350796355392E-2</v>
      </c>
      <c r="Z104" t="s">
        <v>50</v>
      </c>
      <c r="AA104">
        <f t="shared" si="6"/>
        <v>2.769481164711694E-2</v>
      </c>
      <c r="AB104">
        <f t="shared" si="7"/>
        <v>3.4406557100914829E-2</v>
      </c>
      <c r="AC104">
        <f t="shared" si="8"/>
        <v>6.7117454537978898E-3</v>
      </c>
      <c r="AD104">
        <f t="shared" si="9"/>
        <v>4.5070303657959998E-3</v>
      </c>
      <c r="AF104">
        <v>2.6583402761452</v>
      </c>
      <c r="AG104" t="s">
        <v>50</v>
      </c>
      <c r="AH104">
        <v>2.68647614841072</v>
      </c>
      <c r="AI104" t="s">
        <v>50</v>
      </c>
      <c r="AJ104">
        <f t="shared" si="10"/>
        <v>2.8135872265520057E-2</v>
      </c>
      <c r="AK104">
        <v>9.1077220079251106E-2</v>
      </c>
      <c r="AL104">
        <v>-83.546546420717306</v>
      </c>
      <c r="AM104">
        <v>-35.541313643543397</v>
      </c>
      <c r="AN104">
        <v>-48.005232777173703</v>
      </c>
      <c r="AO104">
        <f t="shared" si="11"/>
        <v>-12.463919133630306</v>
      </c>
      <c r="AQ104">
        <f>VLOOKUP(A104,incl2017!$A$2:$BF$638,33)</f>
        <v>6864.7847769028804</v>
      </c>
      <c r="AR104">
        <v>18766.220848056499</v>
      </c>
      <c r="AS104">
        <v>17860.2590456213</v>
      </c>
      <c r="AT104">
        <v>17723.591656131401</v>
      </c>
      <c r="AU104">
        <f>VLOOKUP(vhcsResultsConsolidated!E519,incl2017!$A$2:$BF$638,34)</f>
        <v>18353.807302231198</v>
      </c>
      <c r="AV104">
        <v>19322.838792549701</v>
      </c>
      <c r="AW104">
        <v>17666.232365145199</v>
      </c>
      <c r="AX104">
        <v>18518.0286396181</v>
      </c>
      <c r="AY104">
        <f>VLOOKUP(vhcsResultsConsolidated!E519,incl2017!$A$2:$BF$638,38)</f>
        <v>18927.921739130401</v>
      </c>
      <c r="AZ104">
        <v>18085.424194815401</v>
      </c>
      <c r="BA104">
        <v>18058.606574761299</v>
      </c>
      <c r="BB104">
        <v>16828.782258064501</v>
      </c>
      <c r="BC104">
        <f>VLOOKUP(vhcsResultsConsolidated!E519,incl2017!$A$2:$BF$638,42)</f>
        <v>17851.730038022801</v>
      </c>
      <c r="BD104">
        <v>20090.4151670951</v>
      </c>
      <c r="BE104">
        <v>18304.968342644301</v>
      </c>
      <c r="BF104">
        <v>18152.713043478201</v>
      </c>
      <c r="BG104">
        <f>VLOOKUP(vhcsResultsConsolidated!E519,incl2017!$A$2:$BF$638,46)</f>
        <v>20356.650000000001</v>
      </c>
      <c r="BH104">
        <v>18556.2477535301</v>
      </c>
      <c r="BI104">
        <v>16862.9508196721</v>
      </c>
      <c r="BJ104">
        <v>18826.029325513198</v>
      </c>
      <c r="BK104">
        <f>VLOOKUP(vhcsResultsConsolidated!E519,incl2017!$A$2:$BF$638,50)</f>
        <v>17369.309090908999</v>
      </c>
      <c r="BL104">
        <v>17977.690189328699</v>
      </c>
      <c r="BM104">
        <v>16741.105011933101</v>
      </c>
      <c r="BN104">
        <v>18226.519178082101</v>
      </c>
      <c r="BO104">
        <f>VLOOKUP(vhcsResultsConsolidated!E519,incl2017!$A$2:$BF$638,54)</f>
        <v>19004.1372549019</v>
      </c>
      <c r="BP104">
        <v>18175.877167629998</v>
      </c>
      <c r="BQ104">
        <v>19112.104961831999</v>
      </c>
      <c r="BR104">
        <v>14185.3937823834</v>
      </c>
    </row>
    <row r="105" spans="1:70" x14ac:dyDescent="0.25">
      <c r="A105" t="s">
        <v>156</v>
      </c>
      <c r="B105" t="s">
        <v>713</v>
      </c>
      <c r="C105" t="s">
        <v>663</v>
      </c>
      <c r="E105" t="s">
        <v>512</v>
      </c>
      <c r="F105">
        <v>1</v>
      </c>
      <c r="G105">
        <v>0.93672699999999998</v>
      </c>
      <c r="H105">
        <v>0.933527</v>
      </c>
      <c r="I105">
        <v>8531</v>
      </c>
      <c r="J105">
        <v>7701</v>
      </c>
      <c r="K105">
        <v>6.5409652102890004</v>
      </c>
      <c r="L105" t="s">
        <v>50</v>
      </c>
      <c r="M105">
        <v>4.9947883729181903</v>
      </c>
      <c r="N105" t="s">
        <v>50</v>
      </c>
      <c r="O105">
        <v>1.55444729997538</v>
      </c>
      <c r="P105" t="s">
        <v>53</v>
      </c>
      <c r="Q105">
        <v>8.4860038905531407</v>
      </c>
      <c r="R105" t="s">
        <v>50</v>
      </c>
      <c r="S105">
        <v>-5.3144704053052702E-2</v>
      </c>
      <c r="T105" t="s">
        <v>50</v>
      </c>
      <c r="U105">
        <v>-5.07585801682017E-2</v>
      </c>
      <c r="V105" t="s">
        <v>50</v>
      </c>
      <c r="W105">
        <v>-4.3677854597012102E-2</v>
      </c>
      <c r="X105" t="s">
        <v>50</v>
      </c>
      <c r="Y105">
        <v>-2.3120353897542801E-3</v>
      </c>
      <c r="Z105" t="s">
        <v>53</v>
      </c>
      <c r="AA105">
        <f t="shared" si="6"/>
        <v>9.4668494560406005E-3</v>
      </c>
      <c r="AB105">
        <f t="shared" si="7"/>
        <v>4.8446544778447419E-2</v>
      </c>
      <c r="AC105">
        <f t="shared" si="8"/>
        <v>3.8979695322406818E-2</v>
      </c>
      <c r="AD105">
        <f t="shared" si="9"/>
        <v>4.136581920725782E-2</v>
      </c>
      <c r="AF105">
        <v>3.0633708436471401</v>
      </c>
      <c r="AG105" t="s">
        <v>50</v>
      </c>
      <c r="AH105">
        <v>3.0651171234420498</v>
      </c>
      <c r="AI105" t="s">
        <v>50</v>
      </c>
      <c r="AJ105">
        <f t="shared" si="10"/>
        <v>1.7462797949097109E-3</v>
      </c>
      <c r="AK105">
        <v>95.909040256967003</v>
      </c>
      <c r="AL105">
        <v>-67.237047247807993</v>
      </c>
      <c r="AM105">
        <v>-20.3588525980241</v>
      </c>
      <c r="AN105">
        <v>-46.8781946497839</v>
      </c>
      <c r="AO105">
        <f t="shared" si="11"/>
        <v>-26.5193420517598</v>
      </c>
      <c r="AQ105">
        <f>VLOOKUP(A105,incl2017!$A$2:$BF$638,33)</f>
        <v>5661.9407456724302</v>
      </c>
      <c r="AR105">
        <v>25986.2026032824</v>
      </c>
      <c r="AS105">
        <v>21351.5435342606</v>
      </c>
      <c r="AT105">
        <v>21047.802785265001</v>
      </c>
      <c r="AU105">
        <f>VLOOKUP(vhcsResultsConsolidated!E461,incl2017!$A$2:$BF$638,34)</f>
        <v>6111.8995176848803</v>
      </c>
      <c r="AV105">
        <v>25468.787605633799</v>
      </c>
      <c r="AW105">
        <v>21105.688617121301</v>
      </c>
      <c r="AX105">
        <v>20671.224786324699</v>
      </c>
      <c r="AY105">
        <f>VLOOKUP(vhcsResultsConsolidated!E461,incl2017!$A$2:$BF$638,38)</f>
        <v>6285.49523809523</v>
      </c>
      <c r="AZ105">
        <v>26508.324047754399</v>
      </c>
      <c r="BA105">
        <v>21649.201594532999</v>
      </c>
      <c r="BB105">
        <v>21465.034090909001</v>
      </c>
      <c r="BC105">
        <f>VLOOKUP(vhcsResultsConsolidated!E461,incl2017!$A$2:$BF$638,42)</f>
        <v>5933.7801302931503</v>
      </c>
      <c r="BD105">
        <v>24961.181410974201</v>
      </c>
      <c r="BE105">
        <v>21722.8165467625</v>
      </c>
      <c r="BF105">
        <v>21521.121052631501</v>
      </c>
      <c r="BG105">
        <f>VLOOKUP(vhcsResultsConsolidated!E461,incl2017!$A$2:$BF$638,46)</f>
        <v>6472.61846153846</v>
      </c>
      <c r="BH105">
        <v>25982.724489795899</v>
      </c>
      <c r="BI105">
        <v>20428.917159763299</v>
      </c>
      <c r="BJ105">
        <v>19863.823333333301</v>
      </c>
      <c r="BK105">
        <f>VLOOKUP(vhcsResultsConsolidated!E461,incl2017!$A$2:$BF$638,50)</f>
        <v>6086.1016393442596</v>
      </c>
      <c r="BL105">
        <v>25653.3314855875</v>
      </c>
      <c r="BM105">
        <v>22920.398568019002</v>
      </c>
      <c r="BN105">
        <v>21967.1256281407</v>
      </c>
      <c r="BO105">
        <f>VLOOKUP(vhcsResultsConsolidated!E461,incl2017!$A$2:$BF$638,54)</f>
        <v>5932.4954954954901</v>
      </c>
      <c r="BP105">
        <v>27408.2112018669</v>
      </c>
      <c r="BQ105">
        <v>20488.784313725399</v>
      </c>
      <c r="BR105">
        <v>20811.986928104499</v>
      </c>
    </row>
    <row r="106" spans="1:70" x14ac:dyDescent="0.25">
      <c r="A106" t="s">
        <v>157</v>
      </c>
      <c r="E106" t="s">
        <v>157</v>
      </c>
      <c r="F106">
        <v>0</v>
      </c>
      <c r="G106">
        <v>0.380882</v>
      </c>
      <c r="H106">
        <v>0.39505999999999902</v>
      </c>
      <c r="I106">
        <v>782</v>
      </c>
      <c r="J106">
        <v>607</v>
      </c>
      <c r="K106">
        <v>2.2131450148237399</v>
      </c>
      <c r="L106" t="s">
        <v>52</v>
      </c>
      <c r="M106">
        <v>1.91810371470911</v>
      </c>
      <c r="N106" t="s">
        <v>52</v>
      </c>
      <c r="O106">
        <v>1.3204566075711801</v>
      </c>
      <c r="P106" t="s">
        <v>53</v>
      </c>
      <c r="Q106">
        <v>1.8277010685475501</v>
      </c>
      <c r="R106" t="s">
        <v>53</v>
      </c>
      <c r="S106">
        <v>-0.14338107870872499</v>
      </c>
      <c r="T106" t="s">
        <v>50</v>
      </c>
      <c r="U106">
        <v>-8.2952338507860796E-2</v>
      </c>
      <c r="V106" t="s">
        <v>51</v>
      </c>
      <c r="W106">
        <v>-8.5622210278451405E-2</v>
      </c>
      <c r="X106" t="s">
        <v>51</v>
      </c>
      <c r="Y106">
        <v>-0.171752006593763</v>
      </c>
      <c r="Z106" t="s">
        <v>50</v>
      </c>
      <c r="AA106">
        <f t="shared" si="6"/>
        <v>5.7758868430273586E-2</v>
      </c>
      <c r="AB106">
        <f t="shared" si="7"/>
        <v>-8.87996680859022E-2</v>
      </c>
      <c r="AC106">
        <f t="shared" si="8"/>
        <v>-0.14655853651617579</v>
      </c>
      <c r="AD106">
        <f t="shared" si="9"/>
        <v>-8.6129796315311591E-2</v>
      </c>
      <c r="AF106">
        <v>2.3955744426530798</v>
      </c>
      <c r="AG106" t="s">
        <v>50</v>
      </c>
      <c r="AH106">
        <v>2.3270944156886899</v>
      </c>
      <c r="AI106" t="s">
        <v>50</v>
      </c>
      <c r="AJ106">
        <f t="shared" si="10"/>
        <v>-6.8480026964389928E-2</v>
      </c>
      <c r="AK106">
        <v>22.669369464098299</v>
      </c>
      <c r="AL106">
        <v>3.4766792096927701</v>
      </c>
      <c r="AM106">
        <v>-4.8713283482100902</v>
      </c>
      <c r="AN106">
        <v>8.3480075579028608</v>
      </c>
      <c r="AO106">
        <f t="shared" si="11"/>
        <v>13.219335906112951</v>
      </c>
      <c r="AQ106">
        <f>VLOOKUP(A106,incl2017!$A$2:$BF$638,33)</f>
        <v>2485.1919642857101</v>
      </c>
      <c r="AR106">
        <v>2907.3628318584001</v>
      </c>
      <c r="AS106">
        <v>2509.2325581395298</v>
      </c>
      <c r="AT106">
        <v>2412.63855421686</v>
      </c>
      <c r="AU106">
        <f>VLOOKUP(vhcsResultsConsolidated!E106,incl2017!$A$2:$BF$638,34)</f>
        <v>2400.1016949152499</v>
      </c>
      <c r="AV106">
        <v>2909.8032786885201</v>
      </c>
      <c r="AW106">
        <v>2422.5673076922999</v>
      </c>
      <c r="AX106">
        <v>2505.36666666666</v>
      </c>
      <c r="AY106">
        <f>VLOOKUP(vhcsResultsConsolidated!E106,incl2017!$A$2:$BF$638,38)</f>
        <v>2482.6354166666601</v>
      </c>
      <c r="AZ106">
        <v>2904.5</v>
      </c>
      <c r="BA106">
        <v>2590.4324324324298</v>
      </c>
      <c r="BB106">
        <v>2302.8289473684199</v>
      </c>
      <c r="BC106">
        <f>VLOOKUP(vhcsResultsConsolidated!E106,incl2017!$A$2:$BF$638,42)</f>
        <v>2302.28395061728</v>
      </c>
      <c r="BD106">
        <v>2774.9666666666599</v>
      </c>
      <c r="BE106">
        <v>2375.5593220338901</v>
      </c>
      <c r="BF106">
        <v>2597.7399999999998</v>
      </c>
      <c r="BG106">
        <f>VLOOKUP(vhcsResultsConsolidated!E106,incl2017!$A$2:$BF$638,46)</f>
        <v>2576.6730769230699</v>
      </c>
      <c r="BH106">
        <v>3040.2903225806399</v>
      </c>
      <c r="BI106">
        <v>2484.1999999999998</v>
      </c>
      <c r="BJ106">
        <v>2389.9</v>
      </c>
      <c r="BK106">
        <f>VLOOKUP(vhcsResultsConsolidated!E106,incl2017!$A$2:$BF$638,50)</f>
        <v>2371.5</v>
      </c>
      <c r="BL106">
        <v>3163.1886792452801</v>
      </c>
      <c r="BM106">
        <v>2550.4461538461501</v>
      </c>
      <c r="BN106">
        <v>2451.0270270270198</v>
      </c>
      <c r="BO106">
        <f>VLOOKUP(vhcsResultsConsolidated!E106,incl2017!$A$2:$BF$638,54)</f>
        <v>2445.3170731707301</v>
      </c>
      <c r="BP106">
        <v>2635.6666666666601</v>
      </c>
      <c r="BQ106">
        <v>2646.9347826086901</v>
      </c>
      <c r="BR106">
        <v>2162.23076923076</v>
      </c>
    </row>
    <row r="107" spans="1:70" x14ac:dyDescent="0.25">
      <c r="A107" t="s">
        <v>158</v>
      </c>
      <c r="B107" t="s">
        <v>668</v>
      </c>
      <c r="C107" t="s">
        <v>668</v>
      </c>
      <c r="E107" t="s">
        <v>102</v>
      </c>
      <c r="F107">
        <v>1</v>
      </c>
      <c r="G107">
        <v>0.79674100000000003</v>
      </c>
      <c r="H107">
        <v>0.75941099999999995</v>
      </c>
      <c r="I107">
        <v>3102</v>
      </c>
      <c r="J107">
        <v>2497</v>
      </c>
      <c r="K107">
        <v>3.1850796258853098</v>
      </c>
      <c r="L107" t="s">
        <v>50</v>
      </c>
      <c r="M107">
        <v>1.7260685113215299</v>
      </c>
      <c r="N107" t="s">
        <v>53</v>
      </c>
      <c r="O107">
        <v>2.03641295919744</v>
      </c>
      <c r="P107" t="s">
        <v>52</v>
      </c>
      <c r="Q107">
        <v>2.9994134122530798</v>
      </c>
      <c r="R107" t="s">
        <v>51</v>
      </c>
      <c r="S107">
        <v>1.8658248184114001E-2</v>
      </c>
      <c r="T107" t="s">
        <v>53</v>
      </c>
      <c r="U107">
        <v>-7.4797989144418597E-2</v>
      </c>
      <c r="V107" t="s">
        <v>50</v>
      </c>
      <c r="W107">
        <v>7.1540599034890698E-2</v>
      </c>
      <c r="X107" t="s">
        <v>50</v>
      </c>
      <c r="Y107">
        <v>6.9324276040778801E-2</v>
      </c>
      <c r="Z107" t="s">
        <v>51</v>
      </c>
      <c r="AA107">
        <f t="shared" si="6"/>
        <v>5.2882350850776694E-2</v>
      </c>
      <c r="AB107">
        <f t="shared" si="7"/>
        <v>0.14412226518519738</v>
      </c>
      <c r="AC107">
        <f t="shared" si="8"/>
        <v>9.1239914334420691E-2</v>
      </c>
      <c r="AD107">
        <f t="shared" si="9"/>
        <v>-2.2163229941118967E-3</v>
      </c>
      <c r="AF107">
        <v>3.0405390310460598</v>
      </c>
      <c r="AG107" t="s">
        <v>50</v>
      </c>
      <c r="AH107">
        <v>3.1228885302735301</v>
      </c>
      <c r="AI107" t="s">
        <v>50</v>
      </c>
      <c r="AJ107">
        <f t="shared" si="10"/>
        <v>8.2349499227470258E-2</v>
      </c>
      <c r="AK107">
        <v>16.202686939504002</v>
      </c>
      <c r="AL107">
        <v>-62.940321691597298</v>
      </c>
      <c r="AM107">
        <v>-16.733039051997199</v>
      </c>
      <c r="AN107">
        <v>-46.207282639600002</v>
      </c>
      <c r="AO107">
        <f t="shared" si="11"/>
        <v>-29.474243587602803</v>
      </c>
      <c r="AQ107">
        <f>VLOOKUP(A107,incl2017!$A$2:$BF$638,33)</f>
        <v>9983.5485387974404</v>
      </c>
      <c r="AR107">
        <v>10954.9980620155</v>
      </c>
      <c r="AS107">
        <v>9074.1615271659302</v>
      </c>
      <c r="AT107">
        <v>8866.25</v>
      </c>
      <c r="AU107">
        <f>VLOOKUP(vhcsResultsConsolidated!E51,incl2017!$A$2:$BF$638,34)</f>
        <v>15166.513244228399</v>
      </c>
      <c r="AV107">
        <v>10959.012962962899</v>
      </c>
      <c r="AW107">
        <v>9574.5854341736704</v>
      </c>
      <c r="AX107">
        <v>9073.5666666666602</v>
      </c>
      <c r="AY107">
        <f>VLOOKUP(vhcsResultsConsolidated!E51,incl2017!$A$2:$BF$638,38)</f>
        <v>14620.8638216255</v>
      </c>
      <c r="AZ107">
        <v>10950.591463414599</v>
      </c>
      <c r="BA107">
        <v>8522.7685185185092</v>
      </c>
      <c r="BB107">
        <v>8661.0380710659902</v>
      </c>
      <c r="BC107">
        <f>VLOOKUP(vhcsResultsConsolidated!E51,incl2017!$A$2:$BF$638,42)</f>
        <v>15727.2187730968</v>
      </c>
      <c r="BD107">
        <v>12712.4530201342</v>
      </c>
      <c r="BE107">
        <v>10058.641304347801</v>
      </c>
      <c r="BF107">
        <v>9453.7212121212106</v>
      </c>
      <c r="BG107">
        <f>VLOOKUP(vhcsResultsConsolidated!E51,incl2017!$A$2:$BF$638,46)</f>
        <v>14371.496172248801</v>
      </c>
      <c r="BH107">
        <v>8799.8181818181802</v>
      </c>
      <c r="BI107">
        <v>9059.7514450867002</v>
      </c>
      <c r="BJ107">
        <v>8794.7866666666596</v>
      </c>
      <c r="BK107">
        <f>VLOOKUP(vhcsResultsConsolidated!E51,incl2017!$A$2:$BF$638,50)</f>
        <v>14871.3099471407</v>
      </c>
      <c r="BL107">
        <v>10941.1544715447</v>
      </c>
      <c r="BM107">
        <v>7823.2603550295798</v>
      </c>
      <c r="BN107">
        <v>8773.8915094339609</v>
      </c>
      <c r="BO107">
        <f>VLOOKUP(vhcsResultsConsolidated!E51,incl2017!$A$2:$BF$638,54)</f>
        <v>15547.4218896164</v>
      </c>
      <c r="BP107">
        <v>10960.028455284501</v>
      </c>
      <c r="BQ107">
        <v>9285.4580645161295</v>
      </c>
      <c r="BR107">
        <v>8529.5824175824091</v>
      </c>
    </row>
    <row r="108" spans="1:70" x14ac:dyDescent="0.25">
      <c r="A108" t="s">
        <v>159</v>
      </c>
      <c r="B108" t="s">
        <v>674</v>
      </c>
      <c r="C108" t="s">
        <v>702</v>
      </c>
      <c r="E108" t="s">
        <v>611</v>
      </c>
      <c r="F108">
        <v>1</v>
      </c>
      <c r="G108">
        <v>0.692492</v>
      </c>
      <c r="H108">
        <v>0.72237099999999999</v>
      </c>
      <c r="I108">
        <v>2688</v>
      </c>
      <c r="J108">
        <v>2173</v>
      </c>
      <c r="K108">
        <v>2.6823846021664299</v>
      </c>
      <c r="L108" t="s">
        <v>51</v>
      </c>
      <c r="M108">
        <v>2.4128036913886599</v>
      </c>
      <c r="N108" t="s">
        <v>51</v>
      </c>
      <c r="O108">
        <v>0.93322543508920897</v>
      </c>
      <c r="P108" t="s">
        <v>53</v>
      </c>
      <c r="Q108">
        <v>2.4644545537094502</v>
      </c>
      <c r="R108" t="s">
        <v>51</v>
      </c>
      <c r="S108">
        <v>2.6937569855885199E-3</v>
      </c>
      <c r="T108" t="s">
        <v>53</v>
      </c>
      <c r="U108">
        <v>-8.7433231017460394E-3</v>
      </c>
      <c r="V108" t="s">
        <v>53</v>
      </c>
      <c r="W108">
        <v>4.9737173354544098E-2</v>
      </c>
      <c r="X108" t="s">
        <v>50</v>
      </c>
      <c r="Y108">
        <v>8.4025085395614194E-2</v>
      </c>
      <c r="Z108" t="s">
        <v>50</v>
      </c>
      <c r="AA108">
        <f t="shared" si="6"/>
        <v>4.7043416368955579E-2</v>
      </c>
      <c r="AB108">
        <f t="shared" si="7"/>
        <v>9.2768408497360233E-2</v>
      </c>
      <c r="AC108">
        <f t="shared" si="8"/>
        <v>4.5724992128404654E-2</v>
      </c>
      <c r="AD108">
        <f t="shared" si="9"/>
        <v>3.4287912041070095E-2</v>
      </c>
      <c r="AF108">
        <v>3.15671722669713</v>
      </c>
      <c r="AG108" t="s">
        <v>50</v>
      </c>
      <c r="AH108">
        <v>3.22728959697749</v>
      </c>
      <c r="AI108" t="s">
        <v>50</v>
      </c>
      <c r="AJ108">
        <f t="shared" si="10"/>
        <v>7.0572370280360008E-2</v>
      </c>
      <c r="AK108">
        <v>-4.3543173056319899</v>
      </c>
      <c r="AL108">
        <v>-64.174857834911805</v>
      </c>
      <c r="AM108">
        <v>-18.006992470181601</v>
      </c>
      <c r="AN108">
        <v>-46.167865364730197</v>
      </c>
      <c r="AO108">
        <f t="shared" si="11"/>
        <v>-28.160872894548596</v>
      </c>
      <c r="AQ108">
        <f>VLOOKUP(A108,incl2017!$A$2:$BF$638,33)</f>
        <v>6231.4168190127903</v>
      </c>
      <c r="AR108">
        <v>59510.442748091598</v>
      </c>
      <c r="AS108">
        <v>57643.7594553706</v>
      </c>
      <c r="AT108">
        <v>60503.167004048497</v>
      </c>
      <c r="AU108">
        <f>VLOOKUP(vhcsResultsConsolidated!E559,incl2017!$A$2:$BF$638,34)</f>
        <v>30818.744676979</v>
      </c>
      <c r="AV108">
        <v>60881.384210526303</v>
      </c>
      <c r="AW108">
        <v>57941.856677524403</v>
      </c>
      <c r="AX108">
        <v>58981.111358574599</v>
      </c>
      <c r="AY108">
        <f>VLOOKUP(vhcsResultsConsolidated!E559,incl2017!$A$2:$BF$638,38)</f>
        <v>28185.5991259435</v>
      </c>
      <c r="AZ108">
        <v>58730.565868263402</v>
      </c>
      <c r="BA108">
        <v>57385.240112994303</v>
      </c>
      <c r="BB108">
        <v>61771.076066790301</v>
      </c>
      <c r="BC108">
        <f>VLOOKUP(vhcsResultsConsolidated!E559,incl2017!$A$2:$BF$638,42)</f>
        <v>33044.2743451981</v>
      </c>
      <c r="BD108">
        <v>60246.882352941102</v>
      </c>
      <c r="BE108">
        <v>57451.74</v>
      </c>
      <c r="BF108">
        <v>57345.172566371599</v>
      </c>
      <c r="BG108">
        <f>VLOOKUP(vhcsResultsConsolidated!E559,incl2017!$A$2:$BF$638,46)</f>
        <v>29820.587905935001</v>
      </c>
      <c r="BH108">
        <v>61235.040983606501</v>
      </c>
      <c r="BI108">
        <v>58410.121019108199</v>
      </c>
      <c r="BJ108">
        <v>60639.058295964103</v>
      </c>
      <c r="BK108">
        <f>VLOOKUP(vhcsResultsConsolidated!E559,incl2017!$A$2:$BF$638,50)</f>
        <v>27286.556650246301</v>
      </c>
      <c r="BL108">
        <v>61197.15625</v>
      </c>
      <c r="BM108">
        <v>59413.737804878001</v>
      </c>
      <c r="BN108">
        <v>61830.152727272703</v>
      </c>
      <c r="BO108">
        <f>VLOOKUP(vhcsResultsConsolidated!E559,incl2017!$A$2:$BF$638,54)</f>
        <v>32208.6928895612</v>
      </c>
      <c r="BP108">
        <v>56462.436781609198</v>
      </c>
      <c r="BQ108">
        <v>55634.326315789403</v>
      </c>
      <c r="BR108">
        <v>61709.5378787878</v>
      </c>
    </row>
    <row r="109" spans="1:70" x14ac:dyDescent="0.25">
      <c r="A109" t="s">
        <v>160</v>
      </c>
      <c r="B109" t="s">
        <v>714</v>
      </c>
      <c r="C109" t="s">
        <v>704</v>
      </c>
      <c r="E109" t="s">
        <v>301</v>
      </c>
      <c r="F109">
        <v>1</v>
      </c>
      <c r="G109">
        <v>0.925063999999999</v>
      </c>
      <c r="H109">
        <v>0.92433899999999902</v>
      </c>
      <c r="I109">
        <v>10358</v>
      </c>
      <c r="J109">
        <v>9600</v>
      </c>
      <c r="K109">
        <v>6.3664185861027898</v>
      </c>
      <c r="L109" t="s">
        <v>50</v>
      </c>
      <c r="M109">
        <v>3.79475971731565</v>
      </c>
      <c r="N109" t="s">
        <v>50</v>
      </c>
      <c r="O109">
        <v>2.1388041137870402</v>
      </c>
      <c r="P109" t="s">
        <v>52</v>
      </c>
      <c r="Q109">
        <v>2.9315134898183799</v>
      </c>
      <c r="R109" t="s">
        <v>51</v>
      </c>
      <c r="S109">
        <v>-2.89310279514499E-2</v>
      </c>
      <c r="T109" t="s">
        <v>50</v>
      </c>
      <c r="U109">
        <v>-1.3845219622630699E-2</v>
      </c>
      <c r="V109" t="s">
        <v>53</v>
      </c>
      <c r="W109">
        <v>-1.9534999340256702E-3</v>
      </c>
      <c r="X109" t="s">
        <v>53</v>
      </c>
      <c r="Y109">
        <v>3.2961309910659903E-2</v>
      </c>
      <c r="Z109" t="s">
        <v>50</v>
      </c>
      <c r="AA109">
        <f t="shared" si="6"/>
        <v>2.6977528017424229E-2</v>
      </c>
      <c r="AB109">
        <f t="shared" si="7"/>
        <v>4.6806529533290606E-2</v>
      </c>
      <c r="AC109">
        <f t="shared" si="8"/>
        <v>1.9829001515866376E-2</v>
      </c>
      <c r="AD109">
        <f t="shared" si="9"/>
        <v>3.4914809844685576E-2</v>
      </c>
      <c r="AF109">
        <v>2.8216467359020898</v>
      </c>
      <c r="AG109" t="s">
        <v>50</v>
      </c>
      <c r="AH109">
        <v>2.8481434260178702</v>
      </c>
      <c r="AI109" t="s">
        <v>50</v>
      </c>
      <c r="AJ109">
        <f t="shared" si="10"/>
        <v>2.6496690115780375E-2</v>
      </c>
      <c r="AK109">
        <v>-86.655610611337195</v>
      </c>
      <c r="AL109">
        <v>-38.020328883669201</v>
      </c>
      <c r="AM109">
        <v>7.8396895189802001</v>
      </c>
      <c r="AN109">
        <v>-45.860018402649501</v>
      </c>
      <c r="AO109">
        <f t="shared" si="11"/>
        <v>-53.699707921629702</v>
      </c>
      <c r="AQ109">
        <f>VLOOKUP(A109,incl2017!$A$2:$BF$638,33)</f>
        <v>6586.6769102990002</v>
      </c>
      <c r="AR109">
        <v>12366.046739757599</v>
      </c>
      <c r="AS109">
        <v>12996.3523280055</v>
      </c>
      <c r="AT109">
        <v>14126.5764742014</v>
      </c>
      <c r="AU109">
        <f>VLOOKUP(vhcsResultsConsolidated!E249,incl2017!$A$2:$BF$638,34)</f>
        <v>32778.9075342465</v>
      </c>
      <c r="AV109">
        <v>12073.7408839779</v>
      </c>
      <c r="AW109">
        <v>13039.2205673758</v>
      </c>
      <c r="AX109">
        <v>14882.7172653534</v>
      </c>
      <c r="AY109">
        <f>VLOOKUP(vhcsResultsConsolidated!E249,incl2017!$A$2:$BF$638,38)</f>
        <v>32285.1034482758</v>
      </c>
      <c r="AZ109">
        <v>12685.535628019299</v>
      </c>
      <c r="BA109">
        <v>12955.1777929155</v>
      </c>
      <c r="BB109">
        <v>13273.570588235199</v>
      </c>
      <c r="BC109">
        <f>VLOOKUP(vhcsResultsConsolidated!E249,incl2017!$A$2:$BF$638,42)</f>
        <v>33373.335849056602</v>
      </c>
      <c r="BD109">
        <v>12436.0113765642</v>
      </c>
      <c r="BE109">
        <v>13012.749615975399</v>
      </c>
      <c r="BF109">
        <v>15223.156626505999</v>
      </c>
      <c r="BG109">
        <f>VLOOKUP(vhcsResultsConsolidated!E249,incl2017!$A$2:$BF$638,46)</f>
        <v>29294.210526315699</v>
      </c>
      <c r="BH109">
        <v>11731.7046186895</v>
      </c>
      <c r="BI109">
        <v>13061.924901185699</v>
      </c>
      <c r="BJ109">
        <v>14500.4034440344</v>
      </c>
      <c r="BK109">
        <f>VLOOKUP(vhcsResultsConsolidated!E249,incl2017!$A$2:$BF$638,50)</f>
        <v>33948.331707316996</v>
      </c>
      <c r="BL109">
        <v>12593.500552486101</v>
      </c>
      <c r="BM109">
        <v>12447.1985815602</v>
      </c>
      <c r="BN109">
        <v>13210.3821243523</v>
      </c>
      <c r="BO109">
        <f>VLOOKUP(vhcsResultsConsolidated!E249,incl2017!$A$2:$BF$638,54)</f>
        <v>37761.866279069698</v>
      </c>
      <c r="BP109">
        <v>12796.4434087882</v>
      </c>
      <c r="BQ109">
        <v>13424.5425950196</v>
      </c>
      <c r="BR109">
        <v>13337.926121372</v>
      </c>
    </row>
    <row r="110" spans="1:70" x14ac:dyDescent="0.25">
      <c r="A110" t="s">
        <v>161</v>
      </c>
      <c r="E110" t="s">
        <v>161</v>
      </c>
      <c r="F110">
        <v>0</v>
      </c>
      <c r="G110">
        <v>0.76458300000000001</v>
      </c>
      <c r="H110">
        <v>0.76458300000000001</v>
      </c>
      <c r="I110">
        <v>1374</v>
      </c>
      <c r="J110">
        <v>1374</v>
      </c>
      <c r="K110">
        <v>1.2907036045981599</v>
      </c>
      <c r="L110" t="s">
        <v>53</v>
      </c>
      <c r="M110">
        <v>1.9107828736818699</v>
      </c>
      <c r="N110" t="s">
        <v>52</v>
      </c>
      <c r="O110">
        <v>1.3035635215080801</v>
      </c>
      <c r="P110" t="s">
        <v>53</v>
      </c>
      <c r="Q110">
        <v>2.2939572723342398</v>
      </c>
      <c r="R110" t="s">
        <v>51</v>
      </c>
      <c r="S110">
        <v>-4.3465681635058699E-2</v>
      </c>
      <c r="T110" t="s">
        <v>50</v>
      </c>
      <c r="U110">
        <v>-3.0234365712975102E-2</v>
      </c>
      <c r="V110" t="s">
        <v>51</v>
      </c>
      <c r="W110">
        <v>-6.1639634366919903E-2</v>
      </c>
      <c r="X110" t="s">
        <v>50</v>
      </c>
      <c r="Y110">
        <v>-5.0846462898580497E-2</v>
      </c>
      <c r="Z110" t="s">
        <v>50</v>
      </c>
      <c r="AA110">
        <f t="shared" si="6"/>
        <v>-1.8173952731861204E-2</v>
      </c>
      <c r="AB110">
        <f t="shared" si="7"/>
        <v>-2.0612097185605395E-2</v>
      </c>
      <c r="AC110">
        <f t="shared" si="8"/>
        <v>-2.4381444537441913E-3</v>
      </c>
      <c r="AD110">
        <f t="shared" si="9"/>
        <v>1.0793171468339406E-2</v>
      </c>
      <c r="AF110">
        <v>2.84134311047529</v>
      </c>
      <c r="AG110" t="s">
        <v>50</v>
      </c>
      <c r="AH110">
        <v>2.8015479092209299</v>
      </c>
      <c r="AI110" t="s">
        <v>50</v>
      </c>
      <c r="AJ110">
        <f t="shared" si="10"/>
        <v>-3.9795201254360091E-2</v>
      </c>
      <c r="AK110">
        <v>14.754896965975</v>
      </c>
      <c r="AL110">
        <v>8.4386701267904893</v>
      </c>
      <c r="AM110">
        <v>3.6065323642839502</v>
      </c>
      <c r="AN110">
        <v>4.8321377625065303</v>
      </c>
      <c r="AO110">
        <f t="shared" si="11"/>
        <v>1.2256053982225801</v>
      </c>
      <c r="AQ110">
        <f>VLOOKUP(A110,incl2017!$A$2:$BF$638,33)</f>
        <v>12939.618233618199</v>
      </c>
      <c r="AR110">
        <v>14876.855784469</v>
      </c>
      <c r="AS110">
        <v>12947.5685131195</v>
      </c>
      <c r="AT110">
        <v>11896.872499999999</v>
      </c>
      <c r="AU110">
        <f>VLOOKUP(vhcsResultsConsolidated!E110,incl2017!$A$2:$BF$638,34)</f>
        <v>11892.695544554401</v>
      </c>
      <c r="AV110">
        <v>15598.807692307601</v>
      </c>
      <c r="AW110">
        <v>13073.5</v>
      </c>
      <c r="AX110">
        <v>11940.005524861799</v>
      </c>
      <c r="AY110">
        <f>VLOOKUP(vhcsResultsConsolidated!E110,incl2017!$A$2:$BF$638,38)</f>
        <v>11940.005524861799</v>
      </c>
      <c r="AZ110">
        <v>13892.621722846399</v>
      </c>
      <c r="BA110">
        <v>12823.8208092485</v>
      </c>
      <c r="BB110">
        <v>11861.2237442922</v>
      </c>
      <c r="BC110">
        <f>VLOOKUP(vhcsResultsConsolidated!E110,incl2017!$A$2:$BF$638,42)</f>
        <v>11854.2959641255</v>
      </c>
      <c r="BD110">
        <v>15882.4972677595</v>
      </c>
      <c r="BE110">
        <v>13380.547945205401</v>
      </c>
      <c r="BF110">
        <v>11626.5747126436</v>
      </c>
      <c r="BG110">
        <f>VLOOKUP(vhcsResultsConsolidated!E110,incl2017!$A$2:$BF$638,46)</f>
        <v>11626.5747126436</v>
      </c>
      <c r="BH110">
        <v>15311.983425414301</v>
      </c>
      <c r="BI110">
        <v>12842.422680412301</v>
      </c>
      <c r="BJ110">
        <v>12230.095744680801</v>
      </c>
      <c r="BK110">
        <f>VLOOKUP(vhcsResultsConsolidated!E110,incl2017!$A$2:$BF$638,50)</f>
        <v>12230.095744680801</v>
      </c>
      <c r="BL110">
        <v>13905.6416184971</v>
      </c>
      <c r="BM110">
        <v>12956.311827956901</v>
      </c>
      <c r="BN110">
        <v>12186.601851851799</v>
      </c>
      <c r="BO110">
        <f>VLOOKUP(vhcsResultsConsolidated!E110,incl2017!$A$2:$BF$638,54)</f>
        <v>12164.4414414414</v>
      </c>
      <c r="BP110">
        <v>13868.659574468</v>
      </c>
      <c r="BQ110">
        <v>12669.8</v>
      </c>
      <c r="BR110">
        <v>11544.639639639599</v>
      </c>
    </row>
    <row r="111" spans="1:70" x14ac:dyDescent="0.25">
      <c r="A111" t="s">
        <v>162</v>
      </c>
      <c r="B111" t="s">
        <v>714</v>
      </c>
      <c r="C111" t="s">
        <v>664</v>
      </c>
      <c r="E111" t="s">
        <v>546</v>
      </c>
      <c r="F111">
        <v>1</v>
      </c>
      <c r="G111">
        <v>0.88252699999999995</v>
      </c>
      <c r="H111">
        <v>0.88252699999999995</v>
      </c>
      <c r="I111">
        <v>6591</v>
      </c>
      <c r="J111">
        <v>6591</v>
      </c>
      <c r="K111">
        <v>3.27239683352447</v>
      </c>
      <c r="L111" t="s">
        <v>50</v>
      </c>
      <c r="M111">
        <v>3.0489555096708298</v>
      </c>
      <c r="N111" t="s">
        <v>50</v>
      </c>
      <c r="O111">
        <v>1.3264662575866599</v>
      </c>
      <c r="P111" t="s">
        <v>53</v>
      </c>
      <c r="Q111">
        <v>2.0717128030417298</v>
      </c>
      <c r="R111" t="s">
        <v>52</v>
      </c>
      <c r="S111">
        <v>-4.0166344810114597E-3</v>
      </c>
      <c r="T111" t="s">
        <v>53</v>
      </c>
      <c r="U111">
        <v>-7.3857733322740199E-3</v>
      </c>
      <c r="V111" t="s">
        <v>53</v>
      </c>
      <c r="W111">
        <v>3.2847750934043699E-2</v>
      </c>
      <c r="X111" t="s">
        <v>50</v>
      </c>
      <c r="Y111">
        <v>4.3589772494568198E-2</v>
      </c>
      <c r="Z111" t="s">
        <v>50</v>
      </c>
      <c r="AA111">
        <f t="shared" si="6"/>
        <v>3.6864385415055156E-2</v>
      </c>
      <c r="AB111">
        <f t="shared" si="7"/>
        <v>5.0975545826842217E-2</v>
      </c>
      <c r="AC111">
        <f t="shared" si="8"/>
        <v>1.411116041178706E-2</v>
      </c>
      <c r="AD111">
        <f t="shared" si="9"/>
        <v>1.0742021560524499E-2</v>
      </c>
      <c r="AF111">
        <v>2.47469873794532</v>
      </c>
      <c r="AG111" t="s">
        <v>50</v>
      </c>
      <c r="AH111">
        <v>2.5161549829122598</v>
      </c>
      <c r="AI111" t="s">
        <v>50</v>
      </c>
      <c r="AJ111">
        <f t="shared" si="10"/>
        <v>4.1456244966939781E-2</v>
      </c>
      <c r="AK111">
        <v>1.2607031108836499</v>
      </c>
      <c r="AL111">
        <v>-67.776004985962999</v>
      </c>
      <c r="AM111">
        <v>-22.152933291556199</v>
      </c>
      <c r="AN111">
        <v>-45.623071694406697</v>
      </c>
      <c r="AO111">
        <f t="shared" si="11"/>
        <v>-23.470138402850498</v>
      </c>
      <c r="AQ111">
        <f>VLOOKUP(A111,incl2017!$A$2:$BF$638,33)</f>
        <v>14474.7444279346</v>
      </c>
      <c r="AR111">
        <v>7091.6307300509297</v>
      </c>
      <c r="AS111">
        <v>6656.4831693423002</v>
      </c>
      <c r="AT111">
        <v>7022.2573784722199</v>
      </c>
      <c r="AU111">
        <f>VLOOKUP(vhcsResultsConsolidated!E495,incl2017!$A$2:$BF$638,34)</f>
        <v>4079.8173374613002</v>
      </c>
      <c r="AV111">
        <v>7042.8548516439396</v>
      </c>
      <c r="AW111">
        <v>6735.0207423580696</v>
      </c>
      <c r="AX111">
        <v>7301.4589371980601</v>
      </c>
      <c r="AY111">
        <f>VLOOKUP(vhcsResultsConsolidated!E495,incl2017!$A$2:$BF$638,38)</f>
        <v>4356.64856230031</v>
      </c>
      <c r="AZ111">
        <v>7146.4761045987298</v>
      </c>
      <c r="BA111">
        <v>6585.6059113300398</v>
      </c>
      <c r="BB111">
        <v>6794.5397951142604</v>
      </c>
      <c r="BC111">
        <f>VLOOKUP(vhcsResultsConsolidated!E495,incl2017!$A$2:$BF$638,42)</f>
        <v>3819.6126126126101</v>
      </c>
      <c r="BD111">
        <v>6839.1245847175996</v>
      </c>
      <c r="BE111">
        <v>6452.6363636363603</v>
      </c>
      <c r="BF111">
        <v>7118.5907407407403</v>
      </c>
      <c r="BG111">
        <f>VLOOKUP(vhcsResultsConsolidated!E495,incl2017!$A$2:$BF$638,46)</f>
        <v>4035.2836879432598</v>
      </c>
      <c r="BH111">
        <v>7233.0031007751904</v>
      </c>
      <c r="BI111">
        <v>6960.8172888015697</v>
      </c>
      <c r="BJ111">
        <v>7500.9515151515097</v>
      </c>
      <c r="BK111">
        <f>VLOOKUP(vhcsResultsConsolidated!E495,incl2017!$A$2:$BF$638,50)</f>
        <v>4620.0930232558103</v>
      </c>
      <c r="BL111">
        <v>7571.3982758620596</v>
      </c>
      <c r="BM111">
        <v>6517.51345755693</v>
      </c>
      <c r="BN111">
        <v>6669.5505415162397</v>
      </c>
      <c r="BO111">
        <f>VLOOKUP(vhcsResultsConsolidated!E495,incl2017!$A$2:$BF$638,54)</f>
        <v>3867.8472222222199</v>
      </c>
      <c r="BP111">
        <v>6680.5879017013203</v>
      </c>
      <c r="BQ111">
        <v>6647.4266917293198</v>
      </c>
      <c r="BR111">
        <v>6891.3846153846098</v>
      </c>
    </row>
    <row r="112" spans="1:70" x14ac:dyDescent="0.25">
      <c r="A112" t="s">
        <v>163</v>
      </c>
      <c r="E112" t="s">
        <v>163</v>
      </c>
      <c r="F112">
        <v>0</v>
      </c>
      <c r="G112">
        <v>0.89600900000000006</v>
      </c>
      <c r="H112">
        <v>0.72914100000000004</v>
      </c>
      <c r="I112">
        <v>3898</v>
      </c>
      <c r="J112">
        <v>2479</v>
      </c>
      <c r="K112">
        <v>1.9340449534336499</v>
      </c>
      <c r="L112" t="s">
        <v>52</v>
      </c>
      <c r="M112">
        <v>1.7541892324849899</v>
      </c>
      <c r="N112" t="s">
        <v>53</v>
      </c>
      <c r="O112">
        <v>0.92839278463932196</v>
      </c>
      <c r="P112" t="s">
        <v>53</v>
      </c>
      <c r="Q112">
        <v>2.13147289094643</v>
      </c>
      <c r="R112" t="s">
        <v>52</v>
      </c>
      <c r="S112">
        <v>-0.110334987215213</v>
      </c>
      <c r="T112" t="s">
        <v>50</v>
      </c>
      <c r="U112">
        <v>-6.2715984717830395E-2</v>
      </c>
      <c r="V112" t="s">
        <v>50</v>
      </c>
      <c r="W112">
        <v>-0.103840288539128</v>
      </c>
      <c r="X112" t="s">
        <v>50</v>
      </c>
      <c r="Y112">
        <v>-6.4813101079256599E-2</v>
      </c>
      <c r="Z112" t="s">
        <v>51</v>
      </c>
      <c r="AA112">
        <f t="shared" si="6"/>
        <v>6.4946986760850006E-3</v>
      </c>
      <c r="AB112">
        <f t="shared" si="7"/>
        <v>-2.0971163614262045E-3</v>
      </c>
      <c r="AC112">
        <f t="shared" si="8"/>
        <v>-8.5918150375112051E-3</v>
      </c>
      <c r="AD112">
        <f t="shared" si="9"/>
        <v>3.9027187459871396E-2</v>
      </c>
      <c r="AF112">
        <v>2.9896915111662499</v>
      </c>
      <c r="AG112" t="s">
        <v>50</v>
      </c>
      <c r="AH112">
        <v>2.9502270365572101</v>
      </c>
      <c r="AI112" t="s">
        <v>50</v>
      </c>
      <c r="AJ112">
        <f t="shared" si="10"/>
        <v>-3.946447460903979E-2</v>
      </c>
      <c r="AK112">
        <v>58.010311675836697</v>
      </c>
      <c r="AL112">
        <v>17.887445379354698</v>
      </c>
      <c r="AM112">
        <v>11.719580221267201</v>
      </c>
      <c r="AN112">
        <v>6.1678651580875403</v>
      </c>
      <c r="AO112">
        <f t="shared" si="11"/>
        <v>-5.5517150631796603</v>
      </c>
      <c r="AQ112">
        <f>VLOOKUP(A112,incl2017!$A$2:$BF$638,33)</f>
        <v>7092.3143812709004</v>
      </c>
      <c r="AR112">
        <v>6617.1563169164801</v>
      </c>
      <c r="AS112">
        <v>5403.0877659574398</v>
      </c>
      <c r="AT112">
        <v>4649.00378310214</v>
      </c>
      <c r="AU112">
        <f>VLOOKUP(vhcsResultsConsolidated!E112,incl2017!$A$2:$BF$638,34)</f>
        <v>6031.8644610458896</v>
      </c>
      <c r="AV112">
        <v>6989.9224652087396</v>
      </c>
      <c r="AW112">
        <v>5498.0228571428497</v>
      </c>
      <c r="AX112">
        <v>4684.7615571776096</v>
      </c>
      <c r="AY112">
        <f>VLOOKUP(vhcsResultsConsolidated!E112,incl2017!$A$2:$BF$638,38)</f>
        <v>6176.1890243902399</v>
      </c>
      <c r="AZ112">
        <v>6182.1183294663497</v>
      </c>
      <c r="BA112">
        <v>5320.4328358208904</v>
      </c>
      <c r="BB112">
        <v>4610.5314136125598</v>
      </c>
      <c r="BC112">
        <f>VLOOKUP(vhcsResultsConsolidated!E112,incl2017!$A$2:$BF$638,42)</f>
        <v>5872.2966292134797</v>
      </c>
      <c r="BD112">
        <v>7584.91358024691</v>
      </c>
      <c r="BE112">
        <v>5476.6538461538403</v>
      </c>
      <c r="BF112">
        <v>4734.5660377358399</v>
      </c>
      <c r="BG112">
        <f>VLOOKUP(vhcsResultsConsolidated!E112,incl2017!$A$2:$BF$638,46)</f>
        <v>5953.0919999999996</v>
      </c>
      <c r="BH112">
        <v>6433.8346153846096</v>
      </c>
      <c r="BI112">
        <v>5521.1726190476102</v>
      </c>
      <c r="BJ112">
        <v>4631.70351758794</v>
      </c>
      <c r="BK112">
        <f>VLOOKUP(vhcsResultsConsolidated!E112,incl2017!$A$2:$BF$638,50)</f>
        <v>6406.6611570247896</v>
      </c>
      <c r="BL112">
        <v>5905.43347639485</v>
      </c>
      <c r="BM112">
        <v>5390</v>
      </c>
      <c r="BN112">
        <v>4672.80088495575</v>
      </c>
      <c r="BO112">
        <f>VLOOKUP(vhcsResultsConsolidated!E112,incl2017!$A$2:$BF$638,54)</f>
        <v>5793.7667984189702</v>
      </c>
      <c r="BP112">
        <v>6507.7121212121201</v>
      </c>
      <c r="BQ112">
        <v>5251.55445544554</v>
      </c>
      <c r="BR112">
        <v>4520.32051282051</v>
      </c>
    </row>
    <row r="113" spans="1:70" x14ac:dyDescent="0.25">
      <c r="A113" t="s">
        <v>164</v>
      </c>
      <c r="E113" t="s">
        <v>164</v>
      </c>
      <c r="F113">
        <v>0</v>
      </c>
      <c r="G113">
        <v>0.90107399999999904</v>
      </c>
      <c r="H113">
        <v>0.90607399999999905</v>
      </c>
      <c r="I113">
        <v>2959</v>
      </c>
      <c r="J113">
        <v>2784</v>
      </c>
      <c r="K113">
        <v>2.1165705163117399</v>
      </c>
      <c r="L113" t="s">
        <v>52</v>
      </c>
      <c r="M113">
        <v>1.38691031073644</v>
      </c>
      <c r="N113" t="s">
        <v>53</v>
      </c>
      <c r="O113">
        <v>1.0289566574893301</v>
      </c>
      <c r="P113" t="s">
        <v>53</v>
      </c>
      <c r="Q113">
        <v>1.42276128578645</v>
      </c>
      <c r="R113" t="s">
        <v>53</v>
      </c>
      <c r="S113">
        <v>-9.1902947639755095E-3</v>
      </c>
      <c r="T113" t="s">
        <v>53</v>
      </c>
      <c r="U113">
        <v>9.8645149009501509E-3</v>
      </c>
      <c r="V113" t="s">
        <v>53</v>
      </c>
      <c r="W113">
        <v>-1.1113669352850601E-2</v>
      </c>
      <c r="X113" t="s">
        <v>53</v>
      </c>
      <c r="Y113">
        <v>2.8160353158837199E-2</v>
      </c>
      <c r="Z113" t="s">
        <v>52</v>
      </c>
      <c r="AA113">
        <f t="shared" si="6"/>
        <v>-1.9233745888750913E-3</v>
      </c>
      <c r="AB113">
        <f t="shared" si="7"/>
        <v>1.8295838257887047E-2</v>
      </c>
      <c r="AC113">
        <f t="shared" si="8"/>
        <v>2.021921284676214E-2</v>
      </c>
      <c r="AD113">
        <f t="shared" si="9"/>
        <v>3.9274022511687802E-2</v>
      </c>
      <c r="AF113">
        <v>2.7333330745117101</v>
      </c>
      <c r="AG113" t="s">
        <v>50</v>
      </c>
      <c r="AH113">
        <v>2.7412661843334201</v>
      </c>
      <c r="AI113" t="s">
        <v>50</v>
      </c>
      <c r="AJ113">
        <f t="shared" si="10"/>
        <v>7.9331098217099161E-3</v>
      </c>
      <c r="AK113">
        <v>-8.1628263989822294</v>
      </c>
      <c r="AL113">
        <v>3.2944146526485398</v>
      </c>
      <c r="AM113">
        <v>5.4378607913961803</v>
      </c>
      <c r="AN113">
        <v>-2.14344613874764</v>
      </c>
      <c r="AO113">
        <f t="shared" si="11"/>
        <v>-7.5813069301438203</v>
      </c>
      <c r="AQ113">
        <f>VLOOKUP(A113,incl2017!$A$2:$BF$638,33)</f>
        <v>10963.5114320096</v>
      </c>
      <c r="AR113">
        <v>12297.247499999999</v>
      </c>
      <c r="AS113">
        <v>11207.0682680151</v>
      </c>
      <c r="AT113">
        <v>8930.5649432534592</v>
      </c>
      <c r="AU113">
        <f>VLOOKUP(vhcsResultsConsolidated!E113,incl2017!$A$2:$BF$638,34)</f>
        <v>8882.6174016686491</v>
      </c>
      <c r="AV113">
        <v>12561.044233807201</v>
      </c>
      <c r="AW113">
        <v>12011.9255319148</v>
      </c>
      <c r="AX113">
        <v>8928.4460784313706</v>
      </c>
      <c r="AY113">
        <f>VLOOKUP(vhcsResultsConsolidated!E113,incl2017!$A$2:$BF$638,38)</f>
        <v>8895.1232876712293</v>
      </c>
      <c r="AZ113">
        <v>12002.7442680776</v>
      </c>
      <c r="BA113">
        <v>10477.848192771</v>
      </c>
      <c r="BB113">
        <v>8932.8103896103894</v>
      </c>
      <c r="BC113">
        <f>VLOOKUP(vhcsResultsConsolidated!E113,incl2017!$A$2:$BF$638,42)</f>
        <v>8868.9576059850297</v>
      </c>
      <c r="BD113">
        <v>13357.929824561401</v>
      </c>
      <c r="BE113">
        <v>13039.668539325799</v>
      </c>
      <c r="BF113">
        <v>8857.3897435897397</v>
      </c>
      <c r="BG113">
        <f>VLOOKUP(vhcsResultsConsolidated!E113,incl2017!$A$2:$BF$638,46)</f>
        <v>8700.8243902439008</v>
      </c>
      <c r="BH113">
        <v>11624.4982817869</v>
      </c>
      <c r="BI113">
        <v>11087.9949494949</v>
      </c>
      <c r="BJ113">
        <v>8993.4976525821603</v>
      </c>
      <c r="BK113">
        <f>VLOOKUP(vhcsResultsConsolidated!E113,incl2017!$A$2:$BF$638,50)</f>
        <v>9066.0729613733893</v>
      </c>
      <c r="BL113">
        <v>12462.270833333299</v>
      </c>
      <c r="BM113">
        <v>10949.6769911504</v>
      </c>
      <c r="BN113">
        <v>8938.6414141414098</v>
      </c>
      <c r="BO113">
        <f>VLOOKUP(vhcsResultsConsolidated!E113,incl2017!$A$2:$BF$638,54)</f>
        <v>9000.6453201970398</v>
      </c>
      <c r="BP113">
        <v>11528.394265232901</v>
      </c>
      <c r="BQ113">
        <v>9913.6507936507896</v>
      </c>
      <c r="BR113">
        <v>8926.6363636363603</v>
      </c>
    </row>
    <row r="114" spans="1:70" x14ac:dyDescent="0.25">
      <c r="A114" t="s">
        <v>165</v>
      </c>
      <c r="B114" t="s">
        <v>698</v>
      </c>
      <c r="C114" t="s">
        <v>671</v>
      </c>
      <c r="E114" t="s">
        <v>130</v>
      </c>
      <c r="F114">
        <v>1</v>
      </c>
      <c r="G114">
        <v>0.68641099999999999</v>
      </c>
      <c r="H114">
        <v>0.68641099999999999</v>
      </c>
      <c r="I114">
        <v>2801</v>
      </c>
      <c r="J114">
        <v>2801</v>
      </c>
      <c r="K114">
        <v>22.699798731660199</v>
      </c>
      <c r="L114" t="s">
        <v>50</v>
      </c>
      <c r="M114">
        <v>34.776181280222403</v>
      </c>
      <c r="N114" t="s">
        <v>50</v>
      </c>
      <c r="O114">
        <v>11.6231246685687</v>
      </c>
      <c r="P114" t="s">
        <v>50</v>
      </c>
      <c r="Q114">
        <v>7.2456783908371802</v>
      </c>
      <c r="R114" t="s">
        <v>50</v>
      </c>
      <c r="S114">
        <v>-4.2986844429609899E-2</v>
      </c>
      <c r="T114" t="s">
        <v>50</v>
      </c>
      <c r="U114">
        <v>-2.2336608143372402E-2</v>
      </c>
      <c r="V114" t="s">
        <v>51</v>
      </c>
      <c r="W114">
        <v>1.6276998804278998E-2</v>
      </c>
      <c r="X114" t="s">
        <v>52</v>
      </c>
      <c r="Y114">
        <v>5.3268848196961302E-2</v>
      </c>
      <c r="Z114" t="s">
        <v>50</v>
      </c>
      <c r="AA114">
        <f t="shared" si="6"/>
        <v>5.9263843233888898E-2</v>
      </c>
      <c r="AB114">
        <f t="shared" si="7"/>
        <v>7.5605456340333707E-2</v>
      </c>
      <c r="AC114">
        <f t="shared" si="8"/>
        <v>1.6341613106444809E-2</v>
      </c>
      <c r="AD114">
        <f t="shared" si="9"/>
        <v>3.6991849392682304E-2</v>
      </c>
      <c r="AF114">
        <v>3.0514145565092701</v>
      </c>
      <c r="AG114" t="s">
        <v>50</v>
      </c>
      <c r="AH114">
        <v>3.1000822448712899</v>
      </c>
      <c r="AI114" t="s">
        <v>50</v>
      </c>
      <c r="AJ114">
        <f t="shared" si="10"/>
        <v>4.8667688362019845E-2</v>
      </c>
      <c r="AK114">
        <v>32.2180567683628</v>
      </c>
      <c r="AL114">
        <v>-78.449355257538997</v>
      </c>
      <c r="AM114">
        <v>-33.811940003256403</v>
      </c>
      <c r="AN114">
        <v>-44.637415254283198</v>
      </c>
      <c r="AO114">
        <f t="shared" si="11"/>
        <v>-10.825475251026795</v>
      </c>
      <c r="AQ114">
        <f>VLOOKUP(A114,incl2017!$A$2:$BF$638,33)</f>
        <v>14213.025951557</v>
      </c>
      <c r="AR114">
        <v>29359.4619450317</v>
      </c>
      <c r="AS114">
        <v>26297.1856925418</v>
      </c>
      <c r="AT114">
        <v>28605.8739565943</v>
      </c>
      <c r="AU114">
        <f>VLOOKUP(vhcsResultsConsolidated!E79,incl2017!$A$2:$BF$638,34)</f>
        <v>41185.253616200498</v>
      </c>
      <c r="AV114">
        <v>30354.085999999999</v>
      </c>
      <c r="AW114">
        <v>26488.497175141201</v>
      </c>
      <c r="AX114">
        <v>28607.746317512199</v>
      </c>
      <c r="AY114">
        <f>VLOOKUP(vhcsResultsConsolidated!E79,incl2017!$A$2:$BF$638,38)</f>
        <v>42275.844580777099</v>
      </c>
      <c r="AZ114">
        <v>28244.412556053801</v>
      </c>
      <c r="BA114">
        <v>26073.6732673267</v>
      </c>
      <c r="BB114">
        <v>28603.925042589399</v>
      </c>
      <c r="BC114">
        <f>VLOOKUP(vhcsResultsConsolidated!E79,incl2017!$A$2:$BF$638,42)</f>
        <v>40212.0802919708</v>
      </c>
      <c r="BD114">
        <v>31572.712500000001</v>
      </c>
      <c r="BE114">
        <v>26372.236994219598</v>
      </c>
      <c r="BF114">
        <v>24628.852040816299</v>
      </c>
      <c r="BG114">
        <f>VLOOKUP(vhcsResultsConsolidated!E79,incl2017!$A$2:$BF$638,46)</f>
        <v>39512.237288135497</v>
      </c>
      <c r="BH114">
        <v>29229.200000000001</v>
      </c>
      <c r="BI114">
        <v>26599.618784530299</v>
      </c>
      <c r="BJ114">
        <v>30486.934939759001</v>
      </c>
      <c r="BK114">
        <f>VLOOKUP(vhcsResultsConsolidated!E79,incl2017!$A$2:$BF$638,50)</f>
        <v>44853.754940711398</v>
      </c>
      <c r="BL114">
        <v>28506.7466063348</v>
      </c>
      <c r="BM114">
        <v>26028.025974025899</v>
      </c>
      <c r="BN114">
        <v>30863.323809523801</v>
      </c>
      <c r="BO114">
        <f>VLOOKUP(vhcsResultsConsolidated!E79,incl2017!$A$2:$BF$638,54)</f>
        <v>42811.990384615303</v>
      </c>
      <c r="BP114">
        <v>27986.742222222201</v>
      </c>
      <c r="BQ114">
        <v>26120.852348993201</v>
      </c>
      <c r="BR114">
        <v>22921.6047904191</v>
      </c>
    </row>
    <row r="115" spans="1:70" x14ac:dyDescent="0.25">
      <c r="A115" t="s">
        <v>166</v>
      </c>
      <c r="E115" t="s">
        <v>166</v>
      </c>
      <c r="F115">
        <v>0</v>
      </c>
      <c r="G115">
        <v>0.669072</v>
      </c>
      <c r="H115">
        <v>0.71829500000000002</v>
      </c>
      <c r="I115">
        <v>1351</v>
      </c>
      <c r="J115">
        <v>944</v>
      </c>
      <c r="K115">
        <v>1.6355535156927301</v>
      </c>
      <c r="L115" t="s">
        <v>53</v>
      </c>
      <c r="M115">
        <v>0.94036304670728899</v>
      </c>
      <c r="N115" t="s">
        <v>53</v>
      </c>
      <c r="O115">
        <v>0.98553058879688304</v>
      </c>
      <c r="P115" t="s">
        <v>53</v>
      </c>
      <c r="Q115">
        <v>1.58402253806579</v>
      </c>
      <c r="R115" t="s">
        <v>53</v>
      </c>
      <c r="S115">
        <v>-2.8265457914163801E-2</v>
      </c>
      <c r="T115" t="s">
        <v>53</v>
      </c>
      <c r="U115">
        <v>-3.9434903514698597E-2</v>
      </c>
      <c r="V115" t="s">
        <v>53</v>
      </c>
      <c r="W115">
        <v>3.4426038246975502E-2</v>
      </c>
      <c r="X115" t="s">
        <v>53</v>
      </c>
      <c r="Y115">
        <v>6.7359870453556195E-2</v>
      </c>
      <c r="Z115" t="s">
        <v>53</v>
      </c>
      <c r="AA115">
        <f t="shared" si="6"/>
        <v>6.269149616113931E-2</v>
      </c>
      <c r="AB115">
        <f t="shared" si="7"/>
        <v>0.10679477396825479</v>
      </c>
      <c r="AC115">
        <f t="shared" si="8"/>
        <v>4.4103277807115482E-2</v>
      </c>
      <c r="AD115">
        <f t="shared" si="9"/>
        <v>3.2933832206580693E-2</v>
      </c>
      <c r="AF115">
        <v>2.8291258311392702</v>
      </c>
      <c r="AG115" t="s">
        <v>50</v>
      </c>
      <c r="AH115">
        <v>2.89261481890926</v>
      </c>
      <c r="AI115" t="s">
        <v>50</v>
      </c>
      <c r="AJ115">
        <f t="shared" si="10"/>
        <v>6.3488987769989791E-2</v>
      </c>
      <c r="AK115">
        <v>10.4175864476158</v>
      </c>
      <c r="AL115">
        <v>-29.1331643375688</v>
      </c>
      <c r="AM115">
        <v>-10.311779354748699</v>
      </c>
      <c r="AN115">
        <v>-18.821384982820099</v>
      </c>
      <c r="AO115">
        <f t="shared" si="11"/>
        <v>-8.5096056280713999</v>
      </c>
      <c r="AQ115">
        <f>VLOOKUP(A115,incl2017!$A$2:$BF$638,33)</f>
        <v>5324.8290909090902</v>
      </c>
      <c r="AR115">
        <v>5007.0734177215099</v>
      </c>
      <c r="AS115">
        <v>5385.51111111111</v>
      </c>
      <c r="AT115">
        <v>5057.2831541218602</v>
      </c>
      <c r="AU115">
        <f>VLOOKUP(vhcsResultsConsolidated!E115,incl2017!$A$2:$BF$638,34)</f>
        <v>4995.2631578947303</v>
      </c>
      <c r="AV115">
        <v>5042.7753303964701</v>
      </c>
      <c r="AW115">
        <v>5135.6453900709203</v>
      </c>
      <c r="AX115">
        <v>5052.1875</v>
      </c>
      <c r="AY115">
        <f>VLOOKUP(vhcsResultsConsolidated!E115,incl2017!$A$2:$BF$638,38)</f>
        <v>4964.3515151515103</v>
      </c>
      <c r="AZ115">
        <v>4958.8333333333303</v>
      </c>
      <c r="BA115">
        <v>5658.6201550387595</v>
      </c>
      <c r="BB115">
        <v>5064.1344537815103</v>
      </c>
      <c r="BC115">
        <f>VLOOKUP(vhcsResultsConsolidated!E115,incl2017!$A$2:$BF$638,42)</f>
        <v>5037.7666666666601</v>
      </c>
      <c r="BD115">
        <v>5648.9482758620597</v>
      </c>
      <c r="BE115">
        <v>5512.2166666666599</v>
      </c>
      <c r="BF115">
        <v>4680.9012345679002</v>
      </c>
      <c r="BG115">
        <f>VLOOKUP(vhcsResultsConsolidated!E115,incl2017!$A$2:$BF$638,46)</f>
        <v>4646.9878048780402</v>
      </c>
      <c r="BH115">
        <v>4409.2972972972902</v>
      </c>
      <c r="BI115">
        <v>4856.7037037036998</v>
      </c>
      <c r="BJ115">
        <v>5432.8734177215101</v>
      </c>
      <c r="BK115">
        <f>VLOOKUP(vhcsResultsConsolidated!E115,incl2017!$A$2:$BF$638,50)</f>
        <v>5277.8915662650597</v>
      </c>
      <c r="BL115">
        <v>5442.1122448979604</v>
      </c>
      <c r="BM115">
        <v>5093.6101694915196</v>
      </c>
      <c r="BN115">
        <v>5402.2253521126704</v>
      </c>
      <c r="BO115">
        <f>VLOOKUP(vhcsResultsConsolidated!E115,incl2017!$A$2:$BF$638,54)</f>
        <v>5402.2253521126704</v>
      </c>
      <c r="BP115">
        <v>4282.24285714285</v>
      </c>
      <c r="BQ115">
        <v>6134.8428571428503</v>
      </c>
      <c r="BR115">
        <v>4564.0416666666597</v>
      </c>
    </row>
    <row r="116" spans="1:70" x14ac:dyDescent="0.25">
      <c r="A116" t="s">
        <v>167</v>
      </c>
      <c r="B116" t="s">
        <v>719</v>
      </c>
      <c r="C116" t="s">
        <v>663</v>
      </c>
      <c r="E116" t="s">
        <v>376</v>
      </c>
      <c r="F116">
        <v>1</v>
      </c>
      <c r="G116">
        <v>0.73800299999999996</v>
      </c>
      <c r="H116">
        <v>0.73074099999999997</v>
      </c>
      <c r="I116">
        <v>2525</v>
      </c>
      <c r="J116">
        <v>2467</v>
      </c>
      <c r="K116">
        <v>4.4931380490726998</v>
      </c>
      <c r="L116" t="s">
        <v>50</v>
      </c>
      <c r="M116">
        <v>3.4458818559957001</v>
      </c>
      <c r="N116" t="s">
        <v>50</v>
      </c>
      <c r="O116">
        <v>1.07003749553423</v>
      </c>
      <c r="P116" t="s">
        <v>53</v>
      </c>
      <c r="Q116">
        <v>2.8621037501892901</v>
      </c>
      <c r="R116" t="s">
        <v>51</v>
      </c>
      <c r="S116">
        <v>-7.5034718693328395E-2</v>
      </c>
      <c r="T116" t="s">
        <v>50</v>
      </c>
      <c r="U116">
        <v>3.8874302898841202E-2</v>
      </c>
      <c r="V116" t="s">
        <v>53</v>
      </c>
      <c r="W116">
        <v>2.1459296803979001E-2</v>
      </c>
      <c r="X116" t="s">
        <v>53</v>
      </c>
      <c r="Y116">
        <v>0.193104611342791</v>
      </c>
      <c r="Z116" t="s">
        <v>50</v>
      </c>
      <c r="AA116">
        <f t="shared" si="6"/>
        <v>9.6494015497307392E-2</v>
      </c>
      <c r="AB116">
        <f t="shared" si="7"/>
        <v>0.1542303084439498</v>
      </c>
      <c r="AC116">
        <f t="shared" si="8"/>
        <v>5.7736292946642412E-2</v>
      </c>
      <c r="AD116">
        <f t="shared" si="9"/>
        <v>0.17164531453881199</v>
      </c>
      <c r="AF116">
        <v>2.9964898747025899</v>
      </c>
      <c r="AG116" t="s">
        <v>50</v>
      </c>
      <c r="AH116">
        <v>3.10596643077927</v>
      </c>
      <c r="AI116" t="s">
        <v>50</v>
      </c>
      <c r="AJ116">
        <f t="shared" si="10"/>
        <v>0.10947655607668016</v>
      </c>
      <c r="AK116">
        <v>17.206427551356501</v>
      </c>
      <c r="AL116">
        <v>-73.447221963029094</v>
      </c>
      <c r="AM116">
        <v>-29.4549838193706</v>
      </c>
      <c r="AN116">
        <v>-43.992238143658298</v>
      </c>
      <c r="AO116">
        <f t="shared" si="11"/>
        <v>-14.537254324287698</v>
      </c>
      <c r="AQ116">
        <f>VLOOKUP(A116,incl2017!$A$2:$BF$638,33)</f>
        <v>8682.1171482411992</v>
      </c>
      <c r="AR116">
        <v>15640.3117408906</v>
      </c>
      <c r="AS116">
        <v>14339.839945280401</v>
      </c>
      <c r="AT116">
        <v>13883.6951871657</v>
      </c>
      <c r="AU116">
        <f>VLOOKUP(vhcsResultsConsolidated!E332,incl2017!$A$2:$BF$638,34)</f>
        <v>90261.014127144299</v>
      </c>
      <c r="AV116">
        <v>15718.339160839099</v>
      </c>
      <c r="AW116">
        <v>15597.4779220779</v>
      </c>
      <c r="AX116">
        <v>12585.803664921399</v>
      </c>
      <c r="AY116">
        <f>VLOOKUP(vhcsResultsConsolidated!E332,incl2017!$A$2:$BF$638,38)</f>
        <v>95573.742125984194</v>
      </c>
      <c r="AZ116">
        <v>15533.024038461501</v>
      </c>
      <c r="BA116">
        <v>12940.4450867052</v>
      </c>
      <c r="BB116">
        <v>15238.325136612</v>
      </c>
      <c r="BC116">
        <f>VLOOKUP(vhcsResultsConsolidated!E332,incl2017!$A$2:$BF$638,42)</f>
        <v>84673.300207039298</v>
      </c>
      <c r="BD116">
        <v>17598.04296875</v>
      </c>
      <c r="BE116">
        <v>14932.556886227499</v>
      </c>
      <c r="BF116">
        <v>12299.262857142799</v>
      </c>
      <c r="BG116">
        <f>VLOOKUP(vhcsResultsConsolidated!E332,incl2017!$A$2:$BF$638,46)</f>
        <v>91464.894117646996</v>
      </c>
      <c r="BH116">
        <v>14195.5411392405</v>
      </c>
      <c r="BI116">
        <v>16106.844036697201</v>
      </c>
      <c r="BJ116">
        <v>12828.048309178699</v>
      </c>
      <c r="BK116">
        <f>VLOOKUP(vhcsResultsConsolidated!E332,incl2017!$A$2:$BF$638,50)</f>
        <v>99715.071146244998</v>
      </c>
      <c r="BL116">
        <v>16191.8421052631</v>
      </c>
      <c r="BM116">
        <v>14165.954314720801</v>
      </c>
      <c r="BN116">
        <v>13541.243781094499</v>
      </c>
      <c r="BO116">
        <f>VLOOKUP(vhcsResultsConsolidated!E332,incl2017!$A$2:$BF$638,54)</f>
        <v>85860.468401486898</v>
      </c>
      <c r="BP116">
        <v>14734.0319148936</v>
      </c>
      <c r="BQ116">
        <v>11320.140939597301</v>
      </c>
      <c r="BR116">
        <v>17305.6787878787</v>
      </c>
    </row>
    <row r="117" spans="1:70" x14ac:dyDescent="0.25">
      <c r="A117" t="s">
        <v>168</v>
      </c>
      <c r="B117" t="s">
        <v>714</v>
      </c>
      <c r="C117" t="s">
        <v>664</v>
      </c>
      <c r="E117" t="s">
        <v>237</v>
      </c>
      <c r="F117">
        <v>1</v>
      </c>
      <c r="G117">
        <v>0.85580800000000001</v>
      </c>
      <c r="H117">
        <v>0.85892800000000002</v>
      </c>
      <c r="I117">
        <v>2242</v>
      </c>
      <c r="J117">
        <v>2010</v>
      </c>
      <c r="K117">
        <v>3.5753805411302801</v>
      </c>
      <c r="L117" t="s">
        <v>50</v>
      </c>
      <c r="M117">
        <v>3.6624431995131901</v>
      </c>
      <c r="N117" t="s">
        <v>50</v>
      </c>
      <c r="O117">
        <v>0.93702335388359503</v>
      </c>
      <c r="P117" t="s">
        <v>53</v>
      </c>
      <c r="Q117">
        <v>1.9315199472597799</v>
      </c>
      <c r="R117" t="s">
        <v>52</v>
      </c>
      <c r="S117">
        <v>-3.6511678362889802E-3</v>
      </c>
      <c r="T117" t="s">
        <v>53</v>
      </c>
      <c r="U117">
        <v>9.0021594597722195E-3</v>
      </c>
      <c r="V117" t="s">
        <v>53</v>
      </c>
      <c r="W117">
        <v>7.5162881552992306E-2</v>
      </c>
      <c r="X117" t="s">
        <v>50</v>
      </c>
      <c r="Y117">
        <v>0.112055530131875</v>
      </c>
      <c r="Z117" t="s">
        <v>50</v>
      </c>
      <c r="AA117">
        <f t="shared" si="6"/>
        <v>7.8814049389281285E-2</v>
      </c>
      <c r="AB117">
        <f t="shared" si="7"/>
        <v>0.10305337067210278</v>
      </c>
      <c r="AC117">
        <f t="shared" si="8"/>
        <v>2.4239321282821497E-2</v>
      </c>
      <c r="AD117">
        <f t="shared" si="9"/>
        <v>3.6892648578882692E-2</v>
      </c>
      <c r="AF117">
        <v>2.6675973796418</v>
      </c>
      <c r="AG117" t="s">
        <v>50</v>
      </c>
      <c r="AH117">
        <v>2.7595475498125999</v>
      </c>
      <c r="AI117" t="s">
        <v>50</v>
      </c>
      <c r="AJ117">
        <f t="shared" si="10"/>
        <v>9.1950170170799872E-2</v>
      </c>
      <c r="AK117">
        <v>-14.290544458564399</v>
      </c>
      <c r="AL117">
        <v>-92.329449612255502</v>
      </c>
      <c r="AM117">
        <v>-48.882955795850499</v>
      </c>
      <c r="AN117">
        <v>-43.446493816404903</v>
      </c>
      <c r="AO117">
        <f t="shared" si="11"/>
        <v>5.4364619794455962</v>
      </c>
      <c r="AQ117">
        <f>VLOOKUP(A117,incl2017!$A$2:$BF$638,33)</f>
        <v>10920.4872180451</v>
      </c>
      <c r="AR117">
        <v>8459.8751879699194</v>
      </c>
      <c r="AS117">
        <v>7687.4908088235297</v>
      </c>
      <c r="AT117">
        <v>8701.7952559300793</v>
      </c>
      <c r="AU117">
        <f>VLOOKUP(vhcsResultsConsolidated!E186,incl2017!$A$2:$BF$638,34)</f>
        <v>31362.086336336299</v>
      </c>
      <c r="AV117">
        <v>9031.0057471264299</v>
      </c>
      <c r="AW117">
        <v>7645.4082397003704</v>
      </c>
      <c r="AX117">
        <v>9486.3995327102803</v>
      </c>
      <c r="AY117">
        <f>VLOOKUP(vhcsResultsConsolidated!E186,incl2017!$A$2:$BF$638,38)</f>
        <v>31328.187586206801</v>
      </c>
      <c r="AZ117">
        <v>7832.8927444794899</v>
      </c>
      <c r="BA117">
        <v>7728.0541516245403</v>
      </c>
      <c r="BB117">
        <v>7801.4986595174196</v>
      </c>
      <c r="BC117">
        <f>VLOOKUP(vhcsResultsConsolidated!E186,incl2017!$A$2:$BF$638,42)</f>
        <v>31402.574958813799</v>
      </c>
      <c r="BD117">
        <v>8661.37267080745</v>
      </c>
      <c r="BE117">
        <v>8300.8510638297794</v>
      </c>
      <c r="BF117">
        <v>9228.0567010309205</v>
      </c>
      <c r="BG117">
        <f>VLOOKUP(vhcsResultsConsolidated!E186,incl2017!$A$2:$BF$638,46)</f>
        <v>30408.5091383812</v>
      </c>
      <c r="BH117">
        <v>9349.2459893048108</v>
      </c>
      <c r="BI117">
        <v>6911.9365079364998</v>
      </c>
      <c r="BJ117">
        <v>9700.5811965811899</v>
      </c>
      <c r="BK117">
        <f>VLOOKUP(vhcsResultsConsolidated!E186,incl2017!$A$2:$BF$638,50)</f>
        <v>32358.119883040901</v>
      </c>
      <c r="BL117">
        <v>6991.0962962962903</v>
      </c>
      <c r="BM117">
        <v>7931</v>
      </c>
      <c r="BN117">
        <v>7629.9076086956502</v>
      </c>
      <c r="BO117">
        <f>VLOOKUP(vhcsResultsConsolidated!E186,incl2017!$A$2:$BF$638,54)</f>
        <v>31477.780979826999</v>
      </c>
      <c r="BP117">
        <v>8457.3021978021898</v>
      </c>
      <c r="BQ117">
        <v>7548.5782312925103</v>
      </c>
      <c r="BR117">
        <v>7968.5502645502602</v>
      </c>
    </row>
    <row r="118" spans="1:70" x14ac:dyDescent="0.25">
      <c r="A118" t="s">
        <v>169</v>
      </c>
      <c r="B118" t="s">
        <v>724</v>
      </c>
      <c r="C118" t="s">
        <v>704</v>
      </c>
      <c r="E118" t="s">
        <v>222</v>
      </c>
      <c r="F118">
        <v>1</v>
      </c>
      <c r="G118">
        <v>0.87708999999999904</v>
      </c>
      <c r="H118">
        <v>0.87708999999999904</v>
      </c>
      <c r="I118">
        <v>2480</v>
      </c>
      <c r="J118">
        <v>2480</v>
      </c>
      <c r="K118">
        <v>2.2526645788368098</v>
      </c>
      <c r="L118" t="s">
        <v>51</v>
      </c>
      <c r="M118">
        <v>2.2864041904182999</v>
      </c>
      <c r="N118" t="s">
        <v>51</v>
      </c>
      <c r="O118">
        <v>1.0878003208878699</v>
      </c>
      <c r="P118" t="s">
        <v>53</v>
      </c>
      <c r="Q118">
        <v>1.3342546080062401</v>
      </c>
      <c r="R118" t="s">
        <v>53</v>
      </c>
      <c r="S118">
        <v>5.8047119490644804E-3</v>
      </c>
      <c r="T118" t="s">
        <v>53</v>
      </c>
      <c r="U118">
        <v>-3.0720720835377101E-2</v>
      </c>
      <c r="V118" t="s">
        <v>53</v>
      </c>
      <c r="W118">
        <v>2.4956772517296102E-3</v>
      </c>
      <c r="X118" t="s">
        <v>53</v>
      </c>
      <c r="Y118">
        <v>5.2175840198876E-2</v>
      </c>
      <c r="Z118" t="s">
        <v>50</v>
      </c>
      <c r="AA118">
        <f t="shared" si="6"/>
        <v>-3.3090346973348702E-3</v>
      </c>
      <c r="AB118">
        <f t="shared" si="7"/>
        <v>8.2896561034253108E-2</v>
      </c>
      <c r="AC118">
        <f t="shared" si="8"/>
        <v>8.6205595731587981E-2</v>
      </c>
      <c r="AD118">
        <f t="shared" si="9"/>
        <v>4.9680162947146389E-2</v>
      </c>
      <c r="AF118">
        <v>2.7183292213061501</v>
      </c>
      <c r="AG118" t="s">
        <v>50</v>
      </c>
      <c r="AH118">
        <v>2.75389220452029</v>
      </c>
      <c r="AI118" t="s">
        <v>50</v>
      </c>
      <c r="AJ118">
        <f t="shared" si="10"/>
        <v>3.5562983214139976E-2</v>
      </c>
      <c r="AK118">
        <v>-83.248904384033693</v>
      </c>
      <c r="AL118">
        <v>-29.820931244931</v>
      </c>
      <c r="AM118">
        <v>13.346377617968001</v>
      </c>
      <c r="AN118">
        <v>-43.167308862898999</v>
      </c>
      <c r="AO118">
        <f t="shared" si="11"/>
        <v>-56.513686480867001</v>
      </c>
      <c r="AQ118">
        <f>VLOOKUP(A118,incl2017!$A$2:$BF$638,33)</f>
        <v>15324.4234875444</v>
      </c>
      <c r="AR118">
        <v>24794.100299401201</v>
      </c>
      <c r="AS118">
        <v>25979.989345509799</v>
      </c>
      <c r="AT118">
        <v>27413.0632034632</v>
      </c>
      <c r="AU118">
        <f>VLOOKUP(vhcsResultsConsolidated!E171,incl2017!$A$2:$BF$638,34)</f>
        <v>33015.275310834797</v>
      </c>
      <c r="AV118">
        <v>24832.263473053801</v>
      </c>
      <c r="AW118">
        <v>25440.186046511601</v>
      </c>
      <c r="AX118">
        <v>26660.738562091501</v>
      </c>
      <c r="AY118">
        <f>VLOOKUP(vhcsResultsConsolidated!E171,incl2017!$A$2:$BF$638,38)</f>
        <v>33040.785321100899</v>
      </c>
      <c r="AZ118">
        <v>24755.9371257485</v>
      </c>
      <c r="BA118">
        <v>26436.396067415699</v>
      </c>
      <c r="BB118">
        <v>28260.987108655601</v>
      </c>
      <c r="BC118">
        <f>VLOOKUP(vhcsResultsConsolidated!E171,incl2017!$A$2:$BF$638,42)</f>
        <v>32991.345955249497</v>
      </c>
      <c r="BD118">
        <v>24159.4069767441</v>
      </c>
      <c r="BE118">
        <v>25684.671232876699</v>
      </c>
      <c r="BF118">
        <v>25859.601851851799</v>
      </c>
      <c r="BG118">
        <f>VLOOKUP(vhcsResultsConsolidated!E171,incl2017!$A$2:$BF$638,46)</f>
        <v>32693.0572519083</v>
      </c>
      <c r="BH118">
        <v>25546.6543209876</v>
      </c>
      <c r="BI118">
        <v>25209.896774193501</v>
      </c>
      <c r="BJ118">
        <v>27097.722222222201</v>
      </c>
      <c r="BK118">
        <f>VLOOKUP(vhcsResultsConsolidated!E171,incl2017!$A$2:$BF$638,50)</f>
        <v>33362.710247349802</v>
      </c>
      <c r="BL118">
        <v>24283.666666666599</v>
      </c>
      <c r="BM118">
        <v>26630.814814814799</v>
      </c>
      <c r="BN118">
        <v>27385.819188191799</v>
      </c>
      <c r="BO118">
        <f>VLOOKUP(vhcsResultsConsolidated!E171,incl2017!$A$2:$BF$638,54)</f>
        <v>33724.428082191698</v>
      </c>
      <c r="BP118">
        <v>25100.9637305699</v>
      </c>
      <c r="BQ118">
        <v>26274.046391752501</v>
      </c>
      <c r="BR118">
        <v>29132.9375</v>
      </c>
    </row>
    <row r="119" spans="1:70" x14ac:dyDescent="0.25">
      <c r="A119" t="s">
        <v>170</v>
      </c>
      <c r="E119" t="s">
        <v>170</v>
      </c>
      <c r="F119">
        <v>0</v>
      </c>
      <c r="G119">
        <v>0.70919900000000002</v>
      </c>
      <c r="H119">
        <v>0.70919900000000002</v>
      </c>
      <c r="I119">
        <v>1107</v>
      </c>
      <c r="J119">
        <v>1107</v>
      </c>
      <c r="K119">
        <v>1.14677731675659</v>
      </c>
      <c r="L119" t="s">
        <v>53</v>
      </c>
      <c r="M119">
        <v>1.2515096814244999</v>
      </c>
      <c r="N119" t="s">
        <v>53</v>
      </c>
      <c r="O119">
        <v>0.75387307142995497</v>
      </c>
      <c r="P119" t="s">
        <v>53</v>
      </c>
      <c r="Q119">
        <v>0.58395212510469496</v>
      </c>
      <c r="R119" t="s">
        <v>53</v>
      </c>
      <c r="S119">
        <v>-2.9944297631762599E-3</v>
      </c>
      <c r="T119" t="s">
        <v>53</v>
      </c>
      <c r="U119">
        <v>-2.6243941058472402E-3</v>
      </c>
      <c r="V119" t="s">
        <v>53</v>
      </c>
      <c r="W119">
        <v>9.7057604038320006E-2</v>
      </c>
      <c r="X119" t="s">
        <v>51</v>
      </c>
      <c r="Y119">
        <v>0.175915059912329</v>
      </c>
      <c r="Z119" t="s">
        <v>50</v>
      </c>
      <c r="AA119">
        <f t="shared" si="6"/>
        <v>0.10005203380149627</v>
      </c>
      <c r="AB119">
        <f t="shared" si="7"/>
        <v>0.17853945401817625</v>
      </c>
      <c r="AC119">
        <f t="shared" si="8"/>
        <v>7.8487420216679982E-2</v>
      </c>
      <c r="AD119">
        <f t="shared" si="9"/>
        <v>7.8857455874008997E-2</v>
      </c>
      <c r="AF119">
        <v>2.5657478065157502</v>
      </c>
      <c r="AG119" t="s">
        <v>50</v>
      </c>
      <c r="AH119">
        <v>2.7026615433368102</v>
      </c>
      <c r="AI119" t="s">
        <v>50</v>
      </c>
      <c r="AJ119">
        <f t="shared" si="10"/>
        <v>0.13691373682106001</v>
      </c>
      <c r="AK119">
        <v>1.75567857899277</v>
      </c>
      <c r="AL119">
        <v>-78.605728782558103</v>
      </c>
      <c r="AM119">
        <v>-21.858057354517001</v>
      </c>
      <c r="AN119">
        <v>-56.747671428041102</v>
      </c>
      <c r="AO119">
        <f t="shared" si="11"/>
        <v>-34.8896140735241</v>
      </c>
      <c r="AQ119">
        <f>VLOOKUP(A119,incl2017!$A$2:$BF$638,33)</f>
        <v>9214.6189111747808</v>
      </c>
      <c r="AR119">
        <v>9677.2556962025301</v>
      </c>
      <c r="AS119">
        <v>8929.9408099688408</v>
      </c>
      <c r="AT119">
        <v>8854.1381074168803</v>
      </c>
      <c r="AU119">
        <f>VLOOKUP(vhcsResultsConsolidated!E119,incl2017!$A$2:$BF$638,34)</f>
        <v>9135.2897862232694</v>
      </c>
      <c r="AV119">
        <v>9820.5205479451997</v>
      </c>
      <c r="AW119">
        <v>9436.0062111801199</v>
      </c>
      <c r="AX119">
        <v>7894.2406417112197</v>
      </c>
      <c r="AY119">
        <f>VLOOKUP(vhcsResultsConsolidated!E119,incl2017!$A$2:$BF$638,38)</f>
        <v>8184.4191919191899</v>
      </c>
      <c r="AZ119">
        <v>9498.9886363636306</v>
      </c>
      <c r="BA119">
        <v>8420.7124999999996</v>
      </c>
      <c r="BB119">
        <v>9734.0441176470595</v>
      </c>
      <c r="BC119">
        <f>VLOOKUP(vhcsResultsConsolidated!E119,incl2017!$A$2:$BF$638,42)</f>
        <v>9979.5605381165897</v>
      </c>
      <c r="BD119">
        <v>10189.257142857099</v>
      </c>
      <c r="BE119">
        <v>9881.5444444444402</v>
      </c>
      <c r="BF119">
        <v>7396.6341463414601</v>
      </c>
      <c r="BG119">
        <f>VLOOKUP(vhcsResultsConsolidated!E119,incl2017!$A$2:$BF$638,46)</f>
        <v>7336.7865168539302</v>
      </c>
      <c r="BH119">
        <v>9480.8947368420995</v>
      </c>
      <c r="BI119">
        <v>8871.2394366197095</v>
      </c>
      <c r="BJ119">
        <v>8282.8476190476194</v>
      </c>
      <c r="BK119">
        <f>VLOOKUP(vhcsResultsConsolidated!E119,incl2017!$A$2:$BF$638,50)</f>
        <v>8876.5229357798107</v>
      </c>
      <c r="BL119">
        <v>9646.2359550561796</v>
      </c>
      <c r="BM119">
        <v>10335.8648648648</v>
      </c>
      <c r="BN119">
        <v>9656.5092592592591</v>
      </c>
      <c r="BO119">
        <f>VLOOKUP(vhcsResultsConsolidated!E119,incl2017!$A$2:$BF$638,54)</f>
        <v>9964.1833333333307</v>
      </c>
      <c r="BP119">
        <v>9348.3563218390791</v>
      </c>
      <c r="BQ119">
        <v>6772.7906976744098</v>
      </c>
      <c r="BR119">
        <v>9821.2708333333303</v>
      </c>
    </row>
    <row r="120" spans="1:70" x14ac:dyDescent="0.25">
      <c r="A120" t="s">
        <v>171</v>
      </c>
      <c r="B120" t="s">
        <v>696</v>
      </c>
      <c r="C120" t="s">
        <v>664</v>
      </c>
      <c r="E120" t="s">
        <v>155</v>
      </c>
      <c r="F120">
        <v>1</v>
      </c>
      <c r="G120">
        <v>0.85351299999999997</v>
      </c>
      <c r="H120">
        <v>0.838225</v>
      </c>
      <c r="I120">
        <v>3962</v>
      </c>
      <c r="J120">
        <v>3819</v>
      </c>
      <c r="K120">
        <v>3.2612498410994202</v>
      </c>
      <c r="L120" t="s">
        <v>50</v>
      </c>
      <c r="M120">
        <v>2.7951477250766099</v>
      </c>
      <c r="N120" t="s">
        <v>51</v>
      </c>
      <c r="O120">
        <v>1.2568323894383799</v>
      </c>
      <c r="P120" t="s">
        <v>53</v>
      </c>
      <c r="Q120">
        <v>1.2564305759618499</v>
      </c>
      <c r="R120" t="s">
        <v>53</v>
      </c>
      <c r="S120">
        <v>-3.9413829148506302E-2</v>
      </c>
      <c r="T120" t="s">
        <v>51</v>
      </c>
      <c r="U120">
        <v>-2.3157144740530301E-2</v>
      </c>
      <c r="V120" t="s">
        <v>53</v>
      </c>
      <c r="W120">
        <v>-5.0888397941889199E-3</v>
      </c>
      <c r="X120" t="s">
        <v>53</v>
      </c>
      <c r="Y120">
        <v>7.7231752591250494E-2</v>
      </c>
      <c r="Z120" t="s">
        <v>50</v>
      </c>
      <c r="AA120">
        <f t="shared" si="6"/>
        <v>3.4324989354317381E-2</v>
      </c>
      <c r="AB120">
        <f t="shared" si="7"/>
        <v>0.1003888973317808</v>
      </c>
      <c r="AC120">
        <f t="shared" si="8"/>
        <v>6.6063907977463421E-2</v>
      </c>
      <c r="AD120">
        <f t="shared" si="9"/>
        <v>8.2320592385439414E-2</v>
      </c>
      <c r="AF120">
        <v>2.88345632234872</v>
      </c>
      <c r="AG120" t="s">
        <v>50</v>
      </c>
      <c r="AH120">
        <v>2.9338939601168401</v>
      </c>
      <c r="AI120" t="s">
        <v>50</v>
      </c>
      <c r="AJ120">
        <f t="shared" si="10"/>
        <v>5.0437637768120158E-2</v>
      </c>
      <c r="AK120">
        <v>28.964804614895002</v>
      </c>
      <c r="AL120">
        <v>-49.005593553266998</v>
      </c>
      <c r="AM120">
        <v>-5.8808982777767396</v>
      </c>
      <c r="AN120">
        <v>-43.124695275490197</v>
      </c>
      <c r="AO120">
        <f t="shared" si="11"/>
        <v>-37.24379699771346</v>
      </c>
      <c r="AQ120">
        <f>VLOOKUP(A120,incl2017!$A$2:$BF$638,33)</f>
        <v>8631.8929292929297</v>
      </c>
      <c r="AR120">
        <v>6833.4793028322401</v>
      </c>
      <c r="AS120">
        <v>7101.13444639718</v>
      </c>
      <c r="AT120">
        <v>7617.7308282208596</v>
      </c>
      <c r="AU120">
        <f>VLOOKUP(vhcsResultsConsolidated!E104,incl2017!$A$2:$BF$638,34)</f>
        <v>17395.569870759198</v>
      </c>
      <c r="AV120">
        <v>6425.4149085794597</v>
      </c>
      <c r="AW120">
        <v>7058.1494057724904</v>
      </c>
      <c r="AX120">
        <v>7990.3414634146302</v>
      </c>
      <c r="AY120">
        <f>VLOOKUP(vhcsResultsConsolidated!E104,incl2017!$A$2:$BF$638,38)</f>
        <v>18066.052591463402</v>
      </c>
      <c r="AZ120">
        <v>7269.1156156156103</v>
      </c>
      <c r="BA120">
        <v>7147.2513661202102</v>
      </c>
      <c r="BB120">
        <v>7240.5200617283899</v>
      </c>
      <c r="BC120">
        <f>VLOOKUP(vhcsResultsConsolidated!E104,incl2017!$A$2:$BF$638,42)</f>
        <v>16639.8367697594</v>
      </c>
      <c r="BD120">
        <v>6795.7277486910998</v>
      </c>
      <c r="BE120">
        <v>6821.3040540540496</v>
      </c>
      <c r="BF120">
        <v>7369.5951661631398</v>
      </c>
      <c r="BG120">
        <f>VLOOKUP(vhcsResultsConsolidated!E104,incl2017!$A$2:$BF$638,46)</f>
        <v>17583.195402298799</v>
      </c>
      <c r="BH120">
        <v>5995.44680851063</v>
      </c>
      <c r="BI120">
        <v>7297.4197952218401</v>
      </c>
      <c r="BJ120">
        <v>8622.5476923076894</v>
      </c>
      <c r="BK120">
        <f>VLOOKUP(vhcsResultsConsolidated!E104,incl2017!$A$2:$BF$638,50)</f>
        <v>18484.345661450901</v>
      </c>
      <c r="BL120">
        <v>6914.3633217993001</v>
      </c>
      <c r="BM120">
        <v>7121.8576388888896</v>
      </c>
      <c r="BN120">
        <v>7404.8147058823497</v>
      </c>
      <c r="BO120">
        <f>VLOOKUP(vhcsResultsConsolidated!E104,incl2017!$A$2:$BF$638,54)</f>
        <v>17997.544253632699</v>
      </c>
      <c r="BP120">
        <v>7541.0610079575599</v>
      </c>
      <c r="BQ120">
        <v>7175.2720306513402</v>
      </c>
      <c r="BR120">
        <v>7059.15584415584</v>
      </c>
    </row>
    <row r="121" spans="1:70" x14ac:dyDescent="0.25">
      <c r="A121" t="s">
        <v>172</v>
      </c>
      <c r="B121" t="s">
        <v>698</v>
      </c>
      <c r="C121" t="s">
        <v>704</v>
      </c>
      <c r="E121" t="s">
        <v>527</v>
      </c>
      <c r="F121">
        <v>1</v>
      </c>
      <c r="G121">
        <v>0.804396</v>
      </c>
      <c r="H121">
        <v>0.79269000000000001</v>
      </c>
      <c r="I121">
        <v>8646</v>
      </c>
      <c r="J121">
        <v>7569</v>
      </c>
      <c r="K121">
        <v>6.8311677866674696</v>
      </c>
      <c r="L121" t="s">
        <v>50</v>
      </c>
      <c r="M121">
        <v>5.5815943535091099</v>
      </c>
      <c r="N121" t="s">
        <v>50</v>
      </c>
      <c r="O121">
        <v>1.9002560297005799</v>
      </c>
      <c r="P121" t="s">
        <v>52</v>
      </c>
      <c r="Q121">
        <v>3.2194605117417501</v>
      </c>
      <c r="R121" t="s">
        <v>50</v>
      </c>
      <c r="S121">
        <v>-2.3961097796516399E-2</v>
      </c>
      <c r="T121" t="s">
        <v>52</v>
      </c>
      <c r="U121">
        <v>-5.3150180574052901E-2</v>
      </c>
      <c r="V121" t="s">
        <v>50</v>
      </c>
      <c r="W121">
        <v>-3.2556357567243503E-2</v>
      </c>
      <c r="X121" t="s">
        <v>51</v>
      </c>
      <c r="Y121">
        <v>-1.7434448419198199E-2</v>
      </c>
      <c r="Z121" t="s">
        <v>53</v>
      </c>
      <c r="AA121">
        <f t="shared" si="6"/>
        <v>-8.5952597707271046E-3</v>
      </c>
      <c r="AB121">
        <f t="shared" si="7"/>
        <v>3.5715732154854699E-2</v>
      </c>
      <c r="AC121">
        <f t="shared" si="8"/>
        <v>4.43109919255818E-2</v>
      </c>
      <c r="AD121">
        <f t="shared" si="9"/>
        <v>1.5121909148045305E-2</v>
      </c>
      <c r="AF121">
        <v>2.6148758433383499</v>
      </c>
      <c r="AG121" t="s">
        <v>50</v>
      </c>
      <c r="AH121">
        <v>2.6089267907804898</v>
      </c>
      <c r="AI121" t="s">
        <v>50</v>
      </c>
      <c r="AJ121">
        <f t="shared" si="10"/>
        <v>-5.9490525578600462E-3</v>
      </c>
      <c r="AK121">
        <v>85.4045861723325</v>
      </c>
      <c r="AL121">
        <v>-23.253549013228898</v>
      </c>
      <c r="AM121">
        <v>19.6570850616617</v>
      </c>
      <c r="AN121">
        <v>-42.910634074890602</v>
      </c>
      <c r="AO121">
        <f t="shared" si="11"/>
        <v>-62.567719136552299</v>
      </c>
      <c r="AQ121">
        <f>VLOOKUP(A121,incl2017!$A$2:$BF$638,33)</f>
        <v>34738.472924187699</v>
      </c>
      <c r="AR121">
        <v>10661.5386258454</v>
      </c>
      <c r="AS121">
        <v>9936.9703903095506</v>
      </c>
      <c r="AT121">
        <v>9158.4239431054903</v>
      </c>
      <c r="AU121">
        <f>VLOOKUP(vhcsResultsConsolidated!E476,incl2017!$A$2:$BF$638,34)</f>
        <v>17803.135446685799</v>
      </c>
      <c r="AV121">
        <v>10988.680592991899</v>
      </c>
      <c r="AW121">
        <v>10695.900090826501</v>
      </c>
      <c r="AX121">
        <v>9290.6291118420995</v>
      </c>
      <c r="AY121">
        <f>VLOOKUP(vhcsResultsConsolidated!E476,incl2017!$A$2:$BF$638,38)</f>
        <v>18231.771117166201</v>
      </c>
      <c r="AZ121">
        <v>10295.1396226415</v>
      </c>
      <c r="BA121">
        <v>9196.2065602836792</v>
      </c>
      <c r="BB121">
        <v>9036.1718631178701</v>
      </c>
      <c r="BC121">
        <f>VLOOKUP(vhcsResultsConsolidated!E476,incl2017!$A$2:$BF$638,42)</f>
        <v>17322.067278287399</v>
      </c>
      <c r="BD121">
        <v>11540.0138504155</v>
      </c>
      <c r="BE121">
        <v>10409.5110663983</v>
      </c>
      <c r="BF121">
        <v>9415.0992509363296</v>
      </c>
      <c r="BG121">
        <f>VLOOKUP(vhcsResultsConsolidated!E476,incl2017!$A$2:$BF$638,46)</f>
        <v>19244.4450867052</v>
      </c>
      <c r="BH121">
        <v>10466.288713910701</v>
      </c>
      <c r="BI121">
        <v>10931.5546357615</v>
      </c>
      <c r="BJ121">
        <v>9193.1700879765394</v>
      </c>
      <c r="BK121">
        <f>VLOOKUP(vhcsResultsConsolidated!E476,incl2017!$A$2:$BF$638,50)</f>
        <v>17328.716494845299</v>
      </c>
      <c r="BL121">
        <v>10400.1411935953</v>
      </c>
      <c r="BM121">
        <v>9338.9858657243803</v>
      </c>
      <c r="BN121">
        <v>9053.8385714285705</v>
      </c>
      <c r="BO121">
        <f>VLOOKUP(vhcsResultsConsolidated!E476,incl2017!$A$2:$BF$638,54)</f>
        <v>17712.227979274601</v>
      </c>
      <c r="BP121">
        <v>10182.0736677115</v>
      </c>
      <c r="BQ121">
        <v>9052.4110320284599</v>
      </c>
      <c r="BR121">
        <v>9016.0634146341399</v>
      </c>
    </row>
    <row r="122" spans="1:70" x14ac:dyDescent="0.25">
      <c r="A122" t="s">
        <v>173</v>
      </c>
      <c r="E122" t="s">
        <v>173</v>
      </c>
      <c r="F122">
        <v>0</v>
      </c>
      <c r="G122">
        <v>0.390787</v>
      </c>
      <c r="H122">
        <v>0.25967699999999999</v>
      </c>
      <c r="I122">
        <v>1598</v>
      </c>
      <c r="J122">
        <v>487</v>
      </c>
      <c r="K122">
        <v>1.8147842225217099</v>
      </c>
      <c r="L122" t="s">
        <v>53</v>
      </c>
      <c r="M122">
        <v>1.8358364270702701</v>
      </c>
      <c r="N122" t="s">
        <v>53</v>
      </c>
      <c r="O122">
        <v>0.64654340095277596</v>
      </c>
      <c r="P122" t="s">
        <v>53</v>
      </c>
      <c r="Q122">
        <v>0.84983854192567898</v>
      </c>
      <c r="R122" t="s">
        <v>53</v>
      </c>
      <c r="S122">
        <v>1.6959315801412501E-2</v>
      </c>
      <c r="T122" t="s">
        <v>53</v>
      </c>
      <c r="U122">
        <v>-6.4230156098594199E-2</v>
      </c>
      <c r="V122" t="s">
        <v>53</v>
      </c>
      <c r="W122">
        <v>-2.5191766071790398E-3</v>
      </c>
      <c r="X122" t="s">
        <v>53</v>
      </c>
      <c r="Y122">
        <v>-3.7330740954512699E-2</v>
      </c>
      <c r="Z122" t="s">
        <v>53</v>
      </c>
      <c r="AA122">
        <f t="shared" si="6"/>
        <v>-1.9478492408591543E-2</v>
      </c>
      <c r="AB122">
        <f t="shared" si="7"/>
        <v>2.68994151440815E-2</v>
      </c>
      <c r="AC122">
        <f t="shared" si="8"/>
        <v>4.6377907552673042E-2</v>
      </c>
      <c r="AD122">
        <f t="shared" si="9"/>
        <v>-3.4811564347333658E-2</v>
      </c>
      <c r="AF122">
        <v>2.3147944385398098</v>
      </c>
      <c r="AG122" t="s">
        <v>50</v>
      </c>
      <c r="AH122">
        <v>2.30617621995418</v>
      </c>
      <c r="AI122" t="s">
        <v>50</v>
      </c>
      <c r="AJ122">
        <f t="shared" si="10"/>
        <v>-8.6182185856298332E-3</v>
      </c>
      <c r="AK122">
        <v>0.78236873458526102</v>
      </c>
      <c r="AL122">
        <v>-0.13747482052389701</v>
      </c>
      <c r="AM122">
        <v>1.5584482970511999</v>
      </c>
      <c r="AN122">
        <v>-1.6959231175750999</v>
      </c>
      <c r="AO122">
        <f t="shared" si="11"/>
        <v>-3.2543714146262999</v>
      </c>
      <c r="AQ122">
        <f>VLOOKUP(A122,incl2017!$A$2:$BF$638,33)</f>
        <v>2270.8830409356701</v>
      </c>
      <c r="AR122">
        <v>2222.66375545851</v>
      </c>
      <c r="AS122">
        <v>2339.8000000000002</v>
      </c>
      <c r="AT122">
        <v>2296.8046875</v>
      </c>
      <c r="AU122">
        <f>VLOOKUP(vhcsResultsConsolidated!E122,incl2017!$A$2:$BF$638,34)</f>
        <v>2246.48076923076</v>
      </c>
      <c r="AV122">
        <v>2080.3389830508399</v>
      </c>
      <c r="AW122">
        <v>2312.5</v>
      </c>
      <c r="AX122">
        <v>2213.1428571428501</v>
      </c>
      <c r="AY122">
        <f>VLOOKUP(vhcsResultsConsolidated!E122,incl2017!$A$2:$BF$638,38)</f>
        <v>2195.81443298969</v>
      </c>
      <c r="AZ122">
        <v>2373.9639639639599</v>
      </c>
      <c r="BA122">
        <v>2366.2727272727202</v>
      </c>
      <c r="BB122">
        <v>2456.5227272727202</v>
      </c>
      <c r="BC122">
        <f>VLOOKUP(vhcsResultsConsolidated!E122,incl2017!$A$2:$BF$638,42)</f>
        <v>2329.7796610169398</v>
      </c>
      <c r="BD122">
        <v>2050.7818181818102</v>
      </c>
      <c r="BE122">
        <v>2598.65625</v>
      </c>
      <c r="BF122">
        <v>2359.0571428571402</v>
      </c>
      <c r="BG122">
        <f>VLOOKUP(vhcsResultsConsolidated!E122,incl2017!$A$2:$BF$638,46)</f>
        <v>2365.6428571428501</v>
      </c>
      <c r="BH122">
        <v>2106.1428571428501</v>
      </c>
      <c r="BI122">
        <v>2026.34375</v>
      </c>
      <c r="BJ122">
        <v>2108.9183673469302</v>
      </c>
      <c r="BK122">
        <f>VLOOKUP(vhcsResultsConsolidated!E122,incl2017!$A$2:$BF$638,50)</f>
        <v>2066.1272727272699</v>
      </c>
      <c r="BL122">
        <v>2396.6666666666601</v>
      </c>
      <c r="BM122">
        <v>2548.2903225806399</v>
      </c>
      <c r="BN122">
        <v>2541.3103448275801</v>
      </c>
      <c r="BO122">
        <f>VLOOKUP(vhcsResultsConsolidated!E122,incl2017!$A$2:$BF$638,54)</f>
        <v>2374.0512820512799</v>
      </c>
      <c r="BP122">
        <v>2352.4561403508701</v>
      </c>
      <c r="BQ122">
        <v>2205.0571428571402</v>
      </c>
      <c r="BR122">
        <v>2292.6</v>
      </c>
    </row>
    <row r="123" spans="1:70" x14ac:dyDescent="0.25">
      <c r="A123" t="s">
        <v>174</v>
      </c>
      <c r="E123" t="s">
        <v>174</v>
      </c>
      <c r="F123">
        <v>0</v>
      </c>
      <c r="G123">
        <v>0.19985600000000001</v>
      </c>
      <c r="H123">
        <v>0.19985600000000001</v>
      </c>
      <c r="I123">
        <v>1978</v>
      </c>
      <c r="J123">
        <v>1978</v>
      </c>
      <c r="K123">
        <v>1.5083820615425301</v>
      </c>
      <c r="L123" t="s">
        <v>53</v>
      </c>
      <c r="M123">
        <v>6.9084206404059998</v>
      </c>
      <c r="N123" t="s">
        <v>50</v>
      </c>
      <c r="O123">
        <v>5.02930972162976</v>
      </c>
      <c r="P123" t="s">
        <v>50</v>
      </c>
      <c r="Q123">
        <v>3.0290473499389702E-3</v>
      </c>
      <c r="R123" t="s">
        <v>53</v>
      </c>
      <c r="S123">
        <v>1.3752032966654399</v>
      </c>
      <c r="T123" t="s">
        <v>50</v>
      </c>
      <c r="U123">
        <v>2.5944258944582101E-2</v>
      </c>
      <c r="V123" t="s">
        <v>53</v>
      </c>
      <c r="W123">
        <v>1.35981902409596</v>
      </c>
      <c r="X123" t="s">
        <v>50</v>
      </c>
      <c r="Y123">
        <v>1.3153517332582E-2</v>
      </c>
      <c r="Z123" t="s">
        <v>53</v>
      </c>
      <c r="AA123">
        <f t="shared" si="6"/>
        <v>-1.538427256947994E-2</v>
      </c>
      <c r="AB123">
        <f t="shared" si="7"/>
        <v>-1.2790741612000101E-2</v>
      </c>
      <c r="AC123">
        <f t="shared" si="8"/>
        <v>2.5935309574798386E-3</v>
      </c>
      <c r="AD123">
        <f t="shared" si="9"/>
        <v>-1.3466655067633779</v>
      </c>
      <c r="AF123">
        <v>3.1010405288233498</v>
      </c>
      <c r="AG123" t="s">
        <v>50</v>
      </c>
      <c r="AH123">
        <v>3.08812298784706</v>
      </c>
      <c r="AI123" t="s">
        <v>50</v>
      </c>
      <c r="AJ123">
        <f t="shared" si="10"/>
        <v>-1.2917540976289832E-2</v>
      </c>
      <c r="AK123">
        <v>-3723.5882825470899</v>
      </c>
      <c r="AL123">
        <v>22.323415446915</v>
      </c>
      <c r="AM123">
        <v>14.616175440885399</v>
      </c>
      <c r="AN123">
        <v>7.7072400060296102</v>
      </c>
      <c r="AO123">
        <f t="shared" si="11"/>
        <v>-6.9089354348557892</v>
      </c>
      <c r="AQ123">
        <f>VLOOKUP(A123,incl2017!$A$2:$BF$638,33)</f>
        <v>2270.8830409356701</v>
      </c>
      <c r="AR123">
        <v>44990</v>
      </c>
      <c r="AS123">
        <v>49041.780793319398</v>
      </c>
      <c r="AT123">
        <v>45507.9606141521</v>
      </c>
      <c r="AU123">
        <f>VLOOKUP(vhcsResultsConsolidated!E123,incl2017!$A$2:$BF$638,34)</f>
        <v>2246.48076923076</v>
      </c>
      <c r="AW123">
        <v>49700</v>
      </c>
      <c r="AX123">
        <v>46387.550251256202</v>
      </c>
      <c r="AY123">
        <f>VLOOKUP(vhcsResultsConsolidated!E123,incl2017!$A$2:$BF$638,38)</f>
        <v>2195.81443298969</v>
      </c>
      <c r="AZ123">
        <v>44990</v>
      </c>
      <c r="BA123">
        <v>49017.560606060601</v>
      </c>
      <c r="BB123">
        <v>44510.591168091101</v>
      </c>
      <c r="BC123">
        <f>VLOOKUP(vhcsResultsConsolidated!E123,incl2017!$A$2:$BF$638,42)</f>
        <v>2329.7796610169398</v>
      </c>
      <c r="BE123">
        <v>48936</v>
      </c>
      <c r="BF123">
        <v>46920.002976190401</v>
      </c>
      <c r="BG123">
        <f>VLOOKUP(vhcsResultsConsolidated!E123,incl2017!$A$2:$BF$638,46)</f>
        <v>2365.6428571428501</v>
      </c>
      <c r="BI123">
        <v>50018.333333333299</v>
      </c>
      <c r="BJ123">
        <v>45998.628260869496</v>
      </c>
      <c r="BK123">
        <f>VLOOKUP(vhcsResultsConsolidated!E123,incl2017!$A$2:$BF$638,50)</f>
        <v>2066.1272727272699</v>
      </c>
      <c r="BM123">
        <v>49466.373376623298</v>
      </c>
      <c r="BN123">
        <v>44788.8996282527</v>
      </c>
      <c r="BO123">
        <f>VLOOKUP(vhcsResultsConsolidated!E123,incl2017!$A$2:$BF$638,54)</f>
        <v>2374.0512820512799</v>
      </c>
      <c r="BP123">
        <v>44990</v>
      </c>
      <c r="BQ123">
        <v>48119.935064935002</v>
      </c>
      <c r="BR123">
        <v>44337.692840646603</v>
      </c>
    </row>
    <row r="124" spans="1:70" x14ac:dyDescent="0.25">
      <c r="A124" t="s">
        <v>175</v>
      </c>
      <c r="E124" t="s">
        <v>175</v>
      </c>
      <c r="F124">
        <v>0</v>
      </c>
      <c r="G124">
        <v>0.71299199999999996</v>
      </c>
      <c r="H124">
        <v>0.72002100000000002</v>
      </c>
      <c r="I124">
        <v>840</v>
      </c>
      <c r="J124">
        <v>762</v>
      </c>
      <c r="K124">
        <v>1.33506753059157</v>
      </c>
      <c r="L124" t="s">
        <v>53</v>
      </c>
      <c r="M124">
        <v>0.65426382339905198</v>
      </c>
      <c r="N124" t="s">
        <v>53</v>
      </c>
      <c r="O124">
        <v>0.64813943926192497</v>
      </c>
      <c r="P124" t="s">
        <v>53</v>
      </c>
      <c r="Q124">
        <v>1.39533394538251</v>
      </c>
      <c r="R124" t="s">
        <v>53</v>
      </c>
      <c r="S124">
        <v>-6.2841289998100097E-2</v>
      </c>
      <c r="T124" t="s">
        <v>53</v>
      </c>
      <c r="U124">
        <v>6.2497949765539997E-4</v>
      </c>
      <c r="V124" t="s">
        <v>53</v>
      </c>
      <c r="W124">
        <v>6.8644770338789601E-2</v>
      </c>
      <c r="X124" t="s">
        <v>52</v>
      </c>
      <c r="Y124">
        <v>0.11593254456395299</v>
      </c>
      <c r="Z124" t="s">
        <v>50</v>
      </c>
      <c r="AA124">
        <f t="shared" si="6"/>
        <v>0.1314860603368897</v>
      </c>
      <c r="AB124">
        <f t="shared" si="7"/>
        <v>0.11530756506629759</v>
      </c>
      <c r="AC124">
        <f t="shared" si="8"/>
        <v>-1.6178495270592105E-2</v>
      </c>
      <c r="AD124">
        <f t="shared" si="9"/>
        <v>4.7287774225163393E-2</v>
      </c>
      <c r="AF124">
        <v>2.6599509961591101</v>
      </c>
      <c r="AG124" t="s">
        <v>50</v>
      </c>
      <c r="AH124">
        <v>2.7663045085876101</v>
      </c>
      <c r="AI124" t="s">
        <v>50</v>
      </c>
      <c r="AJ124">
        <f t="shared" si="10"/>
        <v>0.1063535124285</v>
      </c>
      <c r="AK124">
        <v>1.50058074737409</v>
      </c>
      <c r="AL124">
        <v>-63.913806902961802</v>
      </c>
      <c r="AM124">
        <v>-28.1582163015613</v>
      </c>
      <c r="AN124">
        <v>-35.755590601400499</v>
      </c>
      <c r="AO124">
        <f t="shared" si="11"/>
        <v>-7.5973742998391991</v>
      </c>
      <c r="AQ124">
        <f>VLOOKUP(A124,incl2017!$A$2:$BF$638,33)</f>
        <v>8887.8833333333296</v>
      </c>
      <c r="AR124">
        <v>9698.3286384976509</v>
      </c>
      <c r="AS124">
        <v>8851.8358974358907</v>
      </c>
      <c r="AT124">
        <v>10231.8983050847</v>
      </c>
      <c r="AU124">
        <f>VLOOKUP(vhcsResultsConsolidated!E124,incl2017!$A$2:$BF$638,34)</f>
        <v>10529.4598765432</v>
      </c>
      <c r="AV124">
        <v>9697.7786259542008</v>
      </c>
      <c r="AW124">
        <v>8637.8735632183907</v>
      </c>
      <c r="AX124">
        <v>9652.2456140350805</v>
      </c>
      <c r="AY124">
        <f>VLOOKUP(vhcsResultsConsolidated!E124,incl2017!$A$2:$BF$638,38)</f>
        <v>9851.1428571428496</v>
      </c>
      <c r="AZ124">
        <v>9699.2073170731692</v>
      </c>
      <c r="BA124">
        <v>9024.1944444444398</v>
      </c>
      <c r="BB124">
        <v>10773.540983606499</v>
      </c>
      <c r="BC124">
        <f>VLOOKUP(vhcsResultsConsolidated!E124,incl2017!$A$2:$BF$638,42)</f>
        <v>11199.453987729999</v>
      </c>
      <c r="BD124">
        <v>9527.5</v>
      </c>
      <c r="BE124">
        <v>9135.7454545454493</v>
      </c>
      <c r="BF124">
        <v>8878.4166666666606</v>
      </c>
      <c r="BG124">
        <f>VLOOKUP(vhcsResultsConsolidated!E124,incl2017!$A$2:$BF$638,46)</f>
        <v>9105.0882352941098</v>
      </c>
      <c r="BH124">
        <v>9796.2530120481897</v>
      </c>
      <c r="BI124">
        <v>7782.15625</v>
      </c>
      <c r="BJ124">
        <v>10215.0303030303</v>
      </c>
      <c r="BK124">
        <f>VLOOKUP(vhcsResultsConsolidated!E124,incl2017!$A$2:$BF$638,50)</f>
        <v>10396.6451612903</v>
      </c>
      <c r="BL124">
        <v>10266.604651162699</v>
      </c>
      <c r="BM124">
        <v>8770.64102564102</v>
      </c>
      <c r="BN124">
        <v>10856.8735632183</v>
      </c>
      <c r="BO124">
        <f>VLOOKUP(vhcsResultsConsolidated!E124,incl2017!$A$2:$BF$638,54)</f>
        <v>11461.8648648648</v>
      </c>
      <c r="BP124">
        <v>9073.6153846153793</v>
      </c>
      <c r="BQ124">
        <v>9167.5072463768101</v>
      </c>
      <c r="BR124">
        <v>10698.020833333299</v>
      </c>
    </row>
    <row r="125" spans="1:70" x14ac:dyDescent="0.25">
      <c r="A125" t="s">
        <v>176</v>
      </c>
      <c r="B125" t="s">
        <v>714</v>
      </c>
      <c r="C125" t="s">
        <v>664</v>
      </c>
      <c r="E125" t="s">
        <v>187</v>
      </c>
      <c r="F125">
        <v>1</v>
      </c>
      <c r="G125">
        <v>0.85862999999999901</v>
      </c>
      <c r="H125">
        <v>0.83312999999999904</v>
      </c>
      <c r="I125">
        <v>1715</v>
      </c>
      <c r="J125">
        <v>1633</v>
      </c>
      <c r="K125">
        <v>5.2946852976554997</v>
      </c>
      <c r="L125" t="s">
        <v>50</v>
      </c>
      <c r="M125">
        <v>3.5941725456691498</v>
      </c>
      <c r="N125" t="s">
        <v>50</v>
      </c>
      <c r="O125">
        <v>1.1270123757175801</v>
      </c>
      <c r="P125" t="s">
        <v>53</v>
      </c>
      <c r="Q125">
        <v>2.8142873497821301</v>
      </c>
      <c r="R125" t="s">
        <v>51</v>
      </c>
      <c r="S125">
        <v>4.7053060808192403E-2</v>
      </c>
      <c r="T125" t="s">
        <v>51</v>
      </c>
      <c r="U125">
        <v>5.77167463367117E-2</v>
      </c>
      <c r="V125" t="s">
        <v>51</v>
      </c>
      <c r="W125">
        <v>0.145656554447536</v>
      </c>
      <c r="X125" t="s">
        <v>50</v>
      </c>
      <c r="Y125">
        <v>0.19054529684509899</v>
      </c>
      <c r="Z125" t="s">
        <v>50</v>
      </c>
      <c r="AA125">
        <f t="shared" si="6"/>
        <v>9.8603493639343592E-2</v>
      </c>
      <c r="AB125">
        <f t="shared" si="7"/>
        <v>0.13282855050838729</v>
      </c>
      <c r="AC125">
        <f t="shared" si="8"/>
        <v>3.4225056869043702E-2</v>
      </c>
      <c r="AD125">
        <f t="shared" si="9"/>
        <v>4.4888742397562992E-2</v>
      </c>
      <c r="AF125">
        <v>2.92874604487896</v>
      </c>
      <c r="AG125" t="s">
        <v>50</v>
      </c>
      <c r="AH125">
        <v>3.0803153238168699</v>
      </c>
      <c r="AI125" t="s">
        <v>50</v>
      </c>
      <c r="AJ125">
        <f t="shared" si="10"/>
        <v>0.15156927893790995</v>
      </c>
      <c r="AK125">
        <v>-18.627535118549901</v>
      </c>
      <c r="AL125">
        <v>-67.717198761318699</v>
      </c>
      <c r="AM125">
        <v>-25.203473764702899</v>
      </c>
      <c r="AN125">
        <v>-42.5137249966158</v>
      </c>
      <c r="AO125">
        <f t="shared" si="11"/>
        <v>-17.3102512319129</v>
      </c>
      <c r="AQ125">
        <f>VLOOKUP(A125,incl2017!$A$2:$BF$638,33)</f>
        <v>11813.647365675501</v>
      </c>
      <c r="AR125">
        <v>14010.765083440299</v>
      </c>
      <c r="AS125">
        <v>16933.3964757709</v>
      </c>
      <c r="AT125">
        <v>15950.658692184999</v>
      </c>
      <c r="AU125">
        <f>VLOOKUP(vhcsResultsConsolidated!E136,incl2017!$A$2:$BF$638,34)</f>
        <v>49736.097979797902</v>
      </c>
      <c r="AV125">
        <v>14761.702987697699</v>
      </c>
      <c r="AW125">
        <v>16427.139130434702</v>
      </c>
      <c r="AX125">
        <v>15214.1706484641</v>
      </c>
      <c r="AY125">
        <f>VLOOKUP(vhcsResultsConsolidated!E136,incl2017!$A$2:$BF$638,38)</f>
        <v>51090.358237547902</v>
      </c>
      <c r="AZ125">
        <v>11976.0809523809</v>
      </c>
      <c r="BA125">
        <v>17453.214285714199</v>
      </c>
      <c r="BB125">
        <v>16596.739520957999</v>
      </c>
      <c r="BC125">
        <f>VLOOKUP(vhcsResultsConsolidated!E136,incl2017!$A$2:$BF$638,42)</f>
        <v>48225.5769230769</v>
      </c>
      <c r="BD125">
        <v>15133.351145038099</v>
      </c>
      <c r="BE125">
        <v>14563.761904761899</v>
      </c>
      <c r="BF125">
        <v>15023.811111111099</v>
      </c>
      <c r="BG125">
        <f>VLOOKUP(vhcsResultsConsolidated!E136,incl2017!$A$2:$BF$638,46)</f>
        <v>54853.995762711798</v>
      </c>
      <c r="BH125">
        <v>13931.8295454545</v>
      </c>
      <c r="BI125">
        <v>17499.219178082101</v>
      </c>
      <c r="BJ125">
        <v>15517.3982300884</v>
      </c>
      <c r="BK125">
        <f>VLOOKUP(vhcsResultsConsolidated!E136,incl2017!$A$2:$BF$638,50)</f>
        <v>47984.6993006993</v>
      </c>
      <c r="BL125">
        <v>12402.420168067199</v>
      </c>
      <c r="BM125">
        <v>16078.7</v>
      </c>
      <c r="BN125">
        <v>16378.1801242236</v>
      </c>
      <c r="BO125">
        <f>VLOOKUP(vhcsResultsConsolidated!E136,incl2017!$A$2:$BF$638,54)</f>
        <v>47999.642857142797</v>
      </c>
      <c r="BP125">
        <v>11418.5604395604</v>
      </c>
      <c r="BQ125">
        <v>18561.693548387098</v>
      </c>
      <c r="BR125">
        <v>16800.1387283236</v>
      </c>
    </row>
    <row r="126" spans="1:70" x14ac:dyDescent="0.25">
      <c r="A126" t="s">
        <v>177</v>
      </c>
      <c r="B126" t="s">
        <v>655</v>
      </c>
      <c r="C126" t="s">
        <v>704</v>
      </c>
      <c r="E126" t="s">
        <v>541</v>
      </c>
      <c r="F126">
        <v>1</v>
      </c>
      <c r="G126">
        <v>0.81567400000000001</v>
      </c>
      <c r="H126">
        <v>0.80492399999999997</v>
      </c>
      <c r="I126">
        <v>3452</v>
      </c>
      <c r="J126">
        <v>3430</v>
      </c>
      <c r="K126">
        <v>3.02863606160538</v>
      </c>
      <c r="L126" t="s">
        <v>50</v>
      </c>
      <c r="M126">
        <v>2.24823299547502</v>
      </c>
      <c r="N126" t="s">
        <v>51</v>
      </c>
      <c r="O126">
        <v>2.6733734891009799</v>
      </c>
      <c r="P126" t="s">
        <v>51</v>
      </c>
      <c r="Q126">
        <v>2.0203923050860602</v>
      </c>
      <c r="R126" t="s">
        <v>52</v>
      </c>
      <c r="S126">
        <v>1.81390723941895E-2</v>
      </c>
      <c r="T126" t="s">
        <v>51</v>
      </c>
      <c r="U126">
        <v>2.54807255640743E-2</v>
      </c>
      <c r="V126" t="s">
        <v>50</v>
      </c>
      <c r="W126">
        <v>3.4087244376156699E-2</v>
      </c>
      <c r="X126" t="s">
        <v>50</v>
      </c>
      <c r="Y126">
        <v>5.4516115946092902E-2</v>
      </c>
      <c r="Z126" t="s">
        <v>50</v>
      </c>
      <c r="AA126">
        <f t="shared" si="6"/>
        <v>1.5948171981967199E-2</v>
      </c>
      <c r="AB126">
        <f t="shared" si="7"/>
        <v>2.9035390382018602E-2</v>
      </c>
      <c r="AC126">
        <f t="shared" si="8"/>
        <v>1.3087218400051403E-2</v>
      </c>
      <c r="AD126">
        <f t="shared" si="9"/>
        <v>2.0428871569936204E-2</v>
      </c>
      <c r="AF126">
        <v>2.8417660221028398</v>
      </c>
      <c r="AG126" t="s">
        <v>50</v>
      </c>
      <c r="AH126">
        <v>2.87181030288603</v>
      </c>
      <c r="AI126" t="s">
        <v>50</v>
      </c>
      <c r="AJ126">
        <f t="shared" si="10"/>
        <v>3.0044280783190214E-2</v>
      </c>
      <c r="AK126">
        <v>-21.6817149419869</v>
      </c>
      <c r="AL126">
        <v>-65.588729229917803</v>
      </c>
      <c r="AM126">
        <v>-23.5598194273926</v>
      </c>
      <c r="AN126">
        <v>-42.028909802525</v>
      </c>
      <c r="AO126">
        <f t="shared" si="11"/>
        <v>-18.469090375132399</v>
      </c>
      <c r="AQ126">
        <f>VLOOKUP(A126,incl2017!$A$2:$BF$638,33)</f>
        <v>8894.6703703703697</v>
      </c>
      <c r="AR126">
        <v>22953.657657657601</v>
      </c>
      <c r="AS126">
        <v>22027.5350877192</v>
      </c>
      <c r="AT126">
        <v>21702.300855826201</v>
      </c>
      <c r="AU126">
        <f>VLOOKUP(vhcsResultsConsolidated!E490,incl2017!$A$2:$BF$638,34)</f>
        <v>99303.112500000003</v>
      </c>
      <c r="AV126">
        <v>23150.481624758198</v>
      </c>
      <c r="AW126">
        <v>22595.675191815801</v>
      </c>
      <c r="AX126">
        <v>21678.805107526801</v>
      </c>
      <c r="AY126">
        <f>VLOOKUP(vhcsResultsConsolidated!E490,incl2017!$A$2:$BF$638,38)</f>
        <v>101445.733050847</v>
      </c>
      <c r="AZ126">
        <v>22742.541493775901</v>
      </c>
      <c r="BA126">
        <v>21601.1573896353</v>
      </c>
      <c r="BB126">
        <v>21724.8567741935</v>
      </c>
      <c r="BC126">
        <f>VLOOKUP(vhcsResultsConsolidated!E490,incl2017!$A$2:$BF$638,42)</f>
        <v>97230.741803278695</v>
      </c>
      <c r="BD126">
        <v>23849.804444444399</v>
      </c>
      <c r="BE126">
        <v>23344.646341463402</v>
      </c>
      <c r="BF126">
        <v>22301.491017963999</v>
      </c>
      <c r="BG126">
        <f>VLOOKUP(vhcsResultsConsolidated!E490,incl2017!$A$2:$BF$638,46)</f>
        <v>103937.776470588</v>
      </c>
      <c r="BH126">
        <v>22611.619863013599</v>
      </c>
      <c r="BI126">
        <v>22054.5682819383</v>
      </c>
      <c r="BJ126">
        <v>21171.543902439</v>
      </c>
      <c r="BK126">
        <f>VLOOKUP(vhcsResultsConsolidated!E490,incl2017!$A$2:$BF$638,50)</f>
        <v>100042.927152317</v>
      </c>
      <c r="BL126">
        <v>21065.563451776601</v>
      </c>
      <c r="BM126">
        <v>21819.039711191301</v>
      </c>
      <c r="BN126">
        <v>21017.4342431761</v>
      </c>
      <c r="BO126">
        <f>VLOOKUP(vhcsResultsConsolidated!E490,incl2017!$A$2:$BF$638,54)</f>
        <v>98319.452702702605</v>
      </c>
      <c r="BP126">
        <v>23901.715789473601</v>
      </c>
      <c r="BQ126">
        <v>21353.807377049099</v>
      </c>
      <c r="BR126">
        <v>22491.231182795698</v>
      </c>
    </row>
    <row r="127" spans="1:70" x14ac:dyDescent="0.25">
      <c r="A127" t="s">
        <v>178</v>
      </c>
      <c r="E127" t="s">
        <v>178</v>
      </c>
      <c r="F127">
        <v>0</v>
      </c>
      <c r="G127">
        <v>0.48833199999999999</v>
      </c>
      <c r="H127">
        <v>0.48833199999999999</v>
      </c>
      <c r="I127">
        <v>814</v>
      </c>
      <c r="J127">
        <v>814</v>
      </c>
      <c r="K127">
        <v>0.98374859665087899</v>
      </c>
      <c r="L127" t="s">
        <v>53</v>
      </c>
      <c r="M127">
        <v>0.49602985098914298</v>
      </c>
      <c r="N127" t="s">
        <v>53</v>
      </c>
      <c r="O127">
        <v>0.83366406114855895</v>
      </c>
      <c r="P127" t="s">
        <v>53</v>
      </c>
      <c r="Q127">
        <v>1.1541273403526</v>
      </c>
      <c r="R127" t="s">
        <v>53</v>
      </c>
      <c r="S127">
        <v>-3.2714974191840503E-2</v>
      </c>
      <c r="T127" t="s">
        <v>53</v>
      </c>
      <c r="U127">
        <v>-3.9677928253836703E-2</v>
      </c>
      <c r="V127" t="s">
        <v>53</v>
      </c>
      <c r="W127">
        <v>5.6597961150483898E-2</v>
      </c>
      <c r="X127" t="s">
        <v>53</v>
      </c>
      <c r="Y127">
        <v>5.3054350385211703E-2</v>
      </c>
      <c r="Z127" t="s">
        <v>53</v>
      </c>
      <c r="AA127">
        <f t="shared" si="6"/>
        <v>8.9312935342324401E-2</v>
      </c>
      <c r="AB127">
        <f t="shared" si="7"/>
        <v>9.2732278639048399E-2</v>
      </c>
      <c r="AC127">
        <f t="shared" si="8"/>
        <v>3.4193432967239978E-3</v>
      </c>
      <c r="AD127">
        <f t="shared" si="9"/>
        <v>-3.5436107652721954E-3</v>
      </c>
      <c r="AF127">
        <v>2.3801089729102398</v>
      </c>
      <c r="AG127" t="s">
        <v>50</v>
      </c>
      <c r="AH127">
        <v>2.4508660476284798</v>
      </c>
      <c r="AI127" t="s">
        <v>50</v>
      </c>
      <c r="AJ127">
        <f t="shared" si="10"/>
        <v>7.0757074718239998E-2</v>
      </c>
      <c r="AK127">
        <v>6.4161075794495002</v>
      </c>
      <c r="AL127">
        <v>-20.1048853468908</v>
      </c>
      <c r="AM127">
        <v>-8.6273141782840206</v>
      </c>
      <c r="AN127">
        <v>-11.477571168606801</v>
      </c>
      <c r="AO127">
        <f t="shared" si="11"/>
        <v>-2.8502569903227801</v>
      </c>
      <c r="AQ127">
        <f>VLOOKUP(A127,incl2017!$A$2:$BF$638,33)</f>
        <v>2990.0677966101598</v>
      </c>
      <c r="AR127">
        <v>3319.4698795180698</v>
      </c>
      <c r="AS127">
        <v>2946.08</v>
      </c>
      <c r="AT127">
        <v>2890.8832684824802</v>
      </c>
      <c r="AU127">
        <f>VLOOKUP(vhcsResultsConsolidated!E127,incl2017!$A$2:$BF$638,34)</f>
        <v>2900.5961538461502</v>
      </c>
      <c r="AV127">
        <v>3179.2768361581898</v>
      </c>
      <c r="AW127">
        <v>2953.52727272727</v>
      </c>
      <c r="AX127">
        <v>2835.9</v>
      </c>
      <c r="AY127">
        <f>VLOOKUP(vhcsResultsConsolidated!E127,incl2017!$A$2:$BF$638,38)</f>
        <v>2854.71328671328</v>
      </c>
      <c r="AZ127">
        <v>3479.5612903225801</v>
      </c>
      <c r="BA127">
        <v>2938.95652173913</v>
      </c>
      <c r="BB127">
        <v>2956.6752136752102</v>
      </c>
      <c r="BC127">
        <f>VLOOKUP(vhcsResultsConsolidated!E127,incl2017!$A$2:$BF$638,42)</f>
        <v>2956.6752136752102</v>
      </c>
      <c r="BD127">
        <v>3254.2531645569602</v>
      </c>
      <c r="BE127">
        <v>2724.5370370370301</v>
      </c>
      <c r="BF127">
        <v>2928.2264150943402</v>
      </c>
      <c r="BG127">
        <f>VLOOKUP(vhcsResultsConsolidated!E127,incl2017!$A$2:$BF$638,46)</f>
        <v>2952.6363636363599</v>
      </c>
      <c r="BH127">
        <v>3118.8367346938699</v>
      </c>
      <c r="BI127">
        <v>3174.3392857142799</v>
      </c>
      <c r="BJ127">
        <v>2779.6551724137898</v>
      </c>
      <c r="BK127">
        <f>VLOOKUP(vhcsResultsConsolidated!E127,incl2017!$A$2:$BF$638,50)</f>
        <v>2793.5113636363599</v>
      </c>
      <c r="BL127">
        <v>3713.37037037036</v>
      </c>
      <c r="BM127">
        <v>2881.4423076922999</v>
      </c>
      <c r="BN127">
        <v>3031.0307692307601</v>
      </c>
      <c r="BO127">
        <f>VLOOKUP(vhcsResultsConsolidated!E127,incl2017!$A$2:$BF$638,54)</f>
        <v>3031.0307692307601</v>
      </c>
      <c r="BP127">
        <v>3223.63513513513</v>
      </c>
      <c r="BQ127">
        <v>2986.4285714285702</v>
      </c>
      <c r="BR127">
        <v>2863.73076923076</v>
      </c>
    </row>
    <row r="128" spans="1:70" x14ac:dyDescent="0.25">
      <c r="A128" t="s">
        <v>179</v>
      </c>
      <c r="B128" t="s">
        <v>716</v>
      </c>
      <c r="C128" t="s">
        <v>704</v>
      </c>
      <c r="E128" t="s">
        <v>604</v>
      </c>
      <c r="F128">
        <v>1</v>
      </c>
      <c r="G128">
        <v>0.746201</v>
      </c>
      <c r="H128">
        <v>0.746201</v>
      </c>
      <c r="I128">
        <v>4646</v>
      </c>
      <c r="J128">
        <v>4646</v>
      </c>
      <c r="K128">
        <v>5.6268746811336703</v>
      </c>
      <c r="L128" t="s">
        <v>50</v>
      </c>
      <c r="M128">
        <v>6.3707389876777096</v>
      </c>
      <c r="N128" t="s">
        <v>50</v>
      </c>
      <c r="O128">
        <v>2.7947949636825902</v>
      </c>
      <c r="P128" t="s">
        <v>51</v>
      </c>
      <c r="Q128">
        <v>13.103835204616299</v>
      </c>
      <c r="R128" t="s">
        <v>50</v>
      </c>
      <c r="S128">
        <v>-8.0831188134404108E-3</v>
      </c>
      <c r="T128" t="s">
        <v>53</v>
      </c>
      <c r="U128">
        <v>-6.5201067681309705E-2</v>
      </c>
      <c r="V128" t="s">
        <v>50</v>
      </c>
      <c r="W128">
        <v>-2.5229944373782901E-2</v>
      </c>
      <c r="X128" t="s">
        <v>50</v>
      </c>
      <c r="Y128">
        <v>-3.9814302846257699E-2</v>
      </c>
      <c r="Z128" t="s">
        <v>50</v>
      </c>
      <c r="AA128">
        <f t="shared" si="6"/>
        <v>-1.7146825560342492E-2</v>
      </c>
      <c r="AB128">
        <f t="shared" si="7"/>
        <v>2.5386764835052006E-2</v>
      </c>
      <c r="AC128">
        <f t="shared" si="8"/>
        <v>4.2533590395394498E-2</v>
      </c>
      <c r="AD128">
        <f t="shared" si="9"/>
        <v>-1.4584358472474798E-2</v>
      </c>
      <c r="AF128">
        <v>2.9124005780974298</v>
      </c>
      <c r="AG128" t="s">
        <v>50</v>
      </c>
      <c r="AH128">
        <v>2.89902883620982</v>
      </c>
      <c r="AI128" t="s">
        <v>50</v>
      </c>
      <c r="AJ128">
        <f t="shared" si="10"/>
        <v>-1.3371741887609812E-2</v>
      </c>
      <c r="AK128">
        <v>16.839631377252299</v>
      </c>
      <c r="AL128">
        <v>-61.546476655231103</v>
      </c>
      <c r="AM128">
        <v>-20.0044958197252</v>
      </c>
      <c r="AN128">
        <v>-41.541980835506003</v>
      </c>
      <c r="AO128">
        <f t="shared" si="11"/>
        <v>-21.537485015780803</v>
      </c>
      <c r="AQ128">
        <f>VLOOKUP(A128,incl2017!$A$2:$BF$638,33)</f>
        <v>8745.1513944223097</v>
      </c>
      <c r="AR128">
        <v>37501.381027253599</v>
      </c>
      <c r="AS128">
        <v>34949.970788704901</v>
      </c>
      <c r="AT128">
        <v>35262.110461718199</v>
      </c>
      <c r="AU128">
        <f>VLOOKUP(vhcsResultsConsolidated!E565,incl2017!$A$2:$BF$638,34)</f>
        <v>13141.271956389999</v>
      </c>
      <c r="AV128">
        <v>37146.720279720197</v>
      </c>
      <c r="AW128">
        <v>35316.331081081</v>
      </c>
      <c r="AX128">
        <v>35833.755501222397</v>
      </c>
      <c r="AY128">
        <f>VLOOKUP(vhcsResultsConsolidated!E565,incl2017!$A$2:$BF$638,38)</f>
        <v>15036.237654320899</v>
      </c>
      <c r="AZ128">
        <v>37791.189523809502</v>
      </c>
      <c r="BA128">
        <v>34451.3839080459</v>
      </c>
      <c r="BB128">
        <v>34738.4759238521</v>
      </c>
      <c r="BC128">
        <f>VLOOKUP(vhcsResultsConsolidated!E565,incl2017!$A$2:$BF$638,42)</f>
        <v>11917.0069790628</v>
      </c>
      <c r="BD128">
        <v>37330.312714776599</v>
      </c>
      <c r="BE128">
        <v>35945.506802721</v>
      </c>
      <c r="BF128">
        <v>35874.905660377299</v>
      </c>
      <c r="BG128">
        <f>VLOOKUP(vhcsResultsConsolidated!E565,incl2017!$A$2:$BF$638,46)</f>
        <v>18001.467479674699</v>
      </c>
      <c r="BH128">
        <v>37052.495590828898</v>
      </c>
      <c r="BI128">
        <v>34695.600671140899</v>
      </c>
      <c r="BJ128">
        <v>35799.601789709101</v>
      </c>
      <c r="BK128">
        <f>VLOOKUP(vhcsResultsConsolidated!E565,incl2017!$A$2:$BF$638,50)</f>
        <v>13221.6940298507</v>
      </c>
      <c r="BL128">
        <v>37870.400809716601</v>
      </c>
      <c r="BM128">
        <v>34469.028301886698</v>
      </c>
      <c r="BN128">
        <v>34509.373576309699</v>
      </c>
      <c r="BO128">
        <f>VLOOKUP(vhcsResultsConsolidated!E565,incl2017!$A$2:$BF$638,54)</f>
        <v>12059.8562367864</v>
      </c>
      <c r="BP128">
        <v>37720.811151079099</v>
      </c>
      <c r="BQ128">
        <v>34434.609865470797</v>
      </c>
      <c r="BR128">
        <v>34960.008810572603</v>
      </c>
    </row>
    <row r="129" spans="1:70" x14ac:dyDescent="0.25">
      <c r="A129" t="s">
        <v>180</v>
      </c>
      <c r="B129" t="s">
        <v>685</v>
      </c>
      <c r="C129" t="s">
        <v>663</v>
      </c>
      <c r="E129" t="s">
        <v>393</v>
      </c>
      <c r="F129">
        <v>1</v>
      </c>
      <c r="G129">
        <v>0.92239099999999996</v>
      </c>
      <c r="H129">
        <v>0.92239099999999996</v>
      </c>
      <c r="I129">
        <v>4994</v>
      </c>
      <c r="J129">
        <v>4994</v>
      </c>
      <c r="K129">
        <v>4.6501189321793399</v>
      </c>
      <c r="L129" t="s">
        <v>50</v>
      </c>
      <c r="M129">
        <v>3.08267964891209</v>
      </c>
      <c r="N129" t="s">
        <v>50</v>
      </c>
      <c r="O129">
        <v>3.2409248728922999</v>
      </c>
      <c r="P129" t="s">
        <v>50</v>
      </c>
      <c r="Q129">
        <v>4.9747855203306903</v>
      </c>
      <c r="R129" t="s">
        <v>50</v>
      </c>
      <c r="S129">
        <v>6.96568330180469E-3</v>
      </c>
      <c r="T129" t="s">
        <v>53</v>
      </c>
      <c r="U129">
        <v>7.6295325487351504E-2</v>
      </c>
      <c r="V129" t="s">
        <v>50</v>
      </c>
      <c r="W129">
        <v>8.8965206086250304E-2</v>
      </c>
      <c r="X129" t="s">
        <v>50</v>
      </c>
      <c r="Y129">
        <v>0.13168357369104999</v>
      </c>
      <c r="Z129" t="s">
        <v>50</v>
      </c>
      <c r="AA129">
        <f t="shared" si="6"/>
        <v>8.1999522784445611E-2</v>
      </c>
      <c r="AB129">
        <f t="shared" si="7"/>
        <v>5.538824820369849E-2</v>
      </c>
      <c r="AC129">
        <f t="shared" si="8"/>
        <v>-2.6611274580747121E-2</v>
      </c>
      <c r="AD129">
        <f t="shared" si="9"/>
        <v>4.271836760479969E-2</v>
      </c>
      <c r="AF129">
        <v>2.8868123728918702</v>
      </c>
      <c r="AG129" t="s">
        <v>50</v>
      </c>
      <c r="AH129">
        <v>2.9777054259007798</v>
      </c>
      <c r="AI129" t="s">
        <v>50</v>
      </c>
      <c r="AJ129">
        <f t="shared" si="10"/>
        <v>9.0893053008909597E-2</v>
      </c>
      <c r="AK129">
        <v>-49.568198527059799</v>
      </c>
      <c r="AL129">
        <v>-104.971228651023</v>
      </c>
      <c r="AM129">
        <v>-63.893980080860501</v>
      </c>
      <c r="AN129">
        <v>-41.077248570163199</v>
      </c>
      <c r="AO129">
        <f t="shared" si="11"/>
        <v>22.816731510697302</v>
      </c>
      <c r="AQ129">
        <f>VLOOKUP(A129,incl2017!$A$2:$BF$638,33)</f>
        <v>7140.9718111346001</v>
      </c>
      <c r="AR129">
        <v>21548.3</v>
      </c>
      <c r="AS129">
        <v>20143.206973293702</v>
      </c>
      <c r="AT129">
        <v>21203.171981776701</v>
      </c>
      <c r="AU129">
        <f>VLOOKUP(vhcsResultsConsolidated!E342,incl2017!$A$2:$BF$638,34)</f>
        <v>8507.1019736842009</v>
      </c>
      <c r="AV129">
        <v>21773.016901408399</v>
      </c>
      <c r="AW129">
        <v>19762.265578635001</v>
      </c>
      <c r="AX129">
        <v>20456.065848214199</v>
      </c>
      <c r="AY129">
        <f>VLOOKUP(vhcsResultsConsolidated!E342,incl2017!$A$2:$BF$638,38)</f>
        <v>8448.6609195402198</v>
      </c>
      <c r="AZ129">
        <v>21258.2109090909</v>
      </c>
      <c r="BA129">
        <v>20524.148367952501</v>
      </c>
      <c r="BB129">
        <v>21981.552325581401</v>
      </c>
      <c r="BC129">
        <f>VLOOKUP(vhcsResultsConsolidated!E342,incl2017!$A$2:$BF$638,42)</f>
        <v>8585.3230769230704</v>
      </c>
      <c r="BD129">
        <v>21293.6908462867</v>
      </c>
      <c r="BE129">
        <v>19672.146268656699</v>
      </c>
      <c r="BF129">
        <v>19911.581858407</v>
      </c>
      <c r="BG129">
        <f>VLOOKUP(vhcsResultsConsolidated!E342,incl2017!$A$2:$BF$638,46)</f>
        <v>8558.6266666666597</v>
      </c>
      <c r="BH129">
        <v>22344.0658436214</v>
      </c>
      <c r="BI129">
        <v>19851.321533923299</v>
      </c>
      <c r="BJ129">
        <v>21010.360360360301</v>
      </c>
      <c r="BK129">
        <f>VLOOKUP(vhcsResultsConsolidated!E342,incl2017!$A$2:$BF$638,50)</f>
        <v>8365.3535353535299</v>
      </c>
      <c r="BL129">
        <v>22355.4272930648</v>
      </c>
      <c r="BM129">
        <v>21767.384393063501</v>
      </c>
      <c r="BN129">
        <v>22262.915074309902</v>
      </c>
      <c r="BO129">
        <f>VLOOKUP(vhcsResultsConsolidated!E342,incl2017!$A$2:$BF$638,54)</f>
        <v>8757.8461538461506</v>
      </c>
      <c r="BP129">
        <v>19960.708994708901</v>
      </c>
      <c r="BQ129">
        <v>19212.6859756097</v>
      </c>
      <c r="BR129">
        <v>21640.879177377799</v>
      </c>
    </row>
    <row r="130" spans="1:70" x14ac:dyDescent="0.25">
      <c r="A130" t="s">
        <v>181</v>
      </c>
      <c r="B130" t="s">
        <v>722</v>
      </c>
      <c r="C130" t="s">
        <v>704</v>
      </c>
      <c r="E130" t="s">
        <v>455</v>
      </c>
      <c r="F130">
        <v>1</v>
      </c>
      <c r="G130">
        <v>0.75317500000000004</v>
      </c>
      <c r="H130">
        <v>0.70384199999999997</v>
      </c>
      <c r="I130">
        <v>1374</v>
      </c>
      <c r="J130">
        <v>875</v>
      </c>
      <c r="K130">
        <v>3.46858704047035</v>
      </c>
      <c r="L130" t="s">
        <v>50</v>
      </c>
      <c r="M130">
        <v>4.08861005577947</v>
      </c>
      <c r="N130" t="s">
        <v>50</v>
      </c>
      <c r="O130">
        <v>1.44435380956743</v>
      </c>
      <c r="P130" t="s">
        <v>53</v>
      </c>
      <c r="Q130">
        <v>1.9698401856744601</v>
      </c>
      <c r="R130" t="s">
        <v>52</v>
      </c>
      <c r="S130">
        <v>-0.102398846690058</v>
      </c>
      <c r="T130" t="s">
        <v>52</v>
      </c>
      <c r="U130">
        <v>-5.7352768121625798E-2</v>
      </c>
      <c r="V130" t="s">
        <v>53</v>
      </c>
      <c r="W130">
        <v>2.4584572764018001E-2</v>
      </c>
      <c r="X130" t="s">
        <v>53</v>
      </c>
      <c r="Y130">
        <v>0.186872143070344</v>
      </c>
      <c r="Z130" t="s">
        <v>50</v>
      </c>
      <c r="AA130">
        <f t="shared" ref="AA130:AA193" si="12">W130-S130</f>
        <v>0.12698341945407599</v>
      </c>
      <c r="AB130">
        <f t="shared" ref="AB130:AB193" si="13">Y130-U130</f>
        <v>0.24422491119196979</v>
      </c>
      <c r="AC130">
        <f t="shared" ref="AC130:AC193" si="14">AB130-AA130</f>
        <v>0.1172414917378938</v>
      </c>
      <c r="AD130">
        <f t="shared" ref="AD130:AD193" si="15">Y130-W130</f>
        <v>0.16228757030632601</v>
      </c>
      <c r="AF130">
        <v>2.8687232438673198</v>
      </c>
      <c r="AG130" t="s">
        <v>50</v>
      </c>
      <c r="AH130">
        <v>3.0048872202824799</v>
      </c>
      <c r="AI130" t="s">
        <v>50</v>
      </c>
      <c r="AJ130">
        <f t="shared" ref="AJ130:AJ193" si="16">AH130-AF130</f>
        <v>0.13616397641516009</v>
      </c>
      <c r="AK130">
        <v>14.1980600576802</v>
      </c>
      <c r="AL130">
        <v>-38.249699129228603</v>
      </c>
      <c r="AM130">
        <v>2.5885356828685802</v>
      </c>
      <c r="AN130">
        <v>-40.838234812097198</v>
      </c>
      <c r="AO130">
        <f t="shared" ref="AO130:AO193" si="17">AN130-AM130</f>
        <v>-43.42677049496578</v>
      </c>
      <c r="AQ130">
        <f>VLOOKUP(A130,incl2017!$A$2:$BF$638,33)</f>
        <v>4832.0231481481396</v>
      </c>
      <c r="AR130">
        <v>10055.7686567164</v>
      </c>
      <c r="AS130">
        <v>9873.7112299465207</v>
      </c>
      <c r="AT130">
        <v>10360.776190476099</v>
      </c>
      <c r="AU130">
        <f>VLOOKUP(vhcsResultsConsolidated!E404,incl2017!$A$2:$BF$638,34)</f>
        <v>35403.359036144502</v>
      </c>
      <c r="AV130">
        <v>10284.3851351351</v>
      </c>
      <c r="AW130">
        <v>10496.8131868131</v>
      </c>
      <c r="AX130">
        <v>8812.0398230088504</v>
      </c>
      <c r="AY130">
        <f>VLOOKUP(vhcsResultsConsolidated!E404,incl2017!$A$2:$BF$638,38)</f>
        <v>36575.6018099547</v>
      </c>
      <c r="AZ130">
        <v>9773.8083333333307</v>
      </c>
      <c r="BA130">
        <v>9283.0625</v>
      </c>
      <c r="BB130">
        <v>12164.974226804101</v>
      </c>
      <c r="BC130">
        <f>VLOOKUP(vhcsResultsConsolidated!E404,incl2017!$A$2:$BF$638,42)</f>
        <v>34067.969072164902</v>
      </c>
      <c r="BD130">
        <v>10290.285714285699</v>
      </c>
      <c r="BE130">
        <v>10076.0952380952</v>
      </c>
      <c r="BF130">
        <v>8853.0833333333303</v>
      </c>
      <c r="BG130">
        <f>VLOOKUP(vhcsResultsConsolidated!E404,incl2017!$A$2:$BF$638,46)</f>
        <v>36210.289719626096</v>
      </c>
      <c r="BH130">
        <v>10276.640625</v>
      </c>
      <c r="BI130">
        <v>10857.4285714285</v>
      </c>
      <c r="BJ130">
        <v>8787.7605633802796</v>
      </c>
      <c r="BK130">
        <f>VLOOKUP(vhcsResultsConsolidated!E404,incl2017!$A$2:$BF$638,50)</f>
        <v>36918.4824561403</v>
      </c>
      <c r="BL130">
        <v>10515.6515151515</v>
      </c>
      <c r="BM130">
        <v>9473.7872340425492</v>
      </c>
      <c r="BN130">
        <v>12263.443396226399</v>
      </c>
      <c r="BO130">
        <f>VLOOKUP(vhcsResultsConsolidated!E404,incl2017!$A$2:$BF$638,54)</f>
        <v>33152.482758620601</v>
      </c>
      <c r="BP130">
        <v>8867.1111111111095</v>
      </c>
      <c r="BQ130">
        <v>9100.1224489795895</v>
      </c>
      <c r="BR130">
        <v>12046.3636363636</v>
      </c>
    </row>
    <row r="131" spans="1:70" x14ac:dyDescent="0.25">
      <c r="A131" t="s">
        <v>182</v>
      </c>
      <c r="B131" t="s">
        <v>714</v>
      </c>
      <c r="C131" t="s">
        <v>704</v>
      </c>
      <c r="E131" t="s">
        <v>167</v>
      </c>
      <c r="F131">
        <v>1</v>
      </c>
      <c r="G131">
        <v>0.75426700000000002</v>
      </c>
      <c r="H131">
        <v>0.78010500000000005</v>
      </c>
      <c r="I131">
        <v>12922</v>
      </c>
      <c r="J131">
        <v>9069</v>
      </c>
      <c r="K131">
        <v>8.3179932017651499</v>
      </c>
      <c r="L131" t="s">
        <v>50</v>
      </c>
      <c r="M131">
        <v>5.8158381625880802</v>
      </c>
      <c r="N131" t="s">
        <v>50</v>
      </c>
      <c r="O131">
        <v>2.0418718987103199</v>
      </c>
      <c r="P131" t="s">
        <v>52</v>
      </c>
      <c r="Q131">
        <v>8.8335780282571807</v>
      </c>
      <c r="R131" t="s">
        <v>50</v>
      </c>
      <c r="S131">
        <v>-2.6102672955099101E-2</v>
      </c>
      <c r="T131" t="s">
        <v>50</v>
      </c>
      <c r="U131">
        <v>-4.0492553510670701E-2</v>
      </c>
      <c r="V131" t="s">
        <v>50</v>
      </c>
      <c r="W131">
        <v>-6.3660826117359307E-2</v>
      </c>
      <c r="X131" t="s">
        <v>50</v>
      </c>
      <c r="Y131">
        <v>-9.3945752241396709E-3</v>
      </c>
      <c r="Z131" t="s">
        <v>53</v>
      </c>
      <c r="AA131">
        <f t="shared" si="12"/>
        <v>-3.7558153162260202E-2</v>
      </c>
      <c r="AB131">
        <f t="shared" si="13"/>
        <v>3.109797828653103E-2</v>
      </c>
      <c r="AC131">
        <f t="shared" si="14"/>
        <v>6.8656131448791236E-2</v>
      </c>
      <c r="AD131">
        <f t="shared" si="15"/>
        <v>5.4266250893219639E-2</v>
      </c>
      <c r="AF131">
        <v>2.7575749662162501</v>
      </c>
      <c r="AG131" t="s">
        <v>50</v>
      </c>
      <c r="AH131">
        <v>2.7419547573109302</v>
      </c>
      <c r="AI131" t="s">
        <v>50</v>
      </c>
      <c r="AJ131">
        <f t="shared" si="16"/>
        <v>-1.5620208905319899E-2</v>
      </c>
      <c r="AK131">
        <v>85.179997933474596</v>
      </c>
      <c r="AL131">
        <v>49.188056248642098</v>
      </c>
      <c r="AM131">
        <v>89.837774327827304</v>
      </c>
      <c r="AN131">
        <v>-40.649718079184801</v>
      </c>
      <c r="AO131">
        <f t="shared" si="17"/>
        <v>-130.4874924070121</v>
      </c>
      <c r="AQ131">
        <f>VLOOKUP(A131,incl2017!$A$2:$BF$638,33)</f>
        <v>6094.7150537634398</v>
      </c>
      <c r="AR131">
        <v>10311.851837817299</v>
      </c>
      <c r="AS131">
        <v>8736.2014058679706</v>
      </c>
      <c r="AT131">
        <v>7976.65389487017</v>
      </c>
      <c r="AU131">
        <f>VLOOKUP(vhcsResultsConsolidated!E116,incl2017!$A$2:$BF$638,34)</f>
        <v>13883.6951871657</v>
      </c>
      <c r="AV131">
        <v>10614.0811992504</v>
      </c>
      <c r="AW131">
        <v>9061.6521418020602</v>
      </c>
      <c r="AX131">
        <v>8008.4278074866297</v>
      </c>
      <c r="AY131">
        <f>VLOOKUP(vhcsResultsConsolidated!E116,incl2017!$A$2:$BF$638,38)</f>
        <v>12585.803664921399</v>
      </c>
      <c r="AZ131">
        <v>9845.6965317919003</v>
      </c>
      <c r="BA131">
        <v>8506.4515119916505</v>
      </c>
      <c r="BB131">
        <v>7940.3993220338898</v>
      </c>
      <c r="BC131">
        <f>VLOOKUP(vhcsResultsConsolidated!E116,incl2017!$A$2:$BF$638,42)</f>
        <v>15238.325136612</v>
      </c>
      <c r="BD131">
        <v>10782.621412803501</v>
      </c>
      <c r="BE131">
        <v>9029.3023255813896</v>
      </c>
      <c r="BF131">
        <v>7890.6167938931203</v>
      </c>
      <c r="BG131">
        <f>VLOOKUP(vhcsResultsConsolidated!E116,incl2017!$A$2:$BF$638,46)</f>
        <v>12299.262857142799</v>
      </c>
      <c r="BH131">
        <v>10394.3726618705</v>
      </c>
      <c r="BI131">
        <v>9091.0818053596595</v>
      </c>
      <c r="BJ131">
        <v>8083.4922178988299</v>
      </c>
      <c r="BK131">
        <f>VLOOKUP(vhcsResultsConsolidated!E116,incl2017!$A$2:$BF$638,50)</f>
        <v>12828.048309178699</v>
      </c>
      <c r="BL131">
        <v>10106.140381282399</v>
      </c>
      <c r="BM131">
        <v>8882.7304204451702</v>
      </c>
      <c r="BN131">
        <v>7373.62204724409</v>
      </c>
      <c r="BO131">
        <f>VLOOKUP(vhcsResultsConsolidated!E116,incl2017!$A$2:$BF$638,54)</f>
        <v>13541.243781094499</v>
      </c>
      <c r="BP131">
        <v>9519.7180043383905</v>
      </c>
      <c r="BQ131">
        <v>7859.0382978723401</v>
      </c>
      <c r="BR131">
        <v>8238.1478800413606</v>
      </c>
    </row>
    <row r="132" spans="1:70" x14ac:dyDescent="0.25">
      <c r="A132" t="s">
        <v>183</v>
      </c>
      <c r="E132" t="s">
        <v>183</v>
      </c>
      <c r="F132">
        <v>0</v>
      </c>
      <c r="G132">
        <v>0.61256299999999997</v>
      </c>
      <c r="H132">
        <v>0.60110299999999905</v>
      </c>
      <c r="I132">
        <v>1103</v>
      </c>
      <c r="J132">
        <v>994</v>
      </c>
      <c r="K132">
        <v>1.7934533958519701</v>
      </c>
      <c r="L132" t="s">
        <v>53</v>
      </c>
      <c r="M132">
        <v>2.48714953785655</v>
      </c>
      <c r="N132" t="s">
        <v>51</v>
      </c>
      <c r="O132">
        <v>1.6908400428058801</v>
      </c>
      <c r="P132" t="s">
        <v>53</v>
      </c>
      <c r="Q132">
        <v>4.50340247455072</v>
      </c>
      <c r="R132" t="s">
        <v>50</v>
      </c>
      <c r="S132">
        <v>-0.141027955381233</v>
      </c>
      <c r="T132" t="s">
        <v>50</v>
      </c>
      <c r="U132">
        <v>-0.23510016629752101</v>
      </c>
      <c r="V132" t="s">
        <v>50</v>
      </c>
      <c r="W132">
        <v>-0.22792582864411401</v>
      </c>
      <c r="X132" t="s">
        <v>50</v>
      </c>
      <c r="Y132">
        <v>-0.22701692265186799</v>
      </c>
      <c r="Z132" t="s">
        <v>50</v>
      </c>
      <c r="AA132">
        <f t="shared" si="12"/>
        <v>-8.6897873262881009E-2</v>
      </c>
      <c r="AB132">
        <f t="shared" si="13"/>
        <v>8.083243645653021E-3</v>
      </c>
      <c r="AC132">
        <f t="shared" si="14"/>
        <v>9.498111690853403E-2</v>
      </c>
      <c r="AD132">
        <f t="shared" si="15"/>
        <v>9.0890599224602298E-4</v>
      </c>
      <c r="AF132">
        <v>2.61156972325769</v>
      </c>
      <c r="AG132" t="s">
        <v>50</v>
      </c>
      <c r="AH132">
        <v>2.4672067428650601</v>
      </c>
      <c r="AI132" t="s">
        <v>50</v>
      </c>
      <c r="AJ132">
        <f t="shared" si="16"/>
        <v>-0.14436298039262985</v>
      </c>
      <c r="AK132">
        <v>47.206422644114099</v>
      </c>
      <c r="AL132">
        <v>11.4500518721267</v>
      </c>
      <c r="AM132">
        <v>10.4225578844214</v>
      </c>
      <c r="AN132">
        <v>1.02749398770527</v>
      </c>
      <c r="AO132">
        <f t="shared" si="17"/>
        <v>-9.3950638967161293</v>
      </c>
      <c r="AQ132">
        <f>VLOOKUP(A132,incl2017!$A$2:$BF$638,33)</f>
        <v>4795.4366197183099</v>
      </c>
      <c r="AR132">
        <v>5853.74599542334</v>
      </c>
      <c r="AS132">
        <v>4825.69784172661</v>
      </c>
      <c r="AT132">
        <v>4896.9318996415705</v>
      </c>
      <c r="AU132">
        <f>VLOOKUP(vhcsResultsConsolidated!E132,incl2017!$A$2:$BF$638,34)</f>
        <v>4827.7344827586203</v>
      </c>
      <c r="AV132">
        <v>5809.3009259259197</v>
      </c>
      <c r="AW132">
        <v>5131.9178082191702</v>
      </c>
      <c r="AX132">
        <v>5064.4545454545396</v>
      </c>
      <c r="AY132">
        <f>VLOOKUP(vhcsResultsConsolidated!E132,incl2017!$A$2:$BF$638,38)</f>
        <v>5017.88607594936</v>
      </c>
      <c r="AZ132">
        <v>5897.1855203619898</v>
      </c>
      <c r="BA132">
        <v>4487</v>
      </c>
      <c r="BB132">
        <v>4690.5439999999999</v>
      </c>
      <c r="BC132">
        <f>VLOOKUP(vhcsResultsConsolidated!E132,incl2017!$A$2:$BF$638,42)</f>
        <v>4600.1287878787798</v>
      </c>
      <c r="BD132">
        <v>5986.24761904761</v>
      </c>
      <c r="BE132">
        <v>5890.5072463768101</v>
      </c>
      <c r="BF132">
        <v>5204.9322033898297</v>
      </c>
      <c r="BG132">
        <f>VLOOKUP(vhcsResultsConsolidated!E132,incl2017!$A$2:$BF$638,46)</f>
        <v>5079.2222222222199</v>
      </c>
      <c r="BH132">
        <v>5641.9189189189101</v>
      </c>
      <c r="BI132">
        <v>4452.1428571428496</v>
      </c>
      <c r="BJ132">
        <v>4977.21052631578</v>
      </c>
      <c r="BK132">
        <f>VLOOKUP(vhcsResultsConsolidated!E132,incl2017!$A$2:$BF$638,50)</f>
        <v>4977.21052631578</v>
      </c>
      <c r="BL132">
        <v>5381.4833333333299</v>
      </c>
      <c r="BM132">
        <v>5161.1071428571404</v>
      </c>
      <c r="BN132">
        <v>4283.0897435897396</v>
      </c>
      <c r="BO132">
        <f>VLOOKUP(vhcsResultsConsolidated!E132,incl2017!$A$2:$BF$638,54)</f>
        <v>4232.6951219512102</v>
      </c>
      <c r="BP132">
        <v>6509.9009900990104</v>
      </c>
      <c r="BQ132">
        <v>3990.2894736841999</v>
      </c>
      <c r="BR132">
        <v>5366.7446808510604</v>
      </c>
    </row>
    <row r="133" spans="1:70" x14ac:dyDescent="0.25">
      <c r="A133" t="s">
        <v>184</v>
      </c>
      <c r="E133" t="s">
        <v>184</v>
      </c>
      <c r="F133">
        <v>0</v>
      </c>
      <c r="G133">
        <v>0.96472599999999997</v>
      </c>
      <c r="H133">
        <v>0.97556500000000002</v>
      </c>
      <c r="I133">
        <v>89</v>
      </c>
      <c r="J133">
        <v>65</v>
      </c>
      <c r="K133">
        <v>0.574221569032905</v>
      </c>
      <c r="L133" t="s">
        <v>53</v>
      </c>
      <c r="M133">
        <v>0.72321763486135904</v>
      </c>
      <c r="N133" t="s">
        <v>53</v>
      </c>
      <c r="O133">
        <v>0.17926289656524599</v>
      </c>
      <c r="P133" t="s">
        <v>53</v>
      </c>
      <c r="Q133">
        <v>0.33241906542856797</v>
      </c>
      <c r="R133" t="s">
        <v>53</v>
      </c>
      <c r="S133">
        <v>2.88850973022781E-2</v>
      </c>
      <c r="T133" t="s">
        <v>53</v>
      </c>
      <c r="U133">
        <v>-5.9448154210420101E-2</v>
      </c>
      <c r="V133" t="s">
        <v>53</v>
      </c>
      <c r="W133">
        <v>2.9944474285401999E-2</v>
      </c>
      <c r="X133" t="s">
        <v>53</v>
      </c>
      <c r="Y133">
        <v>-6.2301018277807402E-2</v>
      </c>
      <c r="Z133" t="s">
        <v>53</v>
      </c>
      <c r="AA133">
        <f t="shared" si="12"/>
        <v>1.059376983123899E-3</v>
      </c>
      <c r="AB133">
        <f t="shared" si="13"/>
        <v>-2.8528640673873007E-3</v>
      </c>
      <c r="AC133">
        <f t="shared" si="14"/>
        <v>-3.9122410505111997E-3</v>
      </c>
      <c r="AD133">
        <f t="shared" si="15"/>
        <v>-9.2245492563209408E-2</v>
      </c>
      <c r="AF133">
        <v>3.1518966142911</v>
      </c>
      <c r="AG133" t="s">
        <v>50</v>
      </c>
      <c r="AH133">
        <v>3.1566237443007301</v>
      </c>
      <c r="AI133" t="s">
        <v>50</v>
      </c>
      <c r="AJ133">
        <f t="shared" si="16"/>
        <v>4.7271300096300983E-3</v>
      </c>
      <c r="AK133">
        <v>-14.7950936680531</v>
      </c>
      <c r="AL133">
        <v>5.6178527252693096</v>
      </c>
      <c r="AM133">
        <v>5.4604659696936002</v>
      </c>
      <c r="AN133">
        <v>0.157386755575712</v>
      </c>
      <c r="AO133">
        <f t="shared" si="17"/>
        <v>-5.3030792141178882</v>
      </c>
      <c r="AQ133">
        <f>VLOOKUP(A133,incl2017!$A$2:$BF$638,33)</f>
        <v>54571.071428571398</v>
      </c>
      <c r="AR133">
        <v>48733.333333333299</v>
      </c>
      <c r="AS133">
        <v>61019.047619047597</v>
      </c>
      <c r="AT133">
        <v>53356.210526315699</v>
      </c>
      <c r="AU133">
        <f>VLOOKUP(vhcsResultsConsolidated!E133,incl2017!$A$2:$BF$638,34)</f>
        <v>52110.875</v>
      </c>
      <c r="AV133">
        <v>29866.666666666599</v>
      </c>
      <c r="AW133">
        <v>59090.909090909001</v>
      </c>
      <c r="AX133">
        <v>54621.705882352901</v>
      </c>
      <c r="AY133">
        <f>VLOOKUP(vhcsResultsConsolidated!E133,incl2017!$A$2:$BF$638,38)</f>
        <v>53889.628571428497</v>
      </c>
      <c r="AZ133">
        <v>67600</v>
      </c>
      <c r="BA133">
        <v>63140</v>
      </c>
      <c r="BB133">
        <v>42599.5</v>
      </c>
      <c r="BC133">
        <f>VLOOKUP(vhcsResultsConsolidated!E133,incl2017!$A$2:$BF$638,42)</f>
        <v>39659.599999999999</v>
      </c>
      <c r="BE133">
        <v>47620</v>
      </c>
      <c r="BF133">
        <v>53687.5</v>
      </c>
      <c r="BG133">
        <f>VLOOKUP(vhcsResultsConsolidated!E133,incl2017!$A$2:$BF$638,46)</f>
        <v>53687.5</v>
      </c>
      <c r="BH133">
        <v>29866.666666666599</v>
      </c>
      <c r="BI133">
        <v>68650</v>
      </c>
      <c r="BJ133">
        <v>58981.333333333299</v>
      </c>
      <c r="BK133">
        <f>VLOOKUP(vhcsResultsConsolidated!E133,incl2017!$A$2:$BF$638,50)</f>
        <v>54698.142857142797</v>
      </c>
      <c r="BL133">
        <v>57450</v>
      </c>
      <c r="BM133">
        <v>60271.4285714285</v>
      </c>
      <c r="BN133">
        <v>29249.5</v>
      </c>
      <c r="BO133">
        <f>VLOOKUP(vhcsResultsConsolidated!E133,incl2017!$A$2:$BF$638,54)</f>
        <v>28799.666666666599</v>
      </c>
      <c r="BP133">
        <v>87900</v>
      </c>
      <c r="BQ133">
        <v>69833.333333333299</v>
      </c>
      <c r="BR133">
        <v>55949.5</v>
      </c>
    </row>
    <row r="134" spans="1:70" x14ac:dyDescent="0.25">
      <c r="A134" t="s">
        <v>185</v>
      </c>
      <c r="E134" t="s">
        <v>185</v>
      </c>
      <c r="F134">
        <v>0</v>
      </c>
      <c r="G134">
        <v>0.89475700000000002</v>
      </c>
      <c r="H134">
        <v>0.76583599999999996</v>
      </c>
      <c r="I134">
        <v>115</v>
      </c>
      <c r="J134">
        <v>47</v>
      </c>
      <c r="K134">
        <v>0.60689459112051103</v>
      </c>
      <c r="L134" t="s">
        <v>53</v>
      </c>
      <c r="M134">
        <v>0.45668174283444102</v>
      </c>
      <c r="N134" t="s">
        <v>53</v>
      </c>
      <c r="O134">
        <v>-0.85474230731415302</v>
      </c>
      <c r="P134" t="s">
        <v>53</v>
      </c>
      <c r="Q134">
        <v>8.9905788285660995E-2</v>
      </c>
      <c r="R134" t="s">
        <v>53</v>
      </c>
      <c r="S134">
        <v>-3.9272094824832099E-2</v>
      </c>
      <c r="T134" t="s">
        <v>53</v>
      </c>
      <c r="U134">
        <v>3.7093253298643603E-2</v>
      </c>
      <c r="V134" t="s">
        <v>53</v>
      </c>
      <c r="W134">
        <v>3.1131722388995201E-2</v>
      </c>
      <c r="X134" t="s">
        <v>53</v>
      </c>
      <c r="Y134">
        <v>-8.7080592570925305E-2</v>
      </c>
      <c r="Z134" t="s">
        <v>53</v>
      </c>
      <c r="AA134">
        <f t="shared" si="12"/>
        <v>7.0403817213827297E-2</v>
      </c>
      <c r="AB134">
        <f t="shared" si="13"/>
        <v>-0.12417384586956891</v>
      </c>
      <c r="AC134">
        <f t="shared" si="14"/>
        <v>-0.19457766308339619</v>
      </c>
      <c r="AD134">
        <f t="shared" si="15"/>
        <v>-0.1182123149599205</v>
      </c>
      <c r="AF134">
        <v>3.0879946634194799</v>
      </c>
      <c r="AG134" t="s">
        <v>50</v>
      </c>
      <c r="AH134">
        <v>3.0749537243079499</v>
      </c>
      <c r="AI134" t="s">
        <v>50</v>
      </c>
      <c r="AJ134">
        <f t="shared" si="16"/>
        <v>-1.3040939111530037E-2</v>
      </c>
      <c r="AK134">
        <v>2.5358669387614399E-2</v>
      </c>
      <c r="AL134">
        <v>0.36494136839550601</v>
      </c>
      <c r="AM134">
        <v>-0.403838320949374</v>
      </c>
      <c r="AN134">
        <v>0.76877968934487995</v>
      </c>
      <c r="AO134">
        <f t="shared" si="17"/>
        <v>1.1726180102942538</v>
      </c>
      <c r="AQ134">
        <f>VLOOKUP(A134,incl2017!$A$2:$BF$638,33)</f>
        <v>23118.8888888888</v>
      </c>
      <c r="AR134">
        <v>30320.409090909001</v>
      </c>
      <c r="AS134">
        <v>28580</v>
      </c>
      <c r="AT134">
        <v>25550</v>
      </c>
      <c r="AU134">
        <f>VLOOKUP(vhcsResultsConsolidated!E134,incl2017!$A$2:$BF$638,34)</f>
        <v>21446.6</v>
      </c>
      <c r="AV134">
        <v>31240</v>
      </c>
      <c r="AW134">
        <v>26941.4285714285</v>
      </c>
      <c r="AX134">
        <v>27428.571428571398</v>
      </c>
      <c r="AY134">
        <f>VLOOKUP(vhcsResultsConsolidated!E134,incl2017!$A$2:$BF$638,38)</f>
        <v>22611</v>
      </c>
      <c r="AZ134">
        <v>29554.083333333299</v>
      </c>
      <c r="BA134">
        <v>30491.666666666599</v>
      </c>
      <c r="BB134">
        <v>22920</v>
      </c>
      <c r="BC134">
        <f>VLOOKUP(vhcsResultsConsolidated!E134,incl2017!$A$2:$BF$638,42)</f>
        <v>19700</v>
      </c>
      <c r="BD134">
        <v>31866.666666666599</v>
      </c>
      <c r="BE134">
        <v>23900</v>
      </c>
      <c r="BF134">
        <v>30933.333333333299</v>
      </c>
      <c r="BG134">
        <f>VLOOKUP(vhcsResultsConsolidated!E134,incl2017!$A$2:$BF$638,46)</f>
        <v>20859.8</v>
      </c>
      <c r="BH134">
        <v>30971.4285714285</v>
      </c>
      <c r="BI134">
        <v>27448.333333333299</v>
      </c>
      <c r="BJ134">
        <v>24800</v>
      </c>
      <c r="BK134">
        <f>VLOOKUP(vhcsResultsConsolidated!E134,incl2017!$A$2:$BF$638,50)</f>
        <v>24800</v>
      </c>
      <c r="BL134">
        <v>30105.5555555555</v>
      </c>
      <c r="BM134">
        <v>33725</v>
      </c>
      <c r="BN134">
        <v>22400</v>
      </c>
      <c r="BO134">
        <f>VLOOKUP(vhcsResultsConsolidated!E134,incl2017!$A$2:$BF$638,54)</f>
        <v>22400</v>
      </c>
      <c r="BP134">
        <v>27899.666666666599</v>
      </c>
      <c r="BQ134">
        <v>24025</v>
      </c>
      <c r="BR134">
        <v>23266.666666666599</v>
      </c>
    </row>
    <row r="135" spans="1:70" x14ac:dyDescent="0.25">
      <c r="A135" t="s">
        <v>186</v>
      </c>
      <c r="E135" t="s">
        <v>186</v>
      </c>
      <c r="F135">
        <v>0</v>
      </c>
      <c r="G135">
        <v>0.68935500000000005</v>
      </c>
      <c r="H135">
        <v>0.68227599999999999</v>
      </c>
      <c r="I135">
        <v>244</v>
      </c>
      <c r="J135">
        <v>224</v>
      </c>
      <c r="K135">
        <v>0.58492106916484499</v>
      </c>
      <c r="L135" t="s">
        <v>53</v>
      </c>
      <c r="M135">
        <v>0.41565711196557997</v>
      </c>
      <c r="N135" t="s">
        <v>53</v>
      </c>
      <c r="O135">
        <v>0.46777520284778401</v>
      </c>
      <c r="P135" t="s">
        <v>53</v>
      </c>
      <c r="Q135">
        <v>1.2156233044034599</v>
      </c>
      <c r="R135" t="s">
        <v>53</v>
      </c>
      <c r="S135">
        <v>9.3671542665691998E-3</v>
      </c>
      <c r="T135" t="s">
        <v>53</v>
      </c>
      <c r="U135">
        <v>5.3419367707743498E-2</v>
      </c>
      <c r="V135" t="s">
        <v>53</v>
      </c>
      <c r="W135">
        <v>8.51931352309796E-2</v>
      </c>
      <c r="X135" t="s">
        <v>53</v>
      </c>
      <c r="Y135">
        <v>6.8370258961104199E-2</v>
      </c>
      <c r="Z135" t="s">
        <v>53</v>
      </c>
      <c r="AA135">
        <f t="shared" si="12"/>
        <v>7.58259809644104E-2</v>
      </c>
      <c r="AB135">
        <f t="shared" si="13"/>
        <v>1.4950891253360701E-2</v>
      </c>
      <c r="AC135">
        <f t="shared" si="14"/>
        <v>-6.0875089711049699E-2</v>
      </c>
      <c r="AD135">
        <f t="shared" si="15"/>
        <v>-1.68228762698754E-2</v>
      </c>
      <c r="AF135">
        <v>3.05015781199018</v>
      </c>
      <c r="AG135" t="s">
        <v>50</v>
      </c>
      <c r="AH135">
        <v>3.1151856016942299</v>
      </c>
      <c r="AI135" t="s">
        <v>50</v>
      </c>
      <c r="AJ135">
        <f t="shared" si="16"/>
        <v>6.5027789704049876E-2</v>
      </c>
      <c r="AK135">
        <v>0.91233230232595697</v>
      </c>
      <c r="AL135">
        <v>-1.07714241282637</v>
      </c>
      <c r="AM135">
        <v>-2.9848958927342299</v>
      </c>
      <c r="AN135">
        <v>1.9077534799078499</v>
      </c>
      <c r="AO135">
        <f t="shared" si="17"/>
        <v>4.8926493726420794</v>
      </c>
      <c r="AQ135">
        <f>VLOOKUP(A135,incl2017!$A$2:$BF$638,33)</f>
        <v>33404.743362831803</v>
      </c>
      <c r="AR135">
        <v>30580.1129032258</v>
      </c>
      <c r="AS135">
        <v>31917.896551724101</v>
      </c>
      <c r="AT135">
        <v>31383.586666666601</v>
      </c>
      <c r="AU135">
        <f>VLOOKUP(vhcsResultsConsolidated!E135,incl2017!$A$2:$BF$638,34)</f>
        <v>32934.052083333299</v>
      </c>
      <c r="AV135">
        <v>29972.933333333302</v>
      </c>
      <c r="AW135">
        <v>31550.150943396198</v>
      </c>
      <c r="AX135">
        <v>32599.591836734598</v>
      </c>
      <c r="AY135">
        <f>VLOOKUP(vhcsResultsConsolidated!E135,incl2017!$A$2:$BF$638,38)</f>
        <v>33445.573770491799</v>
      </c>
      <c r="AZ135">
        <v>31149.34375</v>
      </c>
      <c r="BA135">
        <v>32491.147058823499</v>
      </c>
      <c r="BB135">
        <v>29091.884615384599</v>
      </c>
      <c r="BC135">
        <f>VLOOKUP(vhcsResultsConsolidated!E135,incl2017!$A$2:$BF$638,42)</f>
        <v>32042.542857142798</v>
      </c>
      <c r="BD135">
        <v>31165.833333333299</v>
      </c>
      <c r="BE135">
        <v>30672.5</v>
      </c>
      <c r="BF135">
        <v>32158.620689655101</v>
      </c>
      <c r="BG135">
        <f>VLOOKUP(vhcsResultsConsolidated!E135,incl2017!$A$2:$BF$638,46)</f>
        <v>33202.777777777701</v>
      </c>
      <c r="BH135">
        <v>29177.666666666599</v>
      </c>
      <c r="BI135">
        <v>32533.119999999999</v>
      </c>
      <c r="BJ135">
        <v>33239</v>
      </c>
      <c r="BK135">
        <f>VLOOKUP(vhcsResultsConsolidated!E135,incl2017!$A$2:$BF$638,50)</f>
        <v>33795.199999999997</v>
      </c>
      <c r="BL135">
        <v>27099.916666666599</v>
      </c>
      <c r="BM135">
        <v>36012.5</v>
      </c>
      <c r="BN135">
        <v>31160.692307692301</v>
      </c>
      <c r="BO135">
        <f>VLOOKUP(vhcsResultsConsolidated!E135,incl2017!$A$2:$BF$638,54)</f>
        <v>33134.647058823502</v>
      </c>
      <c r="BP135">
        <v>33579</v>
      </c>
      <c r="BQ135">
        <v>30570.409090909001</v>
      </c>
      <c r="BR135">
        <v>27023.0769230769</v>
      </c>
    </row>
    <row r="136" spans="1:70" x14ac:dyDescent="0.25">
      <c r="A136" t="s">
        <v>187</v>
      </c>
      <c r="B136" t="s">
        <v>672</v>
      </c>
      <c r="C136" t="s">
        <v>662</v>
      </c>
      <c r="E136" t="s">
        <v>469</v>
      </c>
      <c r="F136">
        <v>1</v>
      </c>
      <c r="G136">
        <v>0.86014899999999905</v>
      </c>
      <c r="H136">
        <v>0.862787999999999</v>
      </c>
      <c r="I136">
        <v>2797</v>
      </c>
      <c r="J136">
        <v>2661</v>
      </c>
      <c r="K136">
        <v>6.7243887975716996</v>
      </c>
      <c r="L136" t="s">
        <v>50</v>
      </c>
      <c r="M136">
        <v>2.60710567105082</v>
      </c>
      <c r="N136" t="s">
        <v>51</v>
      </c>
      <c r="O136">
        <v>0.76047857517425599</v>
      </c>
      <c r="P136" t="s">
        <v>53</v>
      </c>
      <c r="Q136">
        <v>14.560015264405999</v>
      </c>
      <c r="R136" t="s">
        <v>50</v>
      </c>
      <c r="S136">
        <v>-5.5158938254748199E-2</v>
      </c>
      <c r="T136" t="s">
        <v>50</v>
      </c>
      <c r="U136">
        <v>-8.0056581364225193E-2</v>
      </c>
      <c r="V136" t="s">
        <v>50</v>
      </c>
      <c r="W136">
        <v>6.4795105785092101E-3</v>
      </c>
      <c r="X136" t="s">
        <v>53</v>
      </c>
      <c r="Y136">
        <v>1.3528932625868901E-2</v>
      </c>
      <c r="Z136" t="s">
        <v>53</v>
      </c>
      <c r="AA136">
        <f t="shared" si="12"/>
        <v>6.1638448833257406E-2</v>
      </c>
      <c r="AB136">
        <f t="shared" si="13"/>
        <v>9.3585513990094099E-2</v>
      </c>
      <c r="AC136">
        <f t="shared" si="14"/>
        <v>3.1947065156836693E-2</v>
      </c>
      <c r="AD136">
        <f t="shared" si="15"/>
        <v>7.0494220473596905E-3</v>
      </c>
      <c r="AF136">
        <v>3.2906939802564801</v>
      </c>
      <c r="AG136" t="s">
        <v>50</v>
      </c>
      <c r="AH136">
        <v>3.3304117730448102</v>
      </c>
      <c r="AI136" t="s">
        <v>50</v>
      </c>
      <c r="AJ136">
        <f t="shared" si="16"/>
        <v>3.9717792788330097E-2</v>
      </c>
      <c r="AK136">
        <v>47.735342880809498</v>
      </c>
      <c r="AL136">
        <v>-72.345225308836305</v>
      </c>
      <c r="AM136">
        <v>-33.139780813986299</v>
      </c>
      <c r="AN136">
        <v>-39.205444494850099</v>
      </c>
      <c r="AO136">
        <f t="shared" si="17"/>
        <v>-6.0656636808637998</v>
      </c>
      <c r="AQ136">
        <f>VLOOKUP(A136,incl2017!$A$2:$BF$638,33)</f>
        <v>16897.709956709899</v>
      </c>
      <c r="AR136">
        <v>70713.861054766705</v>
      </c>
      <c r="AS136">
        <v>57303.122627737197</v>
      </c>
      <c r="AT136">
        <v>49736.097979797902</v>
      </c>
      <c r="AU136">
        <f>VLOOKUP(vhcsResultsConsolidated!E418,incl2017!$A$2:$BF$638,34)</f>
        <v>7797.4148264984196</v>
      </c>
      <c r="AV136">
        <v>71081.174953959402</v>
      </c>
      <c r="AW136">
        <v>59698.415697674398</v>
      </c>
      <c r="AX136">
        <v>51090.358237547902</v>
      </c>
      <c r="AY136">
        <f>VLOOKUP(vhcsResultsConsolidated!E418,incl2017!$A$2:$BF$638,38)</f>
        <v>7970.8454404945896</v>
      </c>
      <c r="AZ136">
        <v>70263.632054176007</v>
      </c>
      <c r="BA136">
        <v>54886.756598240398</v>
      </c>
      <c r="BB136">
        <v>48225.5769230769</v>
      </c>
      <c r="BC136">
        <f>VLOOKUP(vhcsResultsConsolidated!E418,incl2017!$A$2:$BF$638,42)</f>
        <v>7616.7230273752002</v>
      </c>
      <c r="BD136">
        <v>69149.633333333302</v>
      </c>
      <c r="BE136">
        <v>59923.631944444402</v>
      </c>
      <c r="BF136">
        <v>54853.995762711798</v>
      </c>
      <c r="BG136">
        <f>VLOOKUP(vhcsResultsConsolidated!E418,incl2017!$A$2:$BF$638,46)</f>
        <v>7509.0361842105203</v>
      </c>
      <c r="BH136">
        <v>72611.108910890995</v>
      </c>
      <c r="BI136">
        <v>59536.26</v>
      </c>
      <c r="BJ136">
        <v>47984.6993006993</v>
      </c>
      <c r="BK136">
        <f>VLOOKUP(vhcsResultsConsolidated!E418,incl2017!$A$2:$BF$638,50)</f>
        <v>8380.1457725947494</v>
      </c>
      <c r="BL136">
        <v>73170.489539748902</v>
      </c>
      <c r="BM136">
        <v>55237.691428571401</v>
      </c>
      <c r="BN136">
        <v>47999.642857142797</v>
      </c>
      <c r="BO136">
        <f>VLOOKUP(vhcsResultsConsolidated!E418,incl2017!$A$2:$BF$638,54)</f>
        <v>7954.3429394812601</v>
      </c>
      <c r="BP136">
        <v>66858.049019607803</v>
      </c>
      <c r="BQ136">
        <v>54516.795180722802</v>
      </c>
      <c r="BR136">
        <v>48523.094059405899</v>
      </c>
    </row>
    <row r="137" spans="1:70" x14ac:dyDescent="0.25">
      <c r="A137" t="s">
        <v>188</v>
      </c>
      <c r="B137" t="s">
        <v>714</v>
      </c>
      <c r="C137" t="s">
        <v>664</v>
      </c>
      <c r="E137" t="s">
        <v>433</v>
      </c>
      <c r="F137">
        <v>1</v>
      </c>
      <c r="G137">
        <v>0.815025</v>
      </c>
      <c r="H137">
        <v>0.83106599999999997</v>
      </c>
      <c r="I137">
        <v>7755</v>
      </c>
      <c r="J137">
        <v>6816</v>
      </c>
      <c r="K137">
        <v>9.4262989367304595</v>
      </c>
      <c r="L137" t="s">
        <v>50</v>
      </c>
      <c r="M137">
        <v>4.4043408212128901</v>
      </c>
      <c r="N137" t="s">
        <v>50</v>
      </c>
      <c r="O137">
        <v>2.1696390017143701</v>
      </c>
      <c r="P137" t="s">
        <v>52</v>
      </c>
      <c r="Q137">
        <v>3.9080558176752</v>
      </c>
      <c r="R137" t="s">
        <v>50</v>
      </c>
      <c r="S137">
        <v>-6.3589764666536097E-2</v>
      </c>
      <c r="T137" t="s">
        <v>50</v>
      </c>
      <c r="U137">
        <v>-8.0319878050189003E-2</v>
      </c>
      <c r="V137" t="s">
        <v>50</v>
      </c>
      <c r="W137">
        <v>-1.3968446222141899E-2</v>
      </c>
      <c r="X137" t="s">
        <v>53</v>
      </c>
      <c r="Y137">
        <v>-2.6049673221082498E-2</v>
      </c>
      <c r="Z137" t="s">
        <v>51</v>
      </c>
      <c r="AA137">
        <f t="shared" si="12"/>
        <v>4.96213184443942E-2</v>
      </c>
      <c r="AB137">
        <f t="shared" si="13"/>
        <v>5.4270204829106508E-2</v>
      </c>
      <c r="AC137">
        <f t="shared" si="14"/>
        <v>4.6488863847123085E-3</v>
      </c>
      <c r="AD137">
        <f t="shared" si="15"/>
        <v>-1.2081226998940599E-2</v>
      </c>
      <c r="AF137">
        <v>2.6797791092910899</v>
      </c>
      <c r="AG137" t="s">
        <v>50</v>
      </c>
      <c r="AH137">
        <v>2.6931825816135802</v>
      </c>
      <c r="AI137" t="s">
        <v>50</v>
      </c>
      <c r="AJ137">
        <f t="shared" si="16"/>
        <v>1.3403472322490284E-2</v>
      </c>
      <c r="AK137">
        <v>130.76412953181</v>
      </c>
      <c r="AL137">
        <v>-53.883504363462201</v>
      </c>
      <c r="AM137">
        <v>-14.9064169361995</v>
      </c>
      <c r="AN137">
        <v>-38.977087427262703</v>
      </c>
      <c r="AO137">
        <f t="shared" si="17"/>
        <v>-24.070670491063204</v>
      </c>
      <c r="AQ137">
        <f>VLOOKUP(A137,incl2017!$A$2:$BF$638,33)</f>
        <v>16556.809782608601</v>
      </c>
      <c r="AR137">
        <v>6982.5856473133699</v>
      </c>
      <c r="AS137">
        <v>5495.3785638859499</v>
      </c>
      <c r="AT137">
        <v>5648.62494183341</v>
      </c>
      <c r="AU137">
        <f>VLOOKUP(vhcsResultsConsolidated!E382,incl2017!$A$2:$BF$638,34)</f>
        <v>48835.29</v>
      </c>
      <c r="AV137">
        <v>7136.0546302465</v>
      </c>
      <c r="AW137">
        <v>5731.3263816475401</v>
      </c>
      <c r="AX137">
        <v>5866.1399443929504</v>
      </c>
      <c r="AY137">
        <f>VLOOKUP(vhcsResultsConsolidated!E382,incl2017!$A$2:$BF$638,38)</f>
        <v>50800.908675799001</v>
      </c>
      <c r="AZ137">
        <v>6801.4874213836401</v>
      </c>
      <c r="BA137">
        <v>5253.3743315508</v>
      </c>
      <c r="BB137">
        <v>5429.2803738317698</v>
      </c>
      <c r="BC137">
        <f>VLOOKUP(vhcsResultsConsolidated!E382,incl2017!$A$2:$BF$638,42)</f>
        <v>46457</v>
      </c>
      <c r="BD137">
        <v>7507.8929936305703</v>
      </c>
      <c r="BE137">
        <v>5593.0807174887896</v>
      </c>
      <c r="BF137">
        <v>5900.93217054263</v>
      </c>
      <c r="BG137">
        <f>VLOOKUP(vhcsResultsConsolidated!E382,incl2017!$A$2:$BF$638,46)</f>
        <v>54446.222707423498</v>
      </c>
      <c r="BH137">
        <v>6728.3826815642396</v>
      </c>
      <c r="BI137">
        <v>5851.5165692007804</v>
      </c>
      <c r="BJ137">
        <v>5834.2522202486598</v>
      </c>
      <c r="BK137">
        <f>VLOOKUP(vhcsResultsConsolidated!E382,incl2017!$A$2:$BF$638,50)</f>
        <v>46806.7607655502</v>
      </c>
      <c r="BL137">
        <v>7145.8730650154703</v>
      </c>
      <c r="BM137">
        <v>5546.1304347825999</v>
      </c>
      <c r="BN137">
        <v>5625.0314569536404</v>
      </c>
      <c r="BO137">
        <f>VLOOKUP(vhcsResultsConsolidated!E382,incl2017!$A$2:$BF$638,54)</f>
        <v>48012.350961538403</v>
      </c>
      <c r="BP137">
        <v>6446.09904153354</v>
      </c>
      <c r="BQ137">
        <v>4940.5398230088404</v>
      </c>
      <c r="BR137">
        <v>5175.5600858369098</v>
      </c>
    </row>
    <row r="138" spans="1:70" x14ac:dyDescent="0.25">
      <c r="A138" t="s">
        <v>189</v>
      </c>
      <c r="B138" t="s">
        <v>698</v>
      </c>
      <c r="C138" t="s">
        <v>704</v>
      </c>
      <c r="E138" t="s">
        <v>317</v>
      </c>
      <c r="F138">
        <v>1</v>
      </c>
      <c r="G138">
        <v>0.89586499999999902</v>
      </c>
      <c r="H138">
        <v>0.89598699999999998</v>
      </c>
      <c r="I138">
        <v>4697</v>
      </c>
      <c r="J138">
        <v>4417</v>
      </c>
      <c r="K138">
        <v>12.378637265623199</v>
      </c>
      <c r="L138" t="s">
        <v>50</v>
      </c>
      <c r="M138">
        <v>9.7600309462004802</v>
      </c>
      <c r="N138" t="s">
        <v>50</v>
      </c>
      <c r="O138">
        <v>2.34182995630034</v>
      </c>
      <c r="P138" t="s">
        <v>51</v>
      </c>
      <c r="Q138">
        <v>3.6016453931441301</v>
      </c>
      <c r="R138" t="s">
        <v>50</v>
      </c>
      <c r="S138">
        <v>-3.7670920219410299E-2</v>
      </c>
      <c r="T138" t="s">
        <v>50</v>
      </c>
      <c r="U138">
        <v>1.7888517270284801E-2</v>
      </c>
      <c r="V138" t="s">
        <v>53</v>
      </c>
      <c r="W138">
        <v>3.2796191398869801E-2</v>
      </c>
      <c r="X138" t="s">
        <v>51</v>
      </c>
      <c r="Y138">
        <v>8.7455408211751004E-2</v>
      </c>
      <c r="Z138" t="s">
        <v>50</v>
      </c>
      <c r="AA138">
        <f t="shared" si="12"/>
        <v>7.0467111618280093E-2</v>
      </c>
      <c r="AB138">
        <f t="shared" si="13"/>
        <v>6.9566890941466203E-2</v>
      </c>
      <c r="AC138">
        <f t="shared" si="14"/>
        <v>-9.0022067681388984E-4</v>
      </c>
      <c r="AD138">
        <f t="shared" si="15"/>
        <v>5.4659216812881203E-2</v>
      </c>
      <c r="AF138">
        <v>2.9591466622428801</v>
      </c>
      <c r="AG138" t="s">
        <v>50</v>
      </c>
      <c r="AH138">
        <v>3.02428390836358</v>
      </c>
      <c r="AI138" t="s">
        <v>50</v>
      </c>
      <c r="AJ138">
        <f t="shared" si="16"/>
        <v>6.5137246120699821E-2</v>
      </c>
      <c r="AK138">
        <v>-33.492452300608299</v>
      </c>
      <c r="AL138">
        <v>-60.937633938929302</v>
      </c>
      <c r="AM138">
        <v>-23.937633030193702</v>
      </c>
      <c r="AN138">
        <v>-37.000000908735501</v>
      </c>
      <c r="AO138">
        <f t="shared" si="17"/>
        <v>-13.062367878541799</v>
      </c>
      <c r="AQ138">
        <f>VLOOKUP(A138,incl2017!$A$2:$BF$638,33)</f>
        <v>22224.1</v>
      </c>
      <c r="AR138">
        <v>16350.0116807267</v>
      </c>
      <c r="AS138">
        <v>18281.378315132599</v>
      </c>
      <c r="AT138">
        <v>16791.636135508099</v>
      </c>
      <c r="AU138">
        <f>VLOOKUP(vhcsResultsConsolidated!E266,incl2017!$A$2:$BF$638,34)</f>
        <v>14899.712239583299</v>
      </c>
      <c r="AV138">
        <v>15450.9095541401</v>
      </c>
      <c r="AW138">
        <v>18856.581903276099</v>
      </c>
      <c r="AX138">
        <v>17539.491354466802</v>
      </c>
      <c r="AY138">
        <f>VLOOKUP(vhcsResultsConsolidated!E266,incl2017!$A$2:$BF$638,38)</f>
        <v>15142.864020270201</v>
      </c>
      <c r="AZ138">
        <v>17283.6031746031</v>
      </c>
      <c r="BA138">
        <v>17706.174726989</v>
      </c>
      <c r="BB138">
        <v>16214.9566666666</v>
      </c>
      <c r="BC138">
        <f>VLOOKUP(vhcsResultsConsolidated!E266,incl2017!$A$2:$BF$638,42)</f>
        <v>14642.666071428501</v>
      </c>
      <c r="BD138">
        <v>15268.3341836734</v>
      </c>
      <c r="BE138">
        <v>20784.921348314601</v>
      </c>
      <c r="BF138">
        <v>17997.553892215499</v>
      </c>
      <c r="BG138">
        <f>VLOOKUP(vhcsResultsConsolidated!E266,incl2017!$A$2:$BF$638,46)</f>
        <v>16530.265377855801</v>
      </c>
      <c r="BH138">
        <v>15633.020356234099</v>
      </c>
      <c r="BI138">
        <v>16447.849122807002</v>
      </c>
      <c r="BJ138">
        <v>17114.5111111111</v>
      </c>
      <c r="BK138">
        <f>VLOOKUP(vhcsResultsConsolidated!E266,incl2017!$A$2:$BF$638,50)</f>
        <v>13859.235772357701</v>
      </c>
      <c r="BL138">
        <v>18643.4939172749</v>
      </c>
      <c r="BM138">
        <v>17601.517571884899</v>
      </c>
      <c r="BN138">
        <v>16012.508108108101</v>
      </c>
      <c r="BO138">
        <f>VLOOKUP(vhcsResultsConsolidated!E266,incl2017!$A$2:$BF$638,54)</f>
        <v>15071.5614886731</v>
      </c>
      <c r="BP138">
        <v>15663.559420289799</v>
      </c>
      <c r="BQ138">
        <v>17806.045731707301</v>
      </c>
      <c r="BR138">
        <v>16356.288679245199</v>
      </c>
    </row>
    <row r="139" spans="1:70" x14ac:dyDescent="0.25">
      <c r="A139" t="s">
        <v>190</v>
      </c>
      <c r="E139" t="s">
        <v>190</v>
      </c>
      <c r="F139">
        <v>0</v>
      </c>
      <c r="G139">
        <v>0.81740000000000002</v>
      </c>
      <c r="H139">
        <v>0.81740000000000002</v>
      </c>
      <c r="I139">
        <v>938</v>
      </c>
      <c r="J139">
        <v>938</v>
      </c>
      <c r="K139">
        <v>1.2185197814228601</v>
      </c>
      <c r="L139" t="s">
        <v>53</v>
      </c>
      <c r="M139">
        <v>0.93824127058436402</v>
      </c>
      <c r="N139" t="s">
        <v>53</v>
      </c>
      <c r="O139">
        <v>0.60086819928619195</v>
      </c>
      <c r="P139" t="s">
        <v>53</v>
      </c>
      <c r="Q139">
        <v>5.4851035258892402</v>
      </c>
      <c r="R139" t="s">
        <v>50</v>
      </c>
      <c r="S139">
        <v>-6.7918919509105002E-2</v>
      </c>
      <c r="T139" t="s">
        <v>50</v>
      </c>
      <c r="U139">
        <v>-5.1476232550559803E-2</v>
      </c>
      <c r="V139" t="s">
        <v>50</v>
      </c>
      <c r="W139">
        <v>-9.9685843154441206E-2</v>
      </c>
      <c r="X139" t="s">
        <v>50</v>
      </c>
      <c r="Y139">
        <v>-5.7227487235444498E-2</v>
      </c>
      <c r="Z139" t="s">
        <v>50</v>
      </c>
      <c r="AA139">
        <f t="shared" si="12"/>
        <v>-3.1766923645336204E-2</v>
      </c>
      <c r="AB139">
        <f t="shared" si="13"/>
        <v>-5.7512546848846949E-3</v>
      </c>
      <c r="AC139">
        <f t="shared" si="14"/>
        <v>2.6015668960451509E-2</v>
      </c>
      <c r="AD139">
        <f t="shared" si="15"/>
        <v>4.2458355918996708E-2</v>
      </c>
      <c r="AF139">
        <v>3.4733321054276902</v>
      </c>
      <c r="AG139" t="s">
        <v>50</v>
      </c>
      <c r="AH139">
        <v>3.4244792891786999</v>
      </c>
      <c r="AI139" t="s">
        <v>50</v>
      </c>
      <c r="AJ139">
        <f t="shared" si="16"/>
        <v>-4.8852816248990294E-2</v>
      </c>
      <c r="AK139">
        <v>16.134975737377001</v>
      </c>
      <c r="AL139">
        <v>7.2507651655661798</v>
      </c>
      <c r="AM139">
        <v>5.5026539827481704</v>
      </c>
      <c r="AN139">
        <v>1.748111182818</v>
      </c>
      <c r="AO139">
        <f t="shared" si="17"/>
        <v>-3.7545427999301704</v>
      </c>
      <c r="AQ139">
        <f>VLOOKUP(A139,incl2017!$A$2:$BF$638,33)</f>
        <v>118174.02238805901</v>
      </c>
      <c r="AR139">
        <v>131872.24093264199</v>
      </c>
      <c r="AS139">
        <v>118174.02238805901</v>
      </c>
      <c r="AT139">
        <v>117394.55633802799</v>
      </c>
      <c r="AU139">
        <f>VLOOKUP(vhcsResultsConsolidated!E139,incl2017!$A$2:$BF$638,34)</f>
        <v>117394.55633802799</v>
      </c>
      <c r="AV139">
        <v>134891.70283018801</v>
      </c>
      <c r="AW139">
        <v>120120.91472868199</v>
      </c>
      <c r="AX139">
        <v>117659.20129870099</v>
      </c>
      <c r="AY139">
        <f>VLOOKUP(vhcsResultsConsolidated!E139,incl2017!$A$2:$BF$638,38)</f>
        <v>117659.20129870099</v>
      </c>
      <c r="AZ139">
        <v>128193.356321839</v>
      </c>
      <c r="BA139">
        <v>116367.194244604</v>
      </c>
      <c r="BB139">
        <v>117081.05384615299</v>
      </c>
      <c r="BC139">
        <f>VLOOKUP(vhcsResultsConsolidated!E139,incl2017!$A$2:$BF$638,42)</f>
        <v>117081.05384615299</v>
      </c>
      <c r="BD139">
        <v>126750.67368421001</v>
      </c>
      <c r="BE139">
        <v>121390.901960784</v>
      </c>
      <c r="BF139">
        <v>119651.32</v>
      </c>
      <c r="BG139">
        <f>VLOOKUP(vhcsResultsConsolidated!E139,incl2017!$A$2:$BF$638,46)</f>
        <v>119651.32</v>
      </c>
      <c r="BH139">
        <v>141501.94017094001</v>
      </c>
      <c r="BI139">
        <v>119290.538461538</v>
      </c>
      <c r="BJ139">
        <v>115767.949367088</v>
      </c>
      <c r="BK139">
        <f>VLOOKUP(vhcsResultsConsolidated!E139,incl2017!$A$2:$BF$638,50)</f>
        <v>115767.949367088</v>
      </c>
      <c r="BL139">
        <v>130835.24</v>
      </c>
      <c r="BM139">
        <v>118721.772151898</v>
      </c>
      <c r="BN139">
        <v>116200.816901408</v>
      </c>
      <c r="BO139">
        <f>VLOOKUP(vhcsResultsConsolidated!E139,incl2017!$A$2:$BF$638,54)</f>
        <v>116200.816901408</v>
      </c>
      <c r="BP139">
        <v>124623.24324324301</v>
      </c>
      <c r="BQ139">
        <v>113267</v>
      </c>
      <c r="BR139">
        <v>118140.322033898</v>
      </c>
    </row>
    <row r="140" spans="1:70" x14ac:dyDescent="0.25">
      <c r="A140" t="s">
        <v>191</v>
      </c>
      <c r="E140" t="s">
        <v>191</v>
      </c>
      <c r="F140">
        <v>0</v>
      </c>
      <c r="G140">
        <v>0.76532599999999995</v>
      </c>
      <c r="H140">
        <v>0.76532599999999995</v>
      </c>
      <c r="I140">
        <v>892</v>
      </c>
      <c r="J140">
        <v>892</v>
      </c>
      <c r="K140">
        <v>1.48933828708702</v>
      </c>
      <c r="L140" t="s">
        <v>53</v>
      </c>
      <c r="M140">
        <v>3.34647405627276</v>
      </c>
      <c r="N140" t="s">
        <v>50</v>
      </c>
      <c r="O140">
        <v>1.97731774267046</v>
      </c>
      <c r="P140" t="s">
        <v>52</v>
      </c>
      <c r="Q140">
        <v>3.1274097565663599</v>
      </c>
      <c r="R140" t="s">
        <v>50</v>
      </c>
      <c r="S140">
        <v>-4.7382456261635397E-2</v>
      </c>
      <c r="T140" t="s">
        <v>50</v>
      </c>
      <c r="U140">
        <v>-2.08459172783317E-2</v>
      </c>
      <c r="V140" t="s">
        <v>53</v>
      </c>
      <c r="W140">
        <v>-4.5102264739192599E-2</v>
      </c>
      <c r="X140" t="s">
        <v>50</v>
      </c>
      <c r="Y140">
        <v>-7.4741248619718106E-2</v>
      </c>
      <c r="Z140" t="s">
        <v>50</v>
      </c>
      <c r="AA140">
        <f t="shared" si="12"/>
        <v>2.2801915224427982E-3</v>
      </c>
      <c r="AB140">
        <f t="shared" si="13"/>
        <v>-5.389533134138641E-2</v>
      </c>
      <c r="AC140">
        <f t="shared" si="14"/>
        <v>-5.6175522863829208E-2</v>
      </c>
      <c r="AD140">
        <f t="shared" si="15"/>
        <v>-2.9638983880525507E-2</v>
      </c>
      <c r="AF140">
        <v>3.4943162815962898</v>
      </c>
      <c r="AG140" t="s">
        <v>50</v>
      </c>
      <c r="AH140">
        <v>3.45631760375238</v>
      </c>
      <c r="AI140" t="s">
        <v>50</v>
      </c>
      <c r="AJ140">
        <f t="shared" si="16"/>
        <v>-3.7998677843909867E-2</v>
      </c>
      <c r="AK140">
        <v>7.3118243688537401</v>
      </c>
      <c r="AL140">
        <v>7.0477944068159903</v>
      </c>
      <c r="AM140">
        <v>-0.60311807096229897</v>
      </c>
      <c r="AN140">
        <v>7.6509124777782898</v>
      </c>
      <c r="AO140">
        <f t="shared" si="17"/>
        <v>8.2540305487405892</v>
      </c>
      <c r="AQ140">
        <f>VLOOKUP(A140,incl2017!$A$2:$BF$638,33)</f>
        <v>175445.76666666599</v>
      </c>
      <c r="AR140">
        <v>179912.22183098501</v>
      </c>
      <c r="AS140">
        <v>175445.76666666599</v>
      </c>
      <c r="AT140">
        <v>175665.58423913</v>
      </c>
      <c r="AU140">
        <f>VLOOKUP(vhcsResultsConsolidated!E140,incl2017!$A$2:$BF$638,34)</f>
        <v>175665.58423913</v>
      </c>
      <c r="AV140">
        <v>181415.73584905599</v>
      </c>
      <c r="AW140">
        <v>171068.75609755999</v>
      </c>
      <c r="AX140">
        <v>179705.46859903299</v>
      </c>
      <c r="AY140">
        <f>VLOOKUP(vhcsResultsConsolidated!E140,incl2017!$A$2:$BF$638,38)</f>
        <v>179705.46859903299</v>
      </c>
      <c r="AZ140">
        <v>177999.75199999899</v>
      </c>
      <c r="BA140">
        <v>180047.23931623899</v>
      </c>
      <c r="BB140">
        <v>170471.44720496799</v>
      </c>
      <c r="BC140">
        <f>VLOOKUP(vhcsResultsConsolidated!E140,incl2017!$A$2:$BF$638,42)</f>
        <v>170471.44720496799</v>
      </c>
      <c r="BD140">
        <v>179860.98924731099</v>
      </c>
      <c r="BE140">
        <v>177856.87301587299</v>
      </c>
      <c r="BF140">
        <v>185420.93137254799</v>
      </c>
      <c r="BG140">
        <f>VLOOKUP(vhcsResultsConsolidated!E140,incl2017!$A$2:$BF$638,46)</f>
        <v>185420.93137254799</v>
      </c>
      <c r="BH140">
        <v>183606.51515151499</v>
      </c>
      <c r="BI140">
        <v>163941.23333333299</v>
      </c>
      <c r="BJ140">
        <v>174153.304761904</v>
      </c>
      <c r="BK140">
        <f>VLOOKUP(vhcsResultsConsolidated!E140,incl2017!$A$2:$BF$638,50)</f>
        <v>174153.304761904</v>
      </c>
      <c r="BL140">
        <v>180242.632352941</v>
      </c>
      <c r="BM140">
        <v>182086.55555555501</v>
      </c>
      <c r="BN140">
        <v>172505.27272727201</v>
      </c>
      <c r="BO140">
        <f>VLOOKUP(vhcsResultsConsolidated!E140,incl2017!$A$2:$BF$638,54)</f>
        <v>172505.27272727201</v>
      </c>
      <c r="BP140">
        <v>175324.03508771901</v>
      </c>
      <c r="BQ140">
        <v>177668.03703703699</v>
      </c>
      <c r="BR140">
        <v>168607.10714285701</v>
      </c>
    </row>
    <row r="141" spans="1:70" x14ac:dyDescent="0.25">
      <c r="A141" t="s">
        <v>192</v>
      </c>
      <c r="E141" t="s">
        <v>192</v>
      </c>
      <c r="F141">
        <v>0</v>
      </c>
      <c r="G141">
        <v>0.68080299999999905</v>
      </c>
      <c r="H141">
        <v>0.68080299999999905</v>
      </c>
      <c r="I141">
        <v>824</v>
      </c>
      <c r="J141">
        <v>824</v>
      </c>
      <c r="K141">
        <v>0.45148970434915803</v>
      </c>
      <c r="L141" t="s">
        <v>53</v>
      </c>
      <c r="M141">
        <v>0.73537792621842302</v>
      </c>
      <c r="N141" t="s">
        <v>53</v>
      </c>
      <c r="O141">
        <v>0.61865299406249497</v>
      </c>
      <c r="P141" t="s">
        <v>53</v>
      </c>
      <c r="Q141">
        <v>3.7797835456528701</v>
      </c>
      <c r="R141" t="s">
        <v>50</v>
      </c>
      <c r="S141">
        <v>-3.8485339852893201E-2</v>
      </c>
      <c r="T141" t="s">
        <v>50</v>
      </c>
      <c r="U141">
        <v>-4.87507075234117E-2</v>
      </c>
      <c r="V141" t="s">
        <v>50</v>
      </c>
      <c r="W141">
        <v>-8.8275862298780802E-2</v>
      </c>
      <c r="X141" t="s">
        <v>50</v>
      </c>
      <c r="Y141">
        <v>-7.2168032388977593E-2</v>
      </c>
      <c r="Z141" t="s">
        <v>50</v>
      </c>
      <c r="AA141">
        <f t="shared" si="12"/>
        <v>-4.9790522445887601E-2</v>
      </c>
      <c r="AB141">
        <f t="shared" si="13"/>
        <v>-2.3417324865565893E-2</v>
      </c>
      <c r="AC141">
        <f t="shared" si="14"/>
        <v>2.6373197580321708E-2</v>
      </c>
      <c r="AD141">
        <f t="shared" si="15"/>
        <v>1.6107829909803209E-2</v>
      </c>
      <c r="AF141">
        <v>3.57353824673962</v>
      </c>
      <c r="AG141" t="s">
        <v>50</v>
      </c>
      <c r="AH141">
        <v>3.5216170339022801</v>
      </c>
      <c r="AI141" t="s">
        <v>50</v>
      </c>
      <c r="AJ141">
        <f t="shared" si="16"/>
        <v>-5.1921212837339858E-2</v>
      </c>
      <c r="AK141">
        <v>11.8133083068485</v>
      </c>
      <c r="AL141">
        <v>19.5239129256464</v>
      </c>
      <c r="AM141">
        <v>15.6455597179257</v>
      </c>
      <c r="AN141">
        <v>3.8783532077206999</v>
      </c>
      <c r="AO141">
        <f t="shared" si="17"/>
        <v>-11.767206510205</v>
      </c>
      <c r="AQ141">
        <f>VLOOKUP(A141,incl2017!$A$2:$BF$638,33)</f>
        <v>244257.01694915199</v>
      </c>
      <c r="AR141">
        <v>250394.58333333299</v>
      </c>
      <c r="AS141">
        <v>244257.01694915199</v>
      </c>
      <c r="AT141">
        <v>230175.905092592</v>
      </c>
      <c r="AU141">
        <f>VLOOKUP(vhcsResultsConsolidated!E141,incl2017!$A$2:$BF$638,34)</f>
        <v>230175.905092592</v>
      </c>
      <c r="AV141">
        <v>248480.84615384601</v>
      </c>
      <c r="AW141">
        <v>250142.5</v>
      </c>
      <c r="AX141">
        <v>236279.14788732299</v>
      </c>
      <c r="AY141">
        <f>VLOOKUP(vhcsResultsConsolidated!E141,incl2017!$A$2:$BF$638,38)</f>
        <v>236279.14788732299</v>
      </c>
      <c r="AZ141">
        <v>251761.538461538</v>
      </c>
      <c r="BA141">
        <v>238757.467213114</v>
      </c>
      <c r="BB141">
        <v>218464.27702702701</v>
      </c>
      <c r="BC141">
        <f>VLOOKUP(vhcsResultsConsolidated!E141,incl2017!$A$2:$BF$638,42)</f>
        <v>218464.27702702701</v>
      </c>
      <c r="BD141">
        <v>247754.16666666599</v>
      </c>
      <c r="BE141">
        <v>248239.4</v>
      </c>
      <c r="BF141">
        <v>228064.527777777</v>
      </c>
      <c r="BG141">
        <f>VLOOKUP(vhcsResultsConsolidated!E141,incl2017!$A$2:$BF$638,46)</f>
        <v>228064.527777777</v>
      </c>
      <c r="BH141">
        <v>248906.21951219501</v>
      </c>
      <c r="BI141">
        <v>251629.296875</v>
      </c>
      <c r="BJ141">
        <v>239069.01886792399</v>
      </c>
      <c r="BK141">
        <f>VLOOKUP(vhcsResultsConsolidated!E141,incl2017!$A$2:$BF$638,50)</f>
        <v>239069.01886792399</v>
      </c>
      <c r="BL141">
        <v>252791.14583333299</v>
      </c>
      <c r="BM141">
        <v>239280.89393939299</v>
      </c>
      <c r="BN141">
        <v>222829.97142857101</v>
      </c>
      <c r="BO141">
        <f>VLOOKUP(vhcsResultsConsolidated!E141,incl2017!$A$2:$BF$638,54)</f>
        <v>222829.97142857101</v>
      </c>
      <c r="BP141">
        <v>250612.20930232501</v>
      </c>
      <c r="BQ141">
        <v>238140.57142857101</v>
      </c>
      <c r="BR141">
        <v>214546.34615384601</v>
      </c>
    </row>
    <row r="142" spans="1:70" x14ac:dyDescent="0.25">
      <c r="A142" t="s">
        <v>193</v>
      </c>
      <c r="E142" t="s">
        <v>193</v>
      </c>
      <c r="F142">
        <v>0</v>
      </c>
      <c r="G142">
        <v>0.374052</v>
      </c>
      <c r="H142">
        <v>0.409022</v>
      </c>
      <c r="I142">
        <v>683</v>
      </c>
      <c r="J142">
        <v>426</v>
      </c>
      <c r="K142">
        <v>1.54033350301118</v>
      </c>
      <c r="L142" t="s">
        <v>53</v>
      </c>
      <c r="M142">
        <v>1.56278464610097</v>
      </c>
      <c r="N142" t="s">
        <v>53</v>
      </c>
      <c r="O142">
        <v>2.2795641587478701</v>
      </c>
      <c r="P142" t="s">
        <v>52</v>
      </c>
      <c r="Q142">
        <v>2.19193508740848</v>
      </c>
      <c r="R142" t="s">
        <v>52</v>
      </c>
      <c r="S142">
        <v>-8.3629274005974502E-2</v>
      </c>
      <c r="T142" t="s">
        <v>50</v>
      </c>
      <c r="U142">
        <v>-8.8314969253256298E-2</v>
      </c>
      <c r="V142" t="s">
        <v>50</v>
      </c>
      <c r="W142">
        <v>-0.14733400947678699</v>
      </c>
      <c r="X142" t="s">
        <v>50</v>
      </c>
      <c r="Y142">
        <v>-3.3203945094049801E-2</v>
      </c>
      <c r="Z142" t="s">
        <v>53</v>
      </c>
      <c r="AA142">
        <f t="shared" si="12"/>
        <v>-6.3704735470812485E-2</v>
      </c>
      <c r="AB142">
        <f t="shared" si="13"/>
        <v>5.5111024159206497E-2</v>
      </c>
      <c r="AC142">
        <f t="shared" si="14"/>
        <v>0.11881575963001897</v>
      </c>
      <c r="AD142">
        <f t="shared" si="15"/>
        <v>0.11413006438273718</v>
      </c>
      <c r="AF142">
        <v>2.8944201372420002</v>
      </c>
      <c r="AG142" t="s">
        <v>50</v>
      </c>
      <c r="AH142">
        <v>2.83037710582501</v>
      </c>
      <c r="AI142" t="s">
        <v>50</v>
      </c>
      <c r="AJ142">
        <f t="shared" si="16"/>
        <v>-6.4043031416990193E-2</v>
      </c>
      <c r="AK142">
        <v>9.8429499779300809</v>
      </c>
      <c r="AL142">
        <v>2.2259873815920401</v>
      </c>
      <c r="AM142">
        <v>5.1889574691680904</v>
      </c>
      <c r="AN142">
        <v>-2.9629700875760401</v>
      </c>
      <c r="AO142">
        <f t="shared" si="17"/>
        <v>-8.1519275567441305</v>
      </c>
      <c r="AQ142">
        <f>VLOOKUP(A142,incl2017!$A$2:$BF$638,33)</f>
        <v>29318.195876288599</v>
      </c>
      <c r="AR142">
        <v>28062.180790960399</v>
      </c>
      <c r="AS142">
        <v>27412.5636363636</v>
      </c>
      <c r="AT142">
        <v>27187.251798561101</v>
      </c>
      <c r="AU142">
        <f>VLOOKUP(vhcsResultsConsolidated!E142,incl2017!$A$2:$BF$638,34)</f>
        <v>28934.981308411199</v>
      </c>
      <c r="AV142">
        <v>30273.0555555555</v>
      </c>
      <c r="AW142">
        <v>28522.851063829701</v>
      </c>
      <c r="AX142">
        <v>26285.200000000001</v>
      </c>
      <c r="AY142">
        <f>VLOOKUP(vhcsResultsConsolidated!E142,incl2017!$A$2:$BF$638,38)</f>
        <v>28313.806451612902</v>
      </c>
      <c r="AZ142">
        <v>25775.068965517199</v>
      </c>
      <c r="BA142">
        <v>26584.253968253899</v>
      </c>
      <c r="BB142">
        <v>28607.148148148099</v>
      </c>
      <c r="BC142">
        <f>VLOOKUP(vhcsResultsConsolidated!E142,incl2017!$A$2:$BF$638,42)</f>
        <v>29790.822222222199</v>
      </c>
      <c r="BD142">
        <v>31928.8837209302</v>
      </c>
      <c r="BE142">
        <v>26830.16</v>
      </c>
      <c r="BF142">
        <v>26638.538461538399</v>
      </c>
      <c r="BG142">
        <f>VLOOKUP(vhcsResultsConsolidated!E142,incl2017!$A$2:$BF$638,46)</f>
        <v>28216.65</v>
      </c>
      <c r="BH142">
        <v>28758.148936170201</v>
      </c>
      <c r="BI142">
        <v>30446.3636363636</v>
      </c>
      <c r="BJ142">
        <v>25728.4242424242</v>
      </c>
      <c r="BK142">
        <f>VLOOKUP(vhcsResultsConsolidated!E142,incl2017!$A$2:$BF$638,50)</f>
        <v>28490.4545454545</v>
      </c>
      <c r="BL142">
        <v>26338.226415094301</v>
      </c>
      <c r="BM142">
        <v>27540.474999999999</v>
      </c>
      <c r="BN142">
        <v>26987.4545454545</v>
      </c>
      <c r="BO142">
        <f>VLOOKUP(vhcsResultsConsolidated!E142,incl2017!$A$2:$BF$638,54)</f>
        <v>28213.344827586199</v>
      </c>
      <c r="BP142">
        <v>24897.205882352901</v>
      </c>
      <c r="BQ142">
        <v>24921.260869565202</v>
      </c>
      <c r="BR142">
        <v>31152.3809523809</v>
      </c>
    </row>
    <row r="143" spans="1:70" x14ac:dyDescent="0.25">
      <c r="A143" t="s">
        <v>194</v>
      </c>
      <c r="B143" t="s">
        <v>718</v>
      </c>
      <c r="C143" t="s">
        <v>702</v>
      </c>
      <c r="E143" t="s">
        <v>85</v>
      </c>
      <c r="F143">
        <v>1</v>
      </c>
      <c r="G143">
        <v>0.94845800000000002</v>
      </c>
      <c r="H143">
        <v>0.94845800000000002</v>
      </c>
      <c r="I143">
        <v>6386</v>
      </c>
      <c r="J143">
        <v>6386</v>
      </c>
      <c r="K143">
        <v>25.872269618272099</v>
      </c>
      <c r="L143" t="s">
        <v>50</v>
      </c>
      <c r="M143">
        <v>17.2201599483991</v>
      </c>
      <c r="N143" t="s">
        <v>50</v>
      </c>
      <c r="O143">
        <v>2.9242248054289099</v>
      </c>
      <c r="P143" t="s">
        <v>51</v>
      </c>
      <c r="Q143">
        <v>3.5381907535078501</v>
      </c>
      <c r="R143" t="s">
        <v>50</v>
      </c>
      <c r="S143">
        <v>3.71542868052821E-3</v>
      </c>
      <c r="T143" t="s">
        <v>53</v>
      </c>
      <c r="U143">
        <v>-5.6010312271363397E-2</v>
      </c>
      <c r="V143" t="s">
        <v>50</v>
      </c>
      <c r="W143">
        <v>-2.7357456912234898E-3</v>
      </c>
      <c r="X143" t="s">
        <v>53</v>
      </c>
      <c r="Y143">
        <v>1.22790490871461E-2</v>
      </c>
      <c r="Z143" t="s">
        <v>53</v>
      </c>
      <c r="AA143">
        <f t="shared" si="12"/>
        <v>-6.4511743717516994E-3</v>
      </c>
      <c r="AB143">
        <f t="shared" si="13"/>
        <v>6.8289361358509493E-2</v>
      </c>
      <c r="AC143">
        <f t="shared" si="14"/>
        <v>7.4740535730261196E-2</v>
      </c>
      <c r="AD143">
        <f t="shared" si="15"/>
        <v>1.5014794778369589E-2</v>
      </c>
      <c r="AF143">
        <v>3.1654608974280198</v>
      </c>
      <c r="AG143" t="s">
        <v>50</v>
      </c>
      <c r="AH143">
        <v>3.1840203439212398</v>
      </c>
      <c r="AI143" t="s">
        <v>50</v>
      </c>
      <c r="AJ143">
        <f t="shared" si="16"/>
        <v>1.8559446493219944E-2</v>
      </c>
      <c r="AK143">
        <v>30.6628345692171</v>
      </c>
      <c r="AL143">
        <v>8.2725952803904299</v>
      </c>
      <c r="AM143">
        <v>44.415400298791099</v>
      </c>
      <c r="AN143">
        <v>-36.142805018400701</v>
      </c>
      <c r="AO143">
        <f t="shared" si="17"/>
        <v>-80.558205317191806</v>
      </c>
      <c r="AQ143">
        <f>VLOOKUP(A143,incl2017!$A$2:$BF$638,33)</f>
        <v>11150.7175506683</v>
      </c>
      <c r="AR143">
        <v>43119.996668054897</v>
      </c>
      <c r="AS143">
        <v>35850.110249307399</v>
      </c>
      <c r="AT143">
        <v>42433.544036697203</v>
      </c>
      <c r="AU143">
        <f>VLOOKUP(vhcsResultsConsolidated!E34,incl2017!$A$2:$BF$638,34)</f>
        <v>19895.2883046237</v>
      </c>
      <c r="AV143">
        <v>42838.932651321396</v>
      </c>
      <c r="AW143">
        <v>35566.501091703001</v>
      </c>
      <c r="AX143">
        <v>41312.571563981001</v>
      </c>
      <c r="AY143">
        <f>VLOOKUP(vhcsResultsConsolidated!E34,incl2017!$A$2:$BF$638,38)</f>
        <v>20156.916347381801</v>
      </c>
      <c r="AZ143">
        <v>43388.472312703503</v>
      </c>
      <c r="BA143">
        <v>36142.332958380197</v>
      </c>
      <c r="BB143">
        <v>43484.767111111098</v>
      </c>
      <c r="BC143">
        <f>VLOOKUP(vhcsResultsConsolidated!E34,incl2017!$A$2:$BF$638,42)</f>
        <v>19660.228341939099</v>
      </c>
      <c r="BD143">
        <v>45295.112932604701</v>
      </c>
      <c r="BE143">
        <v>36047.867276887802</v>
      </c>
      <c r="BF143">
        <v>40093.01</v>
      </c>
      <c r="BG143">
        <f>VLOOKUP(vhcsResultsConsolidated!E34,incl2017!$A$2:$BF$638,46)</f>
        <v>20207.1895803183</v>
      </c>
      <c r="BH143">
        <v>40677.9663461538</v>
      </c>
      <c r="BI143">
        <v>35127.342379958201</v>
      </c>
      <c r="BJ143">
        <v>42411.275675675599</v>
      </c>
      <c r="BK143">
        <f>VLOOKUP(vhcsResultsConsolidated!E34,incl2017!$A$2:$BF$638,50)</f>
        <v>20117.214857142801</v>
      </c>
      <c r="BL143">
        <v>42697.152823920202</v>
      </c>
      <c r="BM143">
        <v>35106.298122065702</v>
      </c>
      <c r="BN143">
        <v>42642.811897106098</v>
      </c>
      <c r="BO143">
        <f>VLOOKUP(vhcsResultsConsolidated!E34,incl2017!$A$2:$BF$638,54)</f>
        <v>18940.788235294101</v>
      </c>
      <c r="BP143">
        <v>44053.2875399361</v>
      </c>
      <c r="BQ143">
        <v>37095.574514038803</v>
      </c>
      <c r="BR143">
        <v>44525.912524850799</v>
      </c>
    </row>
    <row r="144" spans="1:70" x14ac:dyDescent="0.25">
      <c r="A144" t="s">
        <v>195</v>
      </c>
      <c r="E144" t="s">
        <v>195</v>
      </c>
      <c r="F144">
        <v>0</v>
      </c>
      <c r="G144">
        <v>0.780061</v>
      </c>
      <c r="H144">
        <v>0.808284</v>
      </c>
      <c r="I144">
        <v>1208</v>
      </c>
      <c r="J144">
        <v>863</v>
      </c>
      <c r="K144">
        <v>1.4259031639614099</v>
      </c>
      <c r="L144" t="s">
        <v>53</v>
      </c>
      <c r="M144">
        <v>1.0837311342859799</v>
      </c>
      <c r="N144" t="s">
        <v>53</v>
      </c>
      <c r="O144">
        <v>1.0113052205425499</v>
      </c>
      <c r="P144" t="s">
        <v>53</v>
      </c>
      <c r="Q144">
        <v>1.48159198474434</v>
      </c>
      <c r="R144" t="s">
        <v>53</v>
      </c>
      <c r="S144">
        <v>-2.7981997482237099E-2</v>
      </c>
      <c r="T144" t="s">
        <v>52</v>
      </c>
      <c r="U144">
        <v>-2.7108754248036802E-2</v>
      </c>
      <c r="V144" t="s">
        <v>52</v>
      </c>
      <c r="W144">
        <v>-5.0546235284521703E-3</v>
      </c>
      <c r="X144" t="s">
        <v>53</v>
      </c>
      <c r="Y144">
        <v>1.99704662511407E-3</v>
      </c>
      <c r="Z144" t="s">
        <v>53</v>
      </c>
      <c r="AA144">
        <f t="shared" si="12"/>
        <v>2.2927373953784927E-2</v>
      </c>
      <c r="AB144">
        <f t="shared" si="13"/>
        <v>2.9105800873150872E-2</v>
      </c>
      <c r="AC144">
        <f t="shared" si="14"/>
        <v>6.1784269193659452E-3</v>
      </c>
      <c r="AD144">
        <f t="shared" si="15"/>
        <v>7.0516701535662408E-3</v>
      </c>
      <c r="AF144">
        <v>2.7497053184497</v>
      </c>
      <c r="AG144" t="s">
        <v>50</v>
      </c>
      <c r="AH144">
        <v>2.7651112554794</v>
      </c>
      <c r="AI144" t="s">
        <v>50</v>
      </c>
      <c r="AJ144">
        <f t="shared" si="16"/>
        <v>1.5405937029699945E-2</v>
      </c>
      <c r="AK144">
        <v>7.26818645139927</v>
      </c>
      <c r="AL144">
        <v>-1.4496916645815601</v>
      </c>
      <c r="AM144">
        <v>-0.36776365031367098</v>
      </c>
      <c r="AN144">
        <v>-1.08192801426789</v>
      </c>
      <c r="AO144">
        <f t="shared" si="17"/>
        <v>-0.71416436395421901</v>
      </c>
      <c r="AQ144">
        <f>VLOOKUP(A144,incl2017!$A$2:$BF$638,33)</f>
        <v>10225.0243902439</v>
      </c>
      <c r="AR144">
        <v>11739.592476489001</v>
      </c>
      <c r="AS144">
        <v>10351.2766798418</v>
      </c>
      <c r="AT144">
        <v>9689.8281786941607</v>
      </c>
      <c r="AU144">
        <f>VLOOKUP(vhcsResultsConsolidated!E144,incl2017!$A$2:$BF$638,34)</f>
        <v>9576.3444108761305</v>
      </c>
      <c r="AV144">
        <v>12178.0613496932</v>
      </c>
      <c r="AW144">
        <v>10676.423076923</v>
      </c>
      <c r="AX144">
        <v>9819.4117647058792</v>
      </c>
      <c r="AY144">
        <f>VLOOKUP(vhcsResultsConsolidated!E144,incl2017!$A$2:$BF$638,38)</f>
        <v>9790.1041666666606</v>
      </c>
      <c r="AZ144">
        <v>11281.448717948701</v>
      </c>
      <c r="BA144">
        <v>10124.328859060401</v>
      </c>
      <c r="BB144">
        <v>9507.7685950413197</v>
      </c>
      <c r="BC144">
        <f>VLOOKUP(vhcsResultsConsolidated!E144,incl2017!$A$2:$BF$638,42)</f>
        <v>9281.0791366906396</v>
      </c>
      <c r="BD144">
        <v>12213.831168831101</v>
      </c>
      <c r="BE144">
        <v>11018.5744680851</v>
      </c>
      <c r="BF144">
        <v>10159.0985915492</v>
      </c>
      <c r="BG144">
        <f>VLOOKUP(vhcsResultsConsolidated!E144,incl2017!$A$2:$BF$638,46)</f>
        <v>9896.2716049382707</v>
      </c>
      <c r="BH144">
        <v>12146.0348837209</v>
      </c>
      <c r="BI144">
        <v>10394.298245614</v>
      </c>
      <c r="BJ144">
        <v>9575.7979797979806</v>
      </c>
      <c r="BK144">
        <f>VLOOKUP(vhcsResultsConsolidated!E144,incl2017!$A$2:$BF$638,50)</f>
        <v>9712.6306306306305</v>
      </c>
      <c r="BL144">
        <v>11629.3972602739</v>
      </c>
      <c r="BM144">
        <v>10222.8641975308</v>
      </c>
      <c r="BN144">
        <v>9417.1124999999993</v>
      </c>
      <c r="BO144">
        <f>VLOOKUP(vhcsResultsConsolidated!E144,incl2017!$A$2:$BF$638,54)</f>
        <v>9174.0795454545405</v>
      </c>
      <c r="BP144">
        <v>10975.4216867469</v>
      </c>
      <c r="BQ144">
        <v>10006.955882352901</v>
      </c>
      <c r="BR144">
        <v>9684.6585365853607</v>
      </c>
    </row>
    <row r="145" spans="1:70" x14ac:dyDescent="0.25">
      <c r="A145" t="s">
        <v>196</v>
      </c>
      <c r="B145" t="s">
        <v>655</v>
      </c>
      <c r="C145" t="s">
        <v>704</v>
      </c>
      <c r="E145" t="s">
        <v>189</v>
      </c>
      <c r="F145">
        <v>1</v>
      </c>
      <c r="G145">
        <v>0.73661100000000002</v>
      </c>
      <c r="H145">
        <v>0.73661100000000002</v>
      </c>
      <c r="I145">
        <v>579</v>
      </c>
      <c r="J145">
        <v>579</v>
      </c>
      <c r="K145">
        <v>6.9434541493652997</v>
      </c>
      <c r="L145" t="s">
        <v>50</v>
      </c>
      <c r="M145">
        <v>4.9188417820613797</v>
      </c>
      <c r="N145" t="s">
        <v>50</v>
      </c>
      <c r="O145">
        <v>1.11859219480242</v>
      </c>
      <c r="P145" t="s">
        <v>53</v>
      </c>
      <c r="Q145">
        <v>1.70365460810986</v>
      </c>
      <c r="R145" t="s">
        <v>53</v>
      </c>
      <c r="S145">
        <v>-0.103626952949585</v>
      </c>
      <c r="T145" t="s">
        <v>50</v>
      </c>
      <c r="U145">
        <v>-0.13939820162036601</v>
      </c>
      <c r="V145" t="s">
        <v>50</v>
      </c>
      <c r="W145">
        <v>-0.106554369244187</v>
      </c>
      <c r="X145" t="s">
        <v>50</v>
      </c>
      <c r="Y145">
        <v>-0.110344317404688</v>
      </c>
      <c r="Z145" t="s">
        <v>50</v>
      </c>
      <c r="AA145">
        <f t="shared" si="12"/>
        <v>-2.9274162946019977E-3</v>
      </c>
      <c r="AB145">
        <f t="shared" si="13"/>
        <v>2.9053884215678005E-2</v>
      </c>
      <c r="AC145">
        <f t="shared" si="14"/>
        <v>3.1981300510280003E-2</v>
      </c>
      <c r="AD145">
        <f t="shared" si="15"/>
        <v>-3.7899481605010027E-3</v>
      </c>
      <c r="AF145">
        <v>3.0538132781918699</v>
      </c>
      <c r="AG145" t="s">
        <v>50</v>
      </c>
      <c r="AH145">
        <v>3.0543091448073199</v>
      </c>
      <c r="AI145" t="s">
        <v>50</v>
      </c>
      <c r="AJ145">
        <f t="shared" si="16"/>
        <v>4.9586661544998023E-4</v>
      </c>
      <c r="AK145">
        <v>20.906356067498201</v>
      </c>
      <c r="AL145">
        <v>-57.146178387626797</v>
      </c>
      <c r="AM145">
        <v>-21.078409983286999</v>
      </c>
      <c r="AN145">
        <v>-36.067768404339802</v>
      </c>
      <c r="AO145">
        <f t="shared" si="17"/>
        <v>-14.989358421052803</v>
      </c>
      <c r="AQ145">
        <f>VLOOKUP(A145,incl2017!$A$2:$BF$638,33)</f>
        <v>20008.329985652799</v>
      </c>
      <c r="AR145">
        <v>54816.7449664429</v>
      </c>
      <c r="AS145">
        <v>44515.694444444402</v>
      </c>
      <c r="AT145">
        <v>46345.409090909001</v>
      </c>
      <c r="AU145">
        <f>VLOOKUP(vhcsResultsConsolidated!E138,incl2017!$A$2:$BF$638,34)</f>
        <v>16753.7738629083</v>
      </c>
      <c r="AV145">
        <v>56863.327586206899</v>
      </c>
      <c r="AW145">
        <v>46494.945945945903</v>
      </c>
      <c r="AX145">
        <v>50043.79</v>
      </c>
      <c r="AY145">
        <f>VLOOKUP(vhcsResultsConsolidated!E138,incl2017!$A$2:$BF$638,38)</f>
        <v>17517.4732937685</v>
      </c>
      <c r="AZ145">
        <v>53512.3296703296</v>
      </c>
      <c r="BA145">
        <v>42423.342857142801</v>
      </c>
      <c r="BB145">
        <v>44357.032258064501</v>
      </c>
      <c r="BC145">
        <f>VLOOKUP(vhcsResultsConsolidated!E138,incl2017!$A$2:$BF$638,42)</f>
        <v>16173.465614430601</v>
      </c>
      <c r="BD145">
        <v>59191.481481481402</v>
      </c>
      <c r="BE145">
        <v>45916.8536585365</v>
      </c>
      <c r="BF145">
        <v>50688.627118643999</v>
      </c>
      <c r="BG145">
        <f>VLOOKUP(vhcsResultsConsolidated!E138,incl2017!$A$2:$BF$638,46)</f>
        <v>17976.972392637999</v>
      </c>
      <c r="BH145">
        <v>54835.580645161201</v>
      </c>
      <c r="BI145">
        <v>47213.181818181802</v>
      </c>
      <c r="BJ145">
        <v>49115.8536585365</v>
      </c>
      <c r="BK145">
        <f>VLOOKUP(vhcsResultsConsolidated!E138,incl2017!$A$2:$BF$638,50)</f>
        <v>17087.022988505702</v>
      </c>
      <c r="BL145">
        <v>55336.520833333299</v>
      </c>
      <c r="BM145">
        <v>43081.096774193502</v>
      </c>
      <c r="BN145">
        <v>44528.9746835443</v>
      </c>
      <c r="BO145">
        <f>VLOOKUP(vhcsResultsConsolidated!E138,incl2017!$A$2:$BF$638,54)</f>
        <v>15978.5504087193</v>
      </c>
      <c r="BP145">
        <v>51476.023255813903</v>
      </c>
      <c r="BQ145">
        <v>41900.512820512798</v>
      </c>
      <c r="BR145">
        <v>44230.084112149503</v>
      </c>
    </row>
    <row r="146" spans="1:70" x14ac:dyDescent="0.25">
      <c r="A146" t="s">
        <v>197</v>
      </c>
      <c r="E146" t="s">
        <v>197</v>
      </c>
      <c r="F146">
        <v>0</v>
      </c>
      <c r="G146">
        <v>0.72860400000000003</v>
      </c>
      <c r="H146">
        <v>0.76476099999999902</v>
      </c>
      <c r="I146">
        <v>2040</v>
      </c>
      <c r="J146">
        <v>1359</v>
      </c>
      <c r="K146">
        <v>1.8665728156006001</v>
      </c>
      <c r="L146" t="s">
        <v>52</v>
      </c>
      <c r="M146">
        <v>2.04048711943615</v>
      </c>
      <c r="N146" t="s">
        <v>52</v>
      </c>
      <c r="O146">
        <v>2.7766694318147902</v>
      </c>
      <c r="P146" t="s">
        <v>51</v>
      </c>
      <c r="Q146">
        <v>4.39318478886418</v>
      </c>
      <c r="R146" t="s">
        <v>50</v>
      </c>
      <c r="S146">
        <v>4.1620519675014296E-3</v>
      </c>
      <c r="T146" t="s">
        <v>53</v>
      </c>
      <c r="U146">
        <v>-2.9970083540837199E-2</v>
      </c>
      <c r="V146" t="s">
        <v>51</v>
      </c>
      <c r="W146">
        <v>-1.7243878856204198E-2</v>
      </c>
      <c r="X146" t="s">
        <v>53</v>
      </c>
      <c r="Y146">
        <v>-9.5064826463990594E-3</v>
      </c>
      <c r="Z146" t="s">
        <v>53</v>
      </c>
      <c r="AA146">
        <f t="shared" si="12"/>
        <v>-2.1405930823705628E-2</v>
      </c>
      <c r="AB146">
        <f t="shared" si="13"/>
        <v>2.046360089443814E-2</v>
      </c>
      <c r="AC146">
        <f t="shared" si="14"/>
        <v>4.1869531718143768E-2</v>
      </c>
      <c r="AD146">
        <f t="shared" si="15"/>
        <v>7.7373962098051391E-3</v>
      </c>
      <c r="AF146">
        <v>2.8933217571851002</v>
      </c>
      <c r="AG146" t="s">
        <v>50</v>
      </c>
      <c r="AH146">
        <v>2.8885541595461901</v>
      </c>
      <c r="AI146" t="s">
        <v>50</v>
      </c>
      <c r="AJ146">
        <f t="shared" si="16"/>
        <v>-4.7675976389101038E-3</v>
      </c>
      <c r="AK146">
        <v>0.45690319632634901</v>
      </c>
      <c r="AL146">
        <v>-6.6259151933891696</v>
      </c>
      <c r="AM146">
        <v>3.3732343421162998</v>
      </c>
      <c r="AN146">
        <v>-9.9991495355054703</v>
      </c>
      <c r="AO146">
        <f t="shared" si="17"/>
        <v>-13.37238387762177</v>
      </c>
      <c r="AQ146">
        <f>VLOOKUP(A146,incl2017!$A$2:$BF$638,33)</f>
        <v>23087.259259259201</v>
      </c>
      <c r="AR146">
        <v>22779.558359621398</v>
      </c>
      <c r="AS146">
        <v>22613.3342036553</v>
      </c>
      <c r="AT146">
        <v>22947.078907435502</v>
      </c>
      <c r="AU146">
        <f>VLOOKUP(vhcsResultsConsolidated!E146,incl2017!$A$2:$BF$638,34)</f>
        <v>23325.001642036099</v>
      </c>
      <c r="AV146">
        <v>22576.381944444402</v>
      </c>
      <c r="AW146">
        <v>23170.875</v>
      </c>
      <c r="AX146">
        <v>23032.4539682539</v>
      </c>
      <c r="AY146">
        <f>VLOOKUP(vhcsResultsConsolidated!E146,incl2017!$A$2:$BF$638,38)</f>
        <v>23423.251724137899</v>
      </c>
      <c r="AZ146">
        <v>22948.676300578001</v>
      </c>
      <c r="BA146">
        <v>22139.289855072398</v>
      </c>
      <c r="BB146">
        <v>22868.901162790698</v>
      </c>
      <c r="BC146">
        <f>VLOOKUP(vhcsResultsConsolidated!E146,incl2017!$A$2:$BF$638,42)</f>
        <v>23235.683385579901</v>
      </c>
      <c r="BD146">
        <v>20904.842857142801</v>
      </c>
      <c r="BE146">
        <v>23911.452054794499</v>
      </c>
      <c r="BF146">
        <v>22909.034482758601</v>
      </c>
      <c r="BG146">
        <f>VLOOKUP(vhcsResultsConsolidated!E146,incl2017!$A$2:$BF$638,46)</f>
        <v>23493.8888888888</v>
      </c>
      <c r="BH146">
        <v>24157.567567567501</v>
      </c>
      <c r="BI146">
        <v>22646</v>
      </c>
      <c r="BJ146">
        <v>23137.723529411702</v>
      </c>
      <c r="BK146">
        <f>VLOOKUP(vhcsResultsConsolidated!E146,incl2017!$A$2:$BF$638,50)</f>
        <v>23368.981707317002</v>
      </c>
      <c r="BL146">
        <v>22519.64</v>
      </c>
      <c r="BM146">
        <v>22058.607843137201</v>
      </c>
      <c r="BN146">
        <v>23047.963636363598</v>
      </c>
      <c r="BO146">
        <f>VLOOKUP(vhcsResultsConsolidated!E146,incl2017!$A$2:$BF$638,54)</f>
        <v>23378.727272727199</v>
      </c>
      <c r="BP146">
        <v>23277.0204081632</v>
      </c>
      <c r="BQ146">
        <v>22217.666666666599</v>
      </c>
      <c r="BR146">
        <v>22703.843575419</v>
      </c>
    </row>
    <row r="147" spans="1:70" x14ac:dyDescent="0.25">
      <c r="A147" t="s">
        <v>198</v>
      </c>
      <c r="B147" t="s">
        <v>722</v>
      </c>
      <c r="C147" t="s">
        <v>704</v>
      </c>
      <c r="E147" t="s">
        <v>435</v>
      </c>
      <c r="F147">
        <v>1</v>
      </c>
      <c r="G147">
        <v>0.819495999999999</v>
      </c>
      <c r="H147">
        <v>0.82062800000000002</v>
      </c>
      <c r="I147">
        <v>1326</v>
      </c>
      <c r="J147">
        <v>1232</v>
      </c>
      <c r="K147">
        <v>2.3253498296565702</v>
      </c>
      <c r="L147" t="s">
        <v>51</v>
      </c>
      <c r="M147">
        <v>1.4060344784241501</v>
      </c>
      <c r="N147" t="s">
        <v>53</v>
      </c>
      <c r="O147">
        <v>1.2052660997672899</v>
      </c>
      <c r="P147" t="s">
        <v>53</v>
      </c>
      <c r="Q147">
        <v>1.70615204959781</v>
      </c>
      <c r="R147" t="s">
        <v>53</v>
      </c>
      <c r="S147">
        <v>-2.54728203239276E-3</v>
      </c>
      <c r="T147" t="s">
        <v>53</v>
      </c>
      <c r="U147">
        <v>-5.6860833567057602E-2</v>
      </c>
      <c r="V147" t="s">
        <v>53</v>
      </c>
      <c r="W147">
        <v>0.10665825910277001</v>
      </c>
      <c r="X147" t="s">
        <v>50</v>
      </c>
      <c r="Y147">
        <v>0.11730878532733</v>
      </c>
      <c r="Z147" t="s">
        <v>50</v>
      </c>
      <c r="AA147">
        <f t="shared" si="12"/>
        <v>0.10920554113516276</v>
      </c>
      <c r="AB147">
        <f t="shared" si="13"/>
        <v>0.17416961889438759</v>
      </c>
      <c r="AC147">
        <f t="shared" si="14"/>
        <v>6.4964077759224831E-2</v>
      </c>
      <c r="AD147">
        <f t="shared" si="15"/>
        <v>1.0650526224559989E-2</v>
      </c>
      <c r="AF147">
        <v>2.8702916507925802</v>
      </c>
      <c r="AG147" t="s">
        <v>50</v>
      </c>
      <c r="AH147">
        <v>2.9956350303953401</v>
      </c>
      <c r="AI147" t="s">
        <v>50</v>
      </c>
      <c r="AJ147">
        <f t="shared" si="16"/>
        <v>0.12534337960275987</v>
      </c>
      <c r="AK147">
        <v>9.6134013795239301</v>
      </c>
      <c r="AL147">
        <v>-57.230139920758702</v>
      </c>
      <c r="AM147">
        <v>-22.270991545855701</v>
      </c>
      <c r="AN147">
        <v>-34.959148374902902</v>
      </c>
      <c r="AO147">
        <f t="shared" si="17"/>
        <v>-12.688156829047202</v>
      </c>
      <c r="AQ147">
        <f>VLOOKUP(A147,incl2017!$A$2:$BF$638,33)</f>
        <v>6956.0555555555502</v>
      </c>
      <c r="AR147">
        <v>11735.2588832487</v>
      </c>
      <c r="AS147">
        <v>13408.722972972901</v>
      </c>
      <c r="AT147">
        <v>17018.929889298801</v>
      </c>
      <c r="AU147">
        <f>VLOOKUP(vhcsResultsConsolidated!E384,incl2017!$A$2:$BF$638,34)</f>
        <v>4572.8240740740703</v>
      </c>
      <c r="AV147">
        <v>11301.916279069699</v>
      </c>
      <c r="AW147">
        <v>12497.7913669064</v>
      </c>
      <c r="AX147">
        <v>17356.803797468299</v>
      </c>
      <c r="AY147">
        <f>VLOOKUP(vhcsResultsConsolidated!E384,incl2017!$A$2:$BF$638,38)</f>
        <v>4470.1016949152499</v>
      </c>
      <c r="AZ147">
        <v>12255.7541899441</v>
      </c>
      <c r="BA147">
        <v>14215.2165605095</v>
      </c>
      <c r="BB147">
        <v>16546.504424778701</v>
      </c>
      <c r="BC147">
        <f>VLOOKUP(vhcsResultsConsolidated!E384,incl2017!$A$2:$BF$638,42)</f>
        <v>4696.51020408163</v>
      </c>
      <c r="BD147">
        <v>12897.6276595744</v>
      </c>
      <c r="BE147">
        <v>11213.6710526315</v>
      </c>
      <c r="BF147">
        <v>17219.3493975903</v>
      </c>
      <c r="BG147">
        <f>VLOOKUP(vhcsResultsConsolidated!E384,incl2017!$A$2:$BF$638,46)</f>
        <v>4456.9375</v>
      </c>
      <c r="BH147">
        <v>10062.272727272701</v>
      </c>
      <c r="BI147">
        <v>14046.8888888888</v>
      </c>
      <c r="BJ147">
        <v>17508.919999999998</v>
      </c>
      <c r="BK147">
        <f>VLOOKUP(vhcsResultsConsolidated!E384,incl2017!$A$2:$BF$638,50)</f>
        <v>4479.1285714285696</v>
      </c>
      <c r="BL147">
        <v>9821</v>
      </c>
      <c r="BM147">
        <v>12455.238095238001</v>
      </c>
      <c r="BN147">
        <v>16576.496062992101</v>
      </c>
      <c r="BO147">
        <f>VLOOKUP(vhcsResultsConsolidated!E384,incl2017!$A$2:$BF$638,54)</f>
        <v>4842.4347826086896</v>
      </c>
      <c r="BP147">
        <v>15874.0694444444</v>
      </c>
      <c r="BQ147">
        <v>15394.776595744601</v>
      </c>
      <c r="BR147">
        <v>16508.0303030303</v>
      </c>
    </row>
    <row r="148" spans="1:70" x14ac:dyDescent="0.25">
      <c r="A148" t="s">
        <v>199</v>
      </c>
      <c r="E148" t="s">
        <v>199</v>
      </c>
      <c r="F148">
        <v>0</v>
      </c>
      <c r="G148">
        <v>0.65698699999999999</v>
      </c>
      <c r="H148">
        <v>0.65134199999999998</v>
      </c>
      <c r="I148">
        <v>1549</v>
      </c>
      <c r="J148">
        <v>1396</v>
      </c>
      <c r="K148">
        <v>1.3544460636073301</v>
      </c>
      <c r="L148" t="s">
        <v>53</v>
      </c>
      <c r="M148">
        <v>1.0285906164001699</v>
      </c>
      <c r="N148" t="s">
        <v>53</v>
      </c>
      <c r="O148">
        <v>0.98136918679208995</v>
      </c>
      <c r="P148" t="s">
        <v>53</v>
      </c>
      <c r="Q148">
        <v>2.0166806841340099</v>
      </c>
      <c r="R148" t="s">
        <v>52</v>
      </c>
      <c r="S148">
        <v>-9.5547123631629802E-2</v>
      </c>
      <c r="T148" t="s">
        <v>50</v>
      </c>
      <c r="U148">
        <v>-5.06601305697401E-2</v>
      </c>
      <c r="V148" t="s">
        <v>52</v>
      </c>
      <c r="W148">
        <v>-0.10069989734472</v>
      </c>
      <c r="X148" t="s">
        <v>50</v>
      </c>
      <c r="Y148">
        <v>-3.76239723723608E-2</v>
      </c>
      <c r="Z148" t="s">
        <v>53</v>
      </c>
      <c r="AA148">
        <f t="shared" si="12"/>
        <v>-5.1527737130901974E-3</v>
      </c>
      <c r="AB148">
        <f t="shared" si="13"/>
        <v>1.3036158197379299E-2</v>
      </c>
      <c r="AC148">
        <f t="shared" si="14"/>
        <v>1.8188931910469497E-2</v>
      </c>
      <c r="AD148">
        <f t="shared" si="15"/>
        <v>6.3075924972359199E-2</v>
      </c>
      <c r="AF148">
        <v>2.6233238242107002</v>
      </c>
      <c r="AG148" t="s">
        <v>50</v>
      </c>
      <c r="AH148">
        <v>2.5898400397803898</v>
      </c>
      <c r="AI148" t="s">
        <v>50</v>
      </c>
      <c r="AJ148">
        <f t="shared" si="16"/>
        <v>-3.3483784430310415E-2</v>
      </c>
      <c r="AK148">
        <v>27.882870153017699</v>
      </c>
      <c r="AL148">
        <v>3.5500753881420701</v>
      </c>
      <c r="AM148">
        <v>1.9717584412848901</v>
      </c>
      <c r="AN148">
        <v>1.5783169468571701</v>
      </c>
      <c r="AO148">
        <f t="shared" si="17"/>
        <v>-0.39344149442772003</v>
      </c>
      <c r="AQ148">
        <f>VLOOKUP(A148,incl2017!$A$2:$BF$638,33)</f>
        <v>4391.6059225512499</v>
      </c>
      <c r="AR148">
        <v>5195.0755102040803</v>
      </c>
      <c r="AS148">
        <v>4498.20134228187</v>
      </c>
      <c r="AT148">
        <v>4105.4771241830003</v>
      </c>
      <c r="AU148">
        <f>VLOOKUP(vhcsResultsConsolidated!E148,incl2017!$A$2:$BF$638,34)</f>
        <v>4069.2548596112301</v>
      </c>
      <c r="AV148">
        <v>5499.9615384615299</v>
      </c>
      <c r="AW148">
        <v>4480.7327188939998</v>
      </c>
      <c r="AX148">
        <v>4172.8636363636297</v>
      </c>
      <c r="AY148">
        <f>VLOOKUP(vhcsResultsConsolidated!E148,incl2017!$A$2:$BF$638,38)</f>
        <v>4155.1740740740697</v>
      </c>
      <c r="AZ148">
        <v>4767.6372549019597</v>
      </c>
      <c r="BA148">
        <v>4514.6826086956498</v>
      </c>
      <c r="BB148">
        <v>4014.2461538461498</v>
      </c>
      <c r="BC148">
        <f>VLOOKUP(vhcsResultsConsolidated!E148,incl2017!$A$2:$BF$638,42)</f>
        <v>3949.0569948186499</v>
      </c>
      <c r="BD148">
        <v>5557.5</v>
      </c>
      <c r="BE148">
        <v>4618.2135922330099</v>
      </c>
      <c r="BF148">
        <v>4137.6974789915903</v>
      </c>
      <c r="BG148">
        <f>VLOOKUP(vhcsResultsConsolidated!E148,incl2017!$A$2:$BF$638,46)</f>
        <v>4108.5040650406499</v>
      </c>
      <c r="BH148">
        <v>5447.7933333333303</v>
      </c>
      <c r="BI148">
        <v>4356.5175438596398</v>
      </c>
      <c r="BJ148">
        <v>4201.7241379310299</v>
      </c>
      <c r="BK148">
        <f>VLOOKUP(vhcsResultsConsolidated!E148,incl2017!$A$2:$BF$638,50)</f>
        <v>4194.2244897959099</v>
      </c>
      <c r="BL148">
        <v>4863.6140350877104</v>
      </c>
      <c r="BM148">
        <v>4680.6779661016899</v>
      </c>
      <c r="BN148">
        <v>4001.0085470085401</v>
      </c>
      <c r="BO148">
        <f>VLOOKUP(vhcsResultsConsolidated!E148,incl2017!$A$2:$BF$638,54)</f>
        <v>3934.2719298245602</v>
      </c>
      <c r="BP148">
        <v>4646.0666666666602</v>
      </c>
      <c r="BQ148">
        <v>4339.7946428571404</v>
      </c>
      <c r="BR148">
        <v>4034.1025641025599</v>
      </c>
    </row>
    <row r="149" spans="1:70" x14ac:dyDescent="0.25">
      <c r="A149" t="s">
        <v>200</v>
      </c>
      <c r="B149" t="s">
        <v>713</v>
      </c>
      <c r="C149" t="s">
        <v>663</v>
      </c>
      <c r="E149" t="s">
        <v>380</v>
      </c>
      <c r="F149">
        <v>1</v>
      </c>
      <c r="G149">
        <v>0.626004</v>
      </c>
      <c r="H149">
        <v>0.626004</v>
      </c>
      <c r="I149">
        <v>2246</v>
      </c>
      <c r="J149">
        <v>2246</v>
      </c>
      <c r="K149">
        <v>4.33533837751256</v>
      </c>
      <c r="L149" t="s">
        <v>50</v>
      </c>
      <c r="M149">
        <v>1.87607019329022</v>
      </c>
      <c r="N149" t="s">
        <v>52</v>
      </c>
      <c r="O149">
        <v>0.85620624266546996</v>
      </c>
      <c r="P149" t="s">
        <v>53</v>
      </c>
      <c r="Q149">
        <v>2.4611064119611901</v>
      </c>
      <c r="R149" t="s">
        <v>51</v>
      </c>
      <c r="S149">
        <v>-5.2427756885649102E-2</v>
      </c>
      <c r="T149" t="s">
        <v>52</v>
      </c>
      <c r="U149">
        <v>-8.5286552475760998E-3</v>
      </c>
      <c r="V149" t="s">
        <v>53</v>
      </c>
      <c r="W149">
        <v>3.9393209285324797E-2</v>
      </c>
      <c r="X149" t="s">
        <v>53</v>
      </c>
      <c r="Y149">
        <v>8.4310933731506693E-2</v>
      </c>
      <c r="Z149" t="s">
        <v>50</v>
      </c>
      <c r="AA149">
        <f t="shared" si="12"/>
        <v>9.1820966170973906E-2</v>
      </c>
      <c r="AB149">
        <f t="shared" si="13"/>
        <v>9.2839588979082788E-2</v>
      </c>
      <c r="AC149">
        <f t="shared" si="14"/>
        <v>1.0186228081088822E-3</v>
      </c>
      <c r="AD149">
        <f t="shared" si="15"/>
        <v>4.4917724446181896E-2</v>
      </c>
      <c r="AF149">
        <v>3.14023819973333</v>
      </c>
      <c r="AG149" t="s">
        <v>50</v>
      </c>
      <c r="AH149">
        <v>3.2129372570772499</v>
      </c>
      <c r="AI149" t="s">
        <v>50</v>
      </c>
      <c r="AJ149">
        <f t="shared" si="16"/>
        <v>7.2699057343919904E-2</v>
      </c>
      <c r="AK149">
        <v>12.453917454189501</v>
      </c>
      <c r="AL149">
        <v>-58.940382250829998</v>
      </c>
      <c r="AM149">
        <v>-24.598631806680999</v>
      </c>
      <c r="AN149">
        <v>-34.341750444149099</v>
      </c>
      <c r="AO149">
        <f t="shared" si="17"/>
        <v>-9.7431186374681005</v>
      </c>
      <c r="AQ149">
        <f>VLOOKUP(A149,incl2017!$A$2:$BF$638,33)</f>
        <v>6059.9372294372297</v>
      </c>
      <c r="AR149">
        <v>32461.767352185001</v>
      </c>
      <c r="AS149">
        <v>29262.512867647001</v>
      </c>
      <c r="AT149">
        <v>28675.341991341898</v>
      </c>
      <c r="AU149">
        <f>VLOOKUP(vhcsResultsConsolidated!E330,incl2017!$A$2:$BF$638,34)</f>
        <v>11897.902597402501</v>
      </c>
      <c r="AV149">
        <v>31400.6341991341</v>
      </c>
      <c r="AW149">
        <v>28435.558620689601</v>
      </c>
      <c r="AX149">
        <v>28185.828185328101</v>
      </c>
      <c r="AY149">
        <f>VLOOKUP(vhcsResultsConsolidated!E330,incl2017!$A$2:$BF$638,38)</f>
        <v>13257.8732394366</v>
      </c>
      <c r="AZ149">
        <v>34013.170886075903</v>
      </c>
      <c r="BA149">
        <v>30206.673228346401</v>
      </c>
      <c r="BB149">
        <v>29299.894088669898</v>
      </c>
      <c r="BC149">
        <f>VLOOKUP(vhcsResultsConsolidated!E330,incl2017!$A$2:$BF$638,42)</f>
        <v>10734.5542168674</v>
      </c>
      <c r="BD149">
        <v>28129.154255319099</v>
      </c>
      <c r="BE149">
        <v>30071.727272727199</v>
      </c>
      <c r="BF149">
        <v>29649.0851063829</v>
      </c>
      <c r="BG149">
        <f>VLOOKUP(vhcsResultsConsolidated!E330,incl2017!$A$2:$BF$638,46)</f>
        <v>12630.708333333299</v>
      </c>
      <c r="BH149">
        <v>33645.299270072901</v>
      </c>
      <c r="BI149">
        <v>27264.100591715898</v>
      </c>
      <c r="BJ149">
        <v>27638.562334217499</v>
      </c>
      <c r="BK149">
        <f>VLOOKUP(vhcsResultsConsolidated!E330,incl2017!$A$2:$BF$638,50)</f>
        <v>13772.47008547</v>
      </c>
      <c r="BL149">
        <v>33603.245000000003</v>
      </c>
      <c r="BM149">
        <v>28772.020689655099</v>
      </c>
      <c r="BN149">
        <v>28844.562091503201</v>
      </c>
      <c r="BO149">
        <f>VLOOKUP(vhcsResultsConsolidated!E330,incl2017!$A$2:$BF$638,54)</f>
        <v>11363.711538461501</v>
      </c>
      <c r="BP149">
        <v>34719.939655172398</v>
      </c>
      <c r="BQ149">
        <v>32115.155963302699</v>
      </c>
      <c r="BR149">
        <v>29575.2529644268</v>
      </c>
    </row>
    <row r="150" spans="1:70" x14ac:dyDescent="0.25">
      <c r="A150" t="s">
        <v>201</v>
      </c>
      <c r="B150" t="s">
        <v>685</v>
      </c>
      <c r="C150" t="s">
        <v>704</v>
      </c>
      <c r="E150" t="s">
        <v>63</v>
      </c>
      <c r="F150">
        <v>1</v>
      </c>
      <c r="G150">
        <v>0.86860700000000002</v>
      </c>
      <c r="H150">
        <v>0.87160599999999999</v>
      </c>
      <c r="I150">
        <v>12783</v>
      </c>
      <c r="J150">
        <v>11805</v>
      </c>
      <c r="K150">
        <v>6.54008939857491</v>
      </c>
      <c r="L150" t="s">
        <v>50</v>
      </c>
      <c r="M150">
        <v>4.4285063487322196</v>
      </c>
      <c r="N150" t="s">
        <v>50</v>
      </c>
      <c r="O150">
        <v>1.7131389617983801</v>
      </c>
      <c r="P150" t="s">
        <v>53</v>
      </c>
      <c r="Q150">
        <v>9.5787962928776604</v>
      </c>
      <c r="R150" t="s">
        <v>50</v>
      </c>
      <c r="S150">
        <v>-2.03184848822042E-2</v>
      </c>
      <c r="T150" t="s">
        <v>50</v>
      </c>
      <c r="U150">
        <v>-2.8581986658848799E-2</v>
      </c>
      <c r="V150" t="s">
        <v>50</v>
      </c>
      <c r="W150" s="1">
        <v>1.6370112240426901E-5</v>
      </c>
      <c r="X150" t="s">
        <v>53</v>
      </c>
      <c r="Y150">
        <v>1.87962882318784E-2</v>
      </c>
      <c r="Z150" t="s">
        <v>50</v>
      </c>
      <c r="AA150">
        <f t="shared" si="12"/>
        <v>2.0334854994444627E-2</v>
      </c>
      <c r="AB150">
        <f t="shared" si="13"/>
        <v>4.7378274890727198E-2</v>
      </c>
      <c r="AC150">
        <f t="shared" si="14"/>
        <v>2.7043419896282572E-2</v>
      </c>
      <c r="AD150">
        <f t="shared" si="15"/>
        <v>1.8779918119637973E-2</v>
      </c>
      <c r="AF150">
        <v>2.86225871873688</v>
      </c>
      <c r="AG150" t="s">
        <v>50</v>
      </c>
      <c r="AH150">
        <v>2.88637441196764</v>
      </c>
      <c r="AI150" t="s">
        <v>50</v>
      </c>
      <c r="AJ150">
        <f t="shared" si="16"/>
        <v>2.4115693230760016E-2</v>
      </c>
      <c r="AK150">
        <v>-13.0655535140354</v>
      </c>
      <c r="AL150">
        <v>-17.9483826951755</v>
      </c>
      <c r="AM150">
        <v>15.6371435646723</v>
      </c>
      <c r="AN150">
        <v>-33.585526259847697</v>
      </c>
      <c r="AO150">
        <f t="shared" si="17"/>
        <v>-49.222669824519997</v>
      </c>
      <c r="AQ150">
        <f>VLOOKUP(A150,incl2017!$A$2:$BF$638,33)</f>
        <v>15660.542824074</v>
      </c>
      <c r="AR150">
        <v>18554.821025827499</v>
      </c>
      <c r="AS150">
        <v>17316.7032558139</v>
      </c>
      <c r="AT150">
        <v>17822.066190785201</v>
      </c>
      <c r="AU150">
        <f>VLOOKUP(vhcsResultsConsolidated!E12,incl2017!$A$2:$BF$638,34)</f>
        <v>10003.443464929</v>
      </c>
      <c r="AV150">
        <v>18149.502233804898</v>
      </c>
      <c r="AW150">
        <v>17478.5010845986</v>
      </c>
      <c r="AX150">
        <v>17858.2356728911</v>
      </c>
      <c r="AY150">
        <f>VLOOKUP(vhcsResultsConsolidated!E12,incl2017!$A$2:$BF$638,38)</f>
        <v>9699.3980883492604</v>
      </c>
      <c r="AZ150">
        <v>18941.978307254602</v>
      </c>
      <c r="BA150">
        <v>17100.660391021</v>
      </c>
      <c r="BB150">
        <v>17785.328973185002</v>
      </c>
      <c r="BC150">
        <f>VLOOKUP(vhcsResultsConsolidated!E12,incl2017!$A$2:$BF$638,42)</f>
        <v>10300.956016177901</v>
      </c>
      <c r="BD150">
        <v>17646.608867775099</v>
      </c>
      <c r="BE150">
        <v>18073.217519685</v>
      </c>
      <c r="BF150">
        <v>17697.717270194898</v>
      </c>
      <c r="BG150">
        <f>VLOOKUP(vhcsResultsConsolidated!E12,incl2017!$A$2:$BF$638,46)</f>
        <v>9941.8407234539009</v>
      </c>
      <c r="BH150">
        <v>18595.851018973899</v>
      </c>
      <c r="BI150">
        <v>16748.752415458901</v>
      </c>
      <c r="BJ150">
        <v>17996.262275449099</v>
      </c>
      <c r="BK150">
        <f>VLOOKUP(vhcsResultsConsolidated!E12,incl2017!$A$2:$BF$638,50)</f>
        <v>9506.7477978673996</v>
      </c>
      <c r="BL150">
        <v>18514.002849002802</v>
      </c>
      <c r="BM150">
        <v>16308.098765432</v>
      </c>
      <c r="BN150">
        <v>18852.078848560701</v>
      </c>
      <c r="BO150">
        <f>VLOOKUP(vhcsResultsConsolidated!E12,incl2017!$A$2:$BF$638,54)</f>
        <v>10029.4034171808</v>
      </c>
      <c r="BP150">
        <v>19368.737926136298</v>
      </c>
      <c r="BQ150">
        <v>17801.315143246899</v>
      </c>
      <c r="BR150">
        <v>16617.749315068399</v>
      </c>
    </row>
    <row r="151" spans="1:70" x14ac:dyDescent="0.25">
      <c r="A151" t="s">
        <v>202</v>
      </c>
      <c r="E151" t="s">
        <v>202</v>
      </c>
      <c r="F151">
        <v>0</v>
      </c>
      <c r="G151">
        <v>0.78751300000000002</v>
      </c>
      <c r="H151">
        <v>0.79579699999999998</v>
      </c>
      <c r="I151">
        <v>1711</v>
      </c>
      <c r="J151">
        <v>1465</v>
      </c>
      <c r="K151">
        <v>1.83465606790763</v>
      </c>
      <c r="L151" t="s">
        <v>53</v>
      </c>
      <c r="M151">
        <v>1.9618316863628</v>
      </c>
      <c r="N151" t="s">
        <v>52</v>
      </c>
      <c r="O151">
        <v>0.84249674908133798</v>
      </c>
      <c r="P151" t="s">
        <v>53</v>
      </c>
      <c r="Q151">
        <v>5.0026905071246901</v>
      </c>
      <c r="R151" t="s">
        <v>50</v>
      </c>
      <c r="S151">
        <v>-5.3797248266737402E-2</v>
      </c>
      <c r="T151" t="s">
        <v>50</v>
      </c>
      <c r="U151">
        <v>-0.106210397187521</v>
      </c>
      <c r="V151" t="s">
        <v>50</v>
      </c>
      <c r="W151">
        <v>-7.0940523715721696E-2</v>
      </c>
      <c r="X151" t="s">
        <v>50</v>
      </c>
      <c r="Y151">
        <v>-6.9639417684971894E-2</v>
      </c>
      <c r="Z151" t="s">
        <v>50</v>
      </c>
      <c r="AA151">
        <f t="shared" si="12"/>
        <v>-1.7143275448984294E-2</v>
      </c>
      <c r="AB151">
        <f t="shared" si="13"/>
        <v>3.6570979502549103E-2</v>
      </c>
      <c r="AC151">
        <f t="shared" si="14"/>
        <v>5.3714254951533397E-2</v>
      </c>
      <c r="AD151">
        <f t="shared" si="15"/>
        <v>1.3011060307498018E-3</v>
      </c>
      <c r="AF151">
        <v>2.91429500239538</v>
      </c>
      <c r="AG151" t="s">
        <v>50</v>
      </c>
      <c r="AH151">
        <v>2.8923471118966599</v>
      </c>
      <c r="AI151" t="s">
        <v>50</v>
      </c>
      <c r="AJ151">
        <f t="shared" si="16"/>
        <v>-2.1947890498720035E-2</v>
      </c>
      <c r="AK151">
        <v>37.483518261619601</v>
      </c>
      <c r="AL151">
        <v>-4.0475482351801801</v>
      </c>
      <c r="AM151">
        <v>3.5470507902398301</v>
      </c>
      <c r="AN151">
        <v>-7.5945990254200098</v>
      </c>
      <c r="AO151">
        <f t="shared" si="17"/>
        <v>-11.141649815659839</v>
      </c>
      <c r="AQ151">
        <f>VLOOKUP(A151,incl2017!$A$2:$BF$638,33)</f>
        <v>13602.991119005301</v>
      </c>
      <c r="AR151">
        <v>16892.545454545401</v>
      </c>
      <c r="AS151">
        <v>13994.766666666599</v>
      </c>
      <c r="AT151">
        <v>11963.873085339101</v>
      </c>
      <c r="AU151">
        <f>VLOOKUP(vhcsResultsConsolidated!E151,incl2017!$A$2:$BF$638,34)</f>
        <v>11737.5435992578</v>
      </c>
      <c r="AV151">
        <v>17475.494423791799</v>
      </c>
      <c r="AW151">
        <v>15197.4251012145</v>
      </c>
      <c r="AX151">
        <v>12550.9814814814</v>
      </c>
      <c r="AY151">
        <f>VLOOKUP(vhcsResultsConsolidated!E151,incl2017!$A$2:$BF$638,38)</f>
        <v>12360.7630522088</v>
      </c>
      <c r="AZ151">
        <v>16287.0888030888</v>
      </c>
      <c r="BA151">
        <v>12719.845493562199</v>
      </c>
      <c r="BB151">
        <v>11437.668049792501</v>
      </c>
      <c r="BC151">
        <f>VLOOKUP(vhcsResultsConsolidated!E151,incl2017!$A$2:$BF$638,42)</f>
        <v>11202.434482758599</v>
      </c>
      <c r="BD151">
        <v>16927.625</v>
      </c>
      <c r="BE151">
        <v>15094.496124031</v>
      </c>
      <c r="BF151">
        <v>12930.692982456099</v>
      </c>
      <c r="BG151">
        <f>VLOOKUP(vhcsResultsConsolidated!E151,incl2017!$A$2:$BF$638,46)</f>
        <v>12629.8257575757</v>
      </c>
      <c r="BH151">
        <v>17972.851063829701</v>
      </c>
      <c r="BI151">
        <v>15309.9491525423</v>
      </c>
      <c r="BJ151">
        <v>12126.5980392156</v>
      </c>
      <c r="BK151">
        <f>VLOOKUP(vhcsResultsConsolidated!E151,incl2017!$A$2:$BF$638,50)</f>
        <v>12057.2051282051</v>
      </c>
      <c r="BL151">
        <v>16476.2919708029</v>
      </c>
      <c r="BM151">
        <v>13059.915966386499</v>
      </c>
      <c r="BN151">
        <v>12235.455223880501</v>
      </c>
      <c r="BO151">
        <f>VLOOKUP(vhcsResultsConsolidated!E151,incl2017!$A$2:$BF$638,54)</f>
        <v>11877.6363636363</v>
      </c>
      <c r="BP151">
        <v>16074.622950819599</v>
      </c>
      <c r="BQ151">
        <v>12364.8596491228</v>
      </c>
      <c r="BR151">
        <v>10438.5700934579</v>
      </c>
    </row>
    <row r="152" spans="1:70" x14ac:dyDescent="0.25">
      <c r="A152" t="s">
        <v>203</v>
      </c>
      <c r="B152" t="s">
        <v>714</v>
      </c>
      <c r="C152" t="s">
        <v>664</v>
      </c>
      <c r="E152" t="s">
        <v>204</v>
      </c>
      <c r="F152">
        <v>1</v>
      </c>
      <c r="G152">
        <v>0.76844499999999905</v>
      </c>
      <c r="H152">
        <v>0.78400000000000003</v>
      </c>
      <c r="I152">
        <v>8648</v>
      </c>
      <c r="J152">
        <v>5899</v>
      </c>
      <c r="K152">
        <v>4.9447919786050898</v>
      </c>
      <c r="L152" t="s">
        <v>50</v>
      </c>
      <c r="M152">
        <v>3.61148814724945</v>
      </c>
      <c r="N152" t="s">
        <v>50</v>
      </c>
      <c r="O152">
        <v>0.84747935803887797</v>
      </c>
      <c r="P152" t="s">
        <v>53</v>
      </c>
      <c r="Q152">
        <v>2.6523541747999499</v>
      </c>
      <c r="R152" t="s">
        <v>51</v>
      </c>
      <c r="S152">
        <v>-4.98093807420628E-2</v>
      </c>
      <c r="T152" t="s">
        <v>50</v>
      </c>
      <c r="U152">
        <v>-3.9948098783212198E-2</v>
      </c>
      <c r="V152" t="s">
        <v>50</v>
      </c>
      <c r="W152">
        <v>-3.8244544204764898E-2</v>
      </c>
      <c r="X152" t="s">
        <v>50</v>
      </c>
      <c r="Y152">
        <v>1.1865906496808701E-2</v>
      </c>
      <c r="Z152" t="s">
        <v>53</v>
      </c>
      <c r="AA152">
        <f t="shared" si="12"/>
        <v>1.1564836537297903E-2</v>
      </c>
      <c r="AB152">
        <f t="shared" si="13"/>
        <v>5.1814005280020899E-2</v>
      </c>
      <c r="AC152">
        <f t="shared" si="14"/>
        <v>4.0249168742722996E-2</v>
      </c>
      <c r="AD152">
        <f t="shared" si="15"/>
        <v>5.0110450701573599E-2</v>
      </c>
      <c r="AF152">
        <v>2.6065334844164401</v>
      </c>
      <c r="AG152" t="s">
        <v>50</v>
      </c>
      <c r="AH152">
        <v>2.6140378431285498</v>
      </c>
      <c r="AI152" t="s">
        <v>50</v>
      </c>
      <c r="AJ152">
        <f t="shared" si="16"/>
        <v>7.5043587121097488E-3</v>
      </c>
      <c r="AK152">
        <v>81.049143121239894</v>
      </c>
      <c r="AL152">
        <v>-25.0775584478315</v>
      </c>
      <c r="AM152">
        <v>7.38884073097387</v>
      </c>
      <c r="AN152">
        <v>-32.466399178805403</v>
      </c>
      <c r="AO152">
        <f t="shared" si="17"/>
        <v>-39.855239909779272</v>
      </c>
      <c r="AQ152">
        <f>VLOOKUP(A152,incl2017!$A$2:$BF$638,33)</f>
        <v>6751.7539026629902</v>
      </c>
      <c r="AR152">
        <v>4647.9296875</v>
      </c>
      <c r="AS152">
        <v>4298.3055708769998</v>
      </c>
      <c r="AT152">
        <v>4178.9130190796805</v>
      </c>
      <c r="AU152">
        <f>VLOOKUP(vhcsResultsConsolidated!E153,incl2017!$A$2:$BF$638,34)</f>
        <v>23331.361437908399</v>
      </c>
      <c r="AV152">
        <v>4691.9317460317397</v>
      </c>
      <c r="AW152">
        <v>4418.7932166301898</v>
      </c>
      <c r="AX152">
        <v>4163.2650056625098</v>
      </c>
      <c r="AY152">
        <f>VLOOKUP(vhcsResultsConsolidated!E153,incl2017!$A$2:$BF$638,38)</f>
        <v>22344.548435171298</v>
      </c>
      <c r="AZ152">
        <v>4594.8237547892704</v>
      </c>
      <c r="BA152">
        <v>4175.8075639599501</v>
      </c>
      <c r="BB152">
        <v>4194.2825361512796</v>
      </c>
      <c r="BC152">
        <f>VLOOKUP(vhcsResultsConsolidated!E153,incl2017!$A$2:$BF$638,42)</f>
        <v>24102.2013969732</v>
      </c>
      <c r="BD152">
        <v>4779.3261183261102</v>
      </c>
      <c r="BE152">
        <v>4362.3752620545001</v>
      </c>
      <c r="BF152">
        <v>4267.1476190476096</v>
      </c>
      <c r="BG152">
        <f>VLOOKUP(vhcsResultsConsolidated!E153,incl2017!$A$2:$BF$638,46)</f>
        <v>22982.3470588235</v>
      </c>
      <c r="BH152">
        <v>4585.1164021164004</v>
      </c>
      <c r="BI152">
        <v>4480.3752860411896</v>
      </c>
      <c r="BJ152">
        <v>4069.0302375809902</v>
      </c>
      <c r="BK152">
        <f>VLOOKUP(vhcsResultsConsolidated!E153,incl2017!$A$2:$BF$638,50)</f>
        <v>21689.407854984802</v>
      </c>
      <c r="BL152">
        <v>4636.8985507246298</v>
      </c>
      <c r="BM152">
        <v>4014.1595744680799</v>
      </c>
      <c r="BN152">
        <v>4231.1410526315703</v>
      </c>
      <c r="BO152">
        <f>VLOOKUP(vhcsResultsConsolidated!E153,incl2017!$A$2:$BF$638,54)</f>
        <v>24545.908350305399</v>
      </c>
      <c r="BP152">
        <v>4547.6178861788603</v>
      </c>
      <c r="BQ152">
        <v>4352.9044289044195</v>
      </c>
      <c r="BR152">
        <v>4152.9905660377299</v>
      </c>
    </row>
    <row r="153" spans="1:70" x14ac:dyDescent="0.25">
      <c r="A153" t="s">
        <v>204</v>
      </c>
      <c r="B153" t="s">
        <v>655</v>
      </c>
      <c r="C153" t="s">
        <v>663</v>
      </c>
      <c r="E153" t="s">
        <v>266</v>
      </c>
      <c r="F153">
        <v>1</v>
      </c>
      <c r="G153">
        <v>0.81696499999999905</v>
      </c>
      <c r="H153">
        <v>0.81610699999999903</v>
      </c>
      <c r="I153">
        <v>4185</v>
      </c>
      <c r="J153">
        <v>4152</v>
      </c>
      <c r="K153">
        <v>4.6666464028409402</v>
      </c>
      <c r="L153" t="s">
        <v>50</v>
      </c>
      <c r="M153">
        <v>6.9938815200826099</v>
      </c>
      <c r="N153" t="s">
        <v>50</v>
      </c>
      <c r="O153">
        <v>4.4331234196002702</v>
      </c>
      <c r="P153" t="s">
        <v>50</v>
      </c>
      <c r="Q153">
        <v>2.5409025154460201</v>
      </c>
      <c r="R153" t="s">
        <v>51</v>
      </c>
      <c r="S153">
        <v>-2.19536758656954E-2</v>
      </c>
      <c r="T153" t="s">
        <v>50</v>
      </c>
      <c r="U153">
        <v>-3.3989232680302198E-2</v>
      </c>
      <c r="V153" t="s">
        <v>50</v>
      </c>
      <c r="W153">
        <v>-1.38389430541727E-2</v>
      </c>
      <c r="X153" t="s">
        <v>52</v>
      </c>
      <c r="Y153">
        <v>6.5090834261697901E-3</v>
      </c>
      <c r="Z153" t="s">
        <v>53</v>
      </c>
      <c r="AA153">
        <f t="shared" si="12"/>
        <v>8.1147328115226992E-3</v>
      </c>
      <c r="AB153">
        <f t="shared" si="13"/>
        <v>4.049831610647199E-2</v>
      </c>
      <c r="AC153">
        <f t="shared" si="14"/>
        <v>3.2383583294949295E-2</v>
      </c>
      <c r="AD153">
        <f t="shared" si="15"/>
        <v>2.034802648034249E-2</v>
      </c>
      <c r="AF153">
        <v>2.8234644771304001</v>
      </c>
      <c r="AG153" t="s">
        <v>50</v>
      </c>
      <c r="AH153">
        <v>2.8414903083498402</v>
      </c>
      <c r="AI153" t="s">
        <v>50</v>
      </c>
      <c r="AJ153">
        <f t="shared" si="16"/>
        <v>1.8025831219440125E-2</v>
      </c>
      <c r="AK153">
        <v>34.133352625165699</v>
      </c>
      <c r="AL153">
        <v>-36.5689078102004</v>
      </c>
      <c r="AM153">
        <v>-4.4619828218870898</v>
      </c>
      <c r="AN153">
        <v>-32.106924988313203</v>
      </c>
      <c r="AO153">
        <f t="shared" si="17"/>
        <v>-27.644942166426112</v>
      </c>
      <c r="AQ153">
        <f>VLOOKUP(A153,incl2017!$A$2:$BF$638,33)</f>
        <v>4179.5918085595904</v>
      </c>
      <c r="AR153">
        <v>24049.8911614317</v>
      </c>
      <c r="AS153">
        <v>22839.896524486499</v>
      </c>
      <c r="AT153">
        <v>23378.110744891201</v>
      </c>
      <c r="AU153">
        <f>VLOOKUP(vhcsResultsConsolidated!E215,incl2017!$A$2:$BF$638,34)</f>
        <v>9628.1197183098593</v>
      </c>
      <c r="AV153">
        <v>24565.387426900499</v>
      </c>
      <c r="AW153">
        <v>22949.7053726169</v>
      </c>
      <c r="AX153">
        <v>22376.115615615599</v>
      </c>
      <c r="AY153">
        <f>VLOOKUP(vhcsResultsConsolidated!E215,incl2017!$A$2:$BF$638,38)</f>
        <v>9992.2080536912708</v>
      </c>
      <c r="AZ153">
        <v>23535.147445255399</v>
      </c>
      <c r="BA153">
        <v>22747.937590711099</v>
      </c>
      <c r="BB153">
        <v>24162.280846063401</v>
      </c>
      <c r="BC153">
        <f>VLOOKUP(vhcsResultsConsolidated!E215,incl2017!$A$2:$BF$638,42)</f>
        <v>9226.2740740740701</v>
      </c>
      <c r="BD153">
        <v>24663.173374613001</v>
      </c>
      <c r="BE153">
        <v>22880.3054545454</v>
      </c>
      <c r="BF153">
        <v>23006.821958456901</v>
      </c>
      <c r="BG153">
        <f>VLOOKUP(vhcsResultsConsolidated!E215,incl2017!$A$2:$BF$638,46)</f>
        <v>9310.3290322580597</v>
      </c>
      <c r="BH153">
        <v>24477.8947368421</v>
      </c>
      <c r="BI153">
        <v>23012.900662251599</v>
      </c>
      <c r="BJ153">
        <v>21730.072948328201</v>
      </c>
      <c r="BK153">
        <f>VLOOKUP(vhcsResultsConsolidated!E215,incl2017!$A$2:$BF$638,50)</f>
        <v>10731.307692307601</v>
      </c>
      <c r="BL153">
        <v>23624.2229508196</v>
      </c>
      <c r="BM153">
        <v>22763.950413223101</v>
      </c>
      <c r="BN153">
        <v>24583.314928425301</v>
      </c>
      <c r="BO153">
        <f>VLOOKUP(vhcsResultsConsolidated!E215,incl2017!$A$2:$BF$638,54)</f>
        <v>9728.9197080291906</v>
      </c>
      <c r="BP153">
        <v>23463.652631578901</v>
      </c>
      <c r="BQ153">
        <v>22730.107361963099</v>
      </c>
      <c r="BR153">
        <v>23593.535911602201</v>
      </c>
    </row>
    <row r="154" spans="1:70" x14ac:dyDescent="0.25">
      <c r="A154" t="s">
        <v>205</v>
      </c>
      <c r="B154" t="s">
        <v>714</v>
      </c>
      <c r="C154" t="s">
        <v>664</v>
      </c>
      <c r="E154" t="s">
        <v>213</v>
      </c>
      <c r="F154">
        <v>1</v>
      </c>
      <c r="G154">
        <v>0.90583199999999997</v>
      </c>
      <c r="H154">
        <v>0.915099</v>
      </c>
      <c r="I154">
        <v>16878</v>
      </c>
      <c r="J154">
        <v>14311</v>
      </c>
      <c r="K154">
        <v>5.3125456002735598</v>
      </c>
      <c r="L154" t="s">
        <v>50</v>
      </c>
      <c r="M154">
        <v>4.4484839953315802</v>
      </c>
      <c r="N154" t="s">
        <v>50</v>
      </c>
      <c r="O154">
        <v>2.1050342736461398</v>
      </c>
      <c r="P154" t="s">
        <v>52</v>
      </c>
      <c r="Q154">
        <v>3.0422738735544099</v>
      </c>
      <c r="R154" t="s">
        <v>50</v>
      </c>
      <c r="S154">
        <v>-1.50350004832731E-2</v>
      </c>
      <c r="T154" t="s">
        <v>51</v>
      </c>
      <c r="U154">
        <v>-1.24029163860668E-2</v>
      </c>
      <c r="V154" t="s">
        <v>52</v>
      </c>
      <c r="W154">
        <v>3.9437179134580403E-3</v>
      </c>
      <c r="X154" t="s">
        <v>53</v>
      </c>
      <c r="Y154">
        <v>1.19145610402457E-2</v>
      </c>
      <c r="Z154" t="s">
        <v>52</v>
      </c>
      <c r="AA154">
        <f t="shared" si="12"/>
        <v>1.897871839673114E-2</v>
      </c>
      <c r="AB154">
        <f t="shared" si="13"/>
        <v>2.43174774263125E-2</v>
      </c>
      <c r="AC154">
        <f t="shared" si="14"/>
        <v>5.3387590295813601E-3</v>
      </c>
      <c r="AD154">
        <f t="shared" si="15"/>
        <v>7.9708431267876585E-3</v>
      </c>
      <c r="AF154">
        <v>2.7042202935319102</v>
      </c>
      <c r="AG154" t="s">
        <v>50</v>
      </c>
      <c r="AH154">
        <v>2.7188186653903701</v>
      </c>
      <c r="AI154" t="s">
        <v>50</v>
      </c>
      <c r="AJ154">
        <f t="shared" si="16"/>
        <v>1.4598371858459913E-2</v>
      </c>
      <c r="AK154">
        <v>40.134774264143999</v>
      </c>
      <c r="AL154">
        <v>-37.404893437867301</v>
      </c>
      <c r="AM154">
        <v>-5.3833315746523303</v>
      </c>
      <c r="AN154">
        <v>-32.021561863214899</v>
      </c>
      <c r="AO154">
        <f t="shared" si="17"/>
        <v>-26.638230288562568</v>
      </c>
      <c r="AQ154">
        <f>VLOOKUP(A154,incl2017!$A$2:$BF$638,33)</f>
        <v>6861.7609427609405</v>
      </c>
      <c r="AR154">
        <v>10145.460104833999</v>
      </c>
      <c r="AS154">
        <v>9780.8008595988504</v>
      </c>
      <c r="AT154">
        <v>10272.368463395</v>
      </c>
      <c r="AU154">
        <f>VLOOKUP(vhcsResultsConsolidated!E162,incl2017!$A$2:$BF$638,34)</f>
        <v>12412.548941798899</v>
      </c>
      <c r="AV154">
        <v>9790.70996015936</v>
      </c>
      <c r="AW154">
        <v>9851.1653320772493</v>
      </c>
      <c r="AX154">
        <v>10643.3639906469</v>
      </c>
      <c r="AY154">
        <f>VLOOKUP(vhcsResultsConsolidated!E162,incl2017!$A$2:$BF$638,38)</f>
        <v>12593.6232227488</v>
      </c>
      <c r="AZ154">
        <v>10482.613782658</v>
      </c>
      <c r="BA154">
        <v>9708.46004842615</v>
      </c>
      <c r="BB154">
        <v>9876.7015793848695</v>
      </c>
      <c r="BC154">
        <f>VLOOKUP(vhcsResultsConsolidated!E162,incl2017!$A$2:$BF$638,42)</f>
        <v>12183.7664670658</v>
      </c>
      <c r="BD154">
        <v>9654.3354581673193</v>
      </c>
      <c r="BE154">
        <v>9888.5789980732097</v>
      </c>
      <c r="BF154">
        <v>10104.471177944801</v>
      </c>
      <c r="BG154">
        <f>VLOOKUP(vhcsResultsConsolidated!E162,incl2017!$A$2:$BF$638,46)</f>
        <v>11989.4010989011</v>
      </c>
      <c r="BH154">
        <v>9927.0844621513897</v>
      </c>
      <c r="BI154">
        <v>9815.3723502304092</v>
      </c>
      <c r="BJ154">
        <v>11114.5507669832</v>
      </c>
      <c r="BK154">
        <f>VLOOKUP(vhcsResultsConsolidated!E162,incl2017!$A$2:$BF$638,50)</f>
        <v>13051.825000000001</v>
      </c>
      <c r="BL154">
        <v>9946.2831570382405</v>
      </c>
      <c r="BM154">
        <v>9761.53924566768</v>
      </c>
      <c r="BN154">
        <v>10029.317764804</v>
      </c>
      <c r="BO154">
        <f>VLOOKUP(vhcsResultsConsolidated!E162,incl2017!$A$2:$BF$638,54)</f>
        <v>12362.646464646399</v>
      </c>
      <c r="BP154">
        <v>10949.434135977301</v>
      </c>
      <c r="BQ154">
        <v>9660.4243542435397</v>
      </c>
      <c r="BR154">
        <v>9725.0969345484591</v>
      </c>
    </row>
    <row r="155" spans="1:70" x14ac:dyDescent="0.25">
      <c r="A155" t="s">
        <v>206</v>
      </c>
      <c r="E155" t="s">
        <v>206</v>
      </c>
      <c r="F155">
        <v>0</v>
      </c>
      <c r="G155">
        <v>0.782551</v>
      </c>
      <c r="H155">
        <v>0.69501199999999996</v>
      </c>
      <c r="I155">
        <v>1501</v>
      </c>
      <c r="J155">
        <v>937</v>
      </c>
      <c r="K155">
        <v>1.93228408954547</v>
      </c>
      <c r="L155" t="s">
        <v>52</v>
      </c>
      <c r="M155">
        <v>1.9331158613521999</v>
      </c>
      <c r="N155" t="s">
        <v>52</v>
      </c>
      <c r="O155">
        <v>0.87521688966057398</v>
      </c>
      <c r="P155" t="s">
        <v>53</v>
      </c>
      <c r="Q155">
        <v>1.2110058533810999</v>
      </c>
      <c r="R155" t="s">
        <v>53</v>
      </c>
      <c r="S155">
        <v>-6.4755797590795805E-2</v>
      </c>
      <c r="T155" t="s">
        <v>52</v>
      </c>
      <c r="U155">
        <v>-4.8656278971541497E-2</v>
      </c>
      <c r="V155" t="s">
        <v>53</v>
      </c>
      <c r="W155">
        <v>-5.1076629785249503E-2</v>
      </c>
      <c r="X155" t="s">
        <v>53</v>
      </c>
      <c r="Y155">
        <v>-4.7604727950052599E-2</v>
      </c>
      <c r="Z155" t="s">
        <v>53</v>
      </c>
      <c r="AA155">
        <f t="shared" si="12"/>
        <v>1.3679167805546302E-2</v>
      </c>
      <c r="AB155">
        <f t="shared" si="13"/>
        <v>1.0515510214888987E-3</v>
      </c>
      <c r="AC155">
        <f t="shared" si="14"/>
        <v>-1.2627616784057404E-2</v>
      </c>
      <c r="AD155">
        <f t="shared" si="15"/>
        <v>3.4719018351969042E-3</v>
      </c>
      <c r="AF155">
        <v>2.7989537531778899</v>
      </c>
      <c r="AG155" t="s">
        <v>50</v>
      </c>
      <c r="AH155">
        <v>2.7782984996617999</v>
      </c>
      <c r="AI155" t="s">
        <v>50</v>
      </c>
      <c r="AJ155">
        <f t="shared" si="16"/>
        <v>-2.0655253516089989E-2</v>
      </c>
      <c r="AK155">
        <v>17.307458353079401</v>
      </c>
      <c r="AL155">
        <v>-1.7712286149777901</v>
      </c>
      <c r="AM155">
        <v>-2.9006272607963899</v>
      </c>
      <c r="AN155">
        <v>1.1293986458185901</v>
      </c>
      <c r="AO155">
        <f t="shared" si="17"/>
        <v>4.0300259066149797</v>
      </c>
      <c r="AQ155">
        <f>VLOOKUP(A155,incl2017!$A$2:$BF$638,33)</f>
        <v>6647.6231527093596</v>
      </c>
      <c r="AR155">
        <v>6176.1289308176101</v>
      </c>
      <c r="AS155">
        <v>5351.9407407407398</v>
      </c>
      <c r="AT155">
        <v>4892.4871060171899</v>
      </c>
      <c r="AU155">
        <f>VLOOKUP(vhcsResultsConsolidated!E155,incl2017!$A$2:$BF$638,34)</f>
        <v>5824.6322869955102</v>
      </c>
      <c r="AV155">
        <v>6223.4864864864803</v>
      </c>
      <c r="AW155">
        <v>5593.6046511627901</v>
      </c>
      <c r="AX155">
        <v>4866.8974358974301</v>
      </c>
      <c r="AY155">
        <f>VLOOKUP(vhcsResultsConsolidated!E155,incl2017!$A$2:$BF$638,38)</f>
        <v>5904.8714285714204</v>
      </c>
      <c r="AZ155">
        <v>6134.9</v>
      </c>
      <c r="BA155">
        <v>5130.8439716311996</v>
      </c>
      <c r="BB155">
        <v>4913.17098445595</v>
      </c>
      <c r="BC155">
        <f>VLOOKUP(vhcsResultsConsolidated!E155,incl2017!$A$2:$BF$638,42)</f>
        <v>5753.2330508474497</v>
      </c>
      <c r="BD155">
        <v>6365.0857142857103</v>
      </c>
      <c r="BE155">
        <v>6382.1666666666597</v>
      </c>
      <c r="BF155">
        <v>4929.6219512195103</v>
      </c>
      <c r="BG155">
        <f>VLOOKUP(vhcsResultsConsolidated!E155,incl2017!$A$2:$BF$638,46)</f>
        <v>6031.6826923076896</v>
      </c>
      <c r="BH155">
        <v>6096.4102564102504</v>
      </c>
      <c r="BI155">
        <v>4907.8985507246298</v>
      </c>
      <c r="BJ155">
        <v>4797.3918918918898</v>
      </c>
      <c r="BK155">
        <f>VLOOKUP(vhcsResultsConsolidated!E155,incl2017!$A$2:$BF$638,50)</f>
        <v>5780.4528301886703</v>
      </c>
      <c r="BL155">
        <v>6705.2285714285699</v>
      </c>
      <c r="BM155">
        <v>5095.25</v>
      </c>
      <c r="BN155">
        <v>4713.7676767676703</v>
      </c>
      <c r="BO155">
        <f>VLOOKUP(vhcsResultsConsolidated!E155,incl2017!$A$2:$BF$638,54)</f>
        <v>5720.8782608695601</v>
      </c>
      <c r="BP155">
        <v>5213.6000000000004</v>
      </c>
      <c r="BQ155">
        <v>5160.4285714285697</v>
      </c>
      <c r="BR155">
        <v>5123.1808510638302</v>
      </c>
    </row>
    <row r="156" spans="1:70" x14ac:dyDescent="0.25">
      <c r="A156" t="s">
        <v>207</v>
      </c>
      <c r="E156" t="s">
        <v>207</v>
      </c>
      <c r="F156">
        <v>0</v>
      </c>
      <c r="G156">
        <v>0.66262200000000004</v>
      </c>
      <c r="H156">
        <v>0.66262200000000004</v>
      </c>
      <c r="I156">
        <v>461</v>
      </c>
      <c r="J156">
        <v>461</v>
      </c>
      <c r="K156">
        <v>0.82978447719258797</v>
      </c>
      <c r="L156" t="s">
        <v>53</v>
      </c>
      <c r="M156">
        <v>1.3137290513244999</v>
      </c>
      <c r="N156" t="s">
        <v>53</v>
      </c>
      <c r="O156">
        <v>1.59469142413843</v>
      </c>
      <c r="P156" t="s">
        <v>53</v>
      </c>
      <c r="Q156">
        <v>1.56402792475212</v>
      </c>
      <c r="R156" t="s">
        <v>53</v>
      </c>
      <c r="S156">
        <v>8.9432411583248703E-2</v>
      </c>
      <c r="T156" t="s">
        <v>52</v>
      </c>
      <c r="U156">
        <v>-8.0639702670825902E-2</v>
      </c>
      <c r="V156" t="s">
        <v>51</v>
      </c>
      <c r="W156">
        <v>8.0975604948614999E-2</v>
      </c>
      <c r="X156" t="s">
        <v>52</v>
      </c>
      <c r="Y156">
        <v>3.95822610985418E-3</v>
      </c>
      <c r="Z156" t="s">
        <v>53</v>
      </c>
      <c r="AA156">
        <f t="shared" si="12"/>
        <v>-8.456806634633704E-3</v>
      </c>
      <c r="AB156">
        <f t="shared" si="13"/>
        <v>8.4597928780680079E-2</v>
      </c>
      <c r="AC156">
        <f t="shared" si="14"/>
        <v>9.3054735415313783E-2</v>
      </c>
      <c r="AD156">
        <f t="shared" si="15"/>
        <v>-7.7017378838760822E-2</v>
      </c>
      <c r="AF156">
        <v>2.8266106474745301</v>
      </c>
      <c r="AG156" t="s">
        <v>50</v>
      </c>
      <c r="AH156">
        <v>2.8702818717901302</v>
      </c>
      <c r="AI156" t="s">
        <v>50</v>
      </c>
      <c r="AJ156">
        <f t="shared" si="16"/>
        <v>4.367122431560011E-2</v>
      </c>
      <c r="AK156">
        <v>-2.50778668865002</v>
      </c>
      <c r="AL156">
        <v>-48.903196512955802</v>
      </c>
      <c r="AM156">
        <v>-16.665919655131201</v>
      </c>
      <c r="AN156">
        <v>-32.237276857824497</v>
      </c>
      <c r="AO156">
        <f t="shared" si="17"/>
        <v>-15.571357202693296</v>
      </c>
      <c r="AQ156">
        <f>VLOOKUP(A156,incl2017!$A$2:$BF$638,33)</f>
        <v>24207.666666666599</v>
      </c>
      <c r="AR156">
        <v>26788.571428571398</v>
      </c>
      <c r="AS156">
        <v>24207.666666666599</v>
      </c>
      <c r="AT156">
        <v>25086.289308176099</v>
      </c>
      <c r="AU156">
        <f>VLOOKUP(vhcsResultsConsolidated!E156,incl2017!$A$2:$BF$638,34)</f>
        <v>25086.289308176099</v>
      </c>
      <c r="AV156">
        <v>24946.052631578899</v>
      </c>
      <c r="AW156">
        <v>24270.344827586199</v>
      </c>
      <c r="AX156">
        <v>25520.799999999999</v>
      </c>
      <c r="AY156">
        <f>VLOOKUP(vhcsResultsConsolidated!E156,incl2017!$A$2:$BF$638,38)</f>
        <v>25520.799999999999</v>
      </c>
      <c r="AZ156">
        <v>27734.729729729701</v>
      </c>
      <c r="BA156">
        <v>24176.3275862068</v>
      </c>
      <c r="BB156">
        <v>24554.545454545401</v>
      </c>
      <c r="BC156">
        <f>VLOOKUP(vhcsResultsConsolidated!E156,incl2017!$A$2:$BF$638,42)</f>
        <v>24554.545454545401</v>
      </c>
      <c r="BD156">
        <v>27097.916666666599</v>
      </c>
      <c r="BE156">
        <v>23234.277777777701</v>
      </c>
      <c r="BF156">
        <v>26367.197802197799</v>
      </c>
      <c r="BG156">
        <f>VLOOKUP(vhcsResultsConsolidated!E156,incl2017!$A$2:$BF$638,46)</f>
        <v>26367.197802197799</v>
      </c>
      <c r="BH156">
        <v>21257.1428571428</v>
      </c>
      <c r="BI156">
        <v>25965.727272727199</v>
      </c>
      <c r="BJ156">
        <v>24603.869047618999</v>
      </c>
      <c r="BK156">
        <f>VLOOKUP(vhcsResultsConsolidated!E156,incl2017!$A$2:$BF$638,50)</f>
        <v>24603.869047618999</v>
      </c>
      <c r="BL156">
        <v>32462.105263157799</v>
      </c>
      <c r="BM156">
        <v>23911.657142857101</v>
      </c>
      <c r="BN156">
        <v>25133.840909090901</v>
      </c>
      <c r="BO156">
        <f>VLOOKUP(vhcsResultsConsolidated!E156,incl2017!$A$2:$BF$638,54)</f>
        <v>25133.840909090901</v>
      </c>
      <c r="BP156">
        <v>22744.722222222201</v>
      </c>
      <c r="BQ156">
        <v>24579.0869565217</v>
      </c>
      <c r="BR156">
        <v>23627.6727272727</v>
      </c>
    </row>
    <row r="157" spans="1:70" x14ac:dyDescent="0.25">
      <c r="A157" t="s">
        <v>208</v>
      </c>
      <c r="B157" t="s">
        <v>698</v>
      </c>
      <c r="C157" t="s">
        <v>704</v>
      </c>
      <c r="E157" t="s">
        <v>316</v>
      </c>
      <c r="F157">
        <v>1</v>
      </c>
      <c r="G157">
        <v>0.89088099999999903</v>
      </c>
      <c r="H157">
        <v>0.88960799999999995</v>
      </c>
      <c r="I157">
        <v>3615</v>
      </c>
      <c r="J157">
        <v>3542</v>
      </c>
      <c r="K157">
        <v>8.8788261596417897</v>
      </c>
      <c r="L157" t="s">
        <v>50</v>
      </c>
      <c r="M157">
        <v>5.3726057893982704</v>
      </c>
      <c r="N157" t="s">
        <v>50</v>
      </c>
      <c r="O157">
        <v>1.45837013482836</v>
      </c>
      <c r="P157" t="s">
        <v>53</v>
      </c>
      <c r="Q157">
        <v>2.42030895344943</v>
      </c>
      <c r="R157" t="s">
        <v>51</v>
      </c>
      <c r="S157">
        <v>-4.3732842357811497E-2</v>
      </c>
      <c r="T157" t="s">
        <v>50</v>
      </c>
      <c r="U157">
        <v>3.8032244403828899E-3</v>
      </c>
      <c r="V157" t="s">
        <v>53</v>
      </c>
      <c r="W157">
        <v>1.33876880878144E-3</v>
      </c>
      <c r="X157" t="s">
        <v>53</v>
      </c>
      <c r="Y157">
        <v>6.9745584271011699E-2</v>
      </c>
      <c r="Z157" t="s">
        <v>50</v>
      </c>
      <c r="AA157">
        <f t="shared" si="12"/>
        <v>4.5071611166592938E-2</v>
      </c>
      <c r="AB157">
        <f t="shared" si="13"/>
        <v>6.5942359830628808E-2</v>
      </c>
      <c r="AC157">
        <f t="shared" si="14"/>
        <v>2.0870748664035869E-2</v>
      </c>
      <c r="AD157">
        <f t="shared" si="15"/>
        <v>6.8406815462230264E-2</v>
      </c>
      <c r="AF157">
        <v>2.9219869956023299</v>
      </c>
      <c r="AG157" t="s">
        <v>50</v>
      </c>
      <c r="AH157">
        <v>2.9686169964589202</v>
      </c>
      <c r="AI157" t="s">
        <v>50</v>
      </c>
      <c r="AJ157">
        <f t="shared" si="16"/>
        <v>4.6630000856590303E-2</v>
      </c>
      <c r="AK157">
        <v>3.4404468190539101</v>
      </c>
      <c r="AL157">
        <v>-32.108225338088197</v>
      </c>
      <c r="AM157">
        <v>-0.64039530286864799</v>
      </c>
      <c r="AN157">
        <v>-31.4678300352195</v>
      </c>
      <c r="AO157">
        <f t="shared" si="17"/>
        <v>-30.827434732350852</v>
      </c>
      <c r="AQ157">
        <f>VLOOKUP(A157,incl2017!$A$2:$BF$638,33)</f>
        <v>15681.368421052601</v>
      </c>
      <c r="AR157">
        <v>15511.726744186</v>
      </c>
      <c r="AS157">
        <v>15199.6923818707</v>
      </c>
      <c r="AT157">
        <v>13879.891939769699</v>
      </c>
      <c r="AU157">
        <f>VLOOKUP(vhcsResultsConsolidated!E265,incl2017!$A$2:$BF$638,34)</f>
        <v>102889.50870646699</v>
      </c>
      <c r="AV157">
        <v>15388.3678474114</v>
      </c>
      <c r="AW157">
        <v>16312.309090909001</v>
      </c>
      <c r="AX157">
        <v>13003.5507900677</v>
      </c>
      <c r="AY157">
        <f>VLOOKUP(vhcsResultsConsolidated!E265,incl2017!$A$2:$BF$638,38)</f>
        <v>108609.06018518499</v>
      </c>
      <c r="AZ157">
        <v>15652.763239875299</v>
      </c>
      <c r="BA157">
        <v>13943.1437371663</v>
      </c>
      <c r="BB157">
        <v>14445.809037900801</v>
      </c>
      <c r="BC157">
        <f>VLOOKUP(vhcsResultsConsolidated!E265,incl2017!$A$2:$BF$638,42)</f>
        <v>96247.448924731099</v>
      </c>
      <c r="BD157">
        <v>16415.717121588001</v>
      </c>
      <c r="BE157">
        <v>17977.891891891799</v>
      </c>
      <c r="BF157">
        <v>14173.9598214285</v>
      </c>
      <c r="BG157">
        <f>VLOOKUP(vhcsResultsConsolidated!E265,incl2017!$A$2:$BF$638,46)</f>
        <v>107616.669565217</v>
      </c>
      <c r="BH157">
        <v>14137.5468277945</v>
      </c>
      <c r="BI157">
        <v>14371.314960629899</v>
      </c>
      <c r="BJ157">
        <v>11806.4200913241</v>
      </c>
      <c r="BK157">
        <f>VLOOKUP(vhcsResultsConsolidated!E265,incl2017!$A$2:$BF$638,50)</f>
        <v>109739.00990099</v>
      </c>
      <c r="BL157">
        <v>15458.8407643312</v>
      </c>
      <c r="BM157">
        <v>14238.8975409836</v>
      </c>
      <c r="BN157">
        <v>14999.6645367412</v>
      </c>
      <c r="BO157">
        <f>VLOOKUP(vhcsResultsConsolidated!E265,incl2017!$A$2:$BF$638,54)</f>
        <v>100221.830097087</v>
      </c>
      <c r="BP157">
        <v>15838.408536585301</v>
      </c>
      <c r="BQ157">
        <v>13646.1728395061</v>
      </c>
      <c r="BR157">
        <v>13981.0455764075</v>
      </c>
    </row>
    <row r="158" spans="1:70" x14ac:dyDescent="0.25">
      <c r="A158" t="s">
        <v>209</v>
      </c>
      <c r="E158" t="s">
        <v>209</v>
      </c>
      <c r="F158">
        <v>0</v>
      </c>
      <c r="G158">
        <v>0.77365299999999904</v>
      </c>
      <c r="H158">
        <v>0.77517799999999903</v>
      </c>
      <c r="I158">
        <v>1236</v>
      </c>
      <c r="J158">
        <v>1177</v>
      </c>
      <c r="K158">
        <v>1.95677990757122</v>
      </c>
      <c r="L158" t="s">
        <v>52</v>
      </c>
      <c r="M158">
        <v>1.55378252300749</v>
      </c>
      <c r="N158" t="s">
        <v>53</v>
      </c>
      <c r="O158">
        <v>0.18731055924402401</v>
      </c>
      <c r="P158" t="s">
        <v>53</v>
      </c>
      <c r="Q158">
        <v>1.67847342733546</v>
      </c>
      <c r="R158" t="s">
        <v>53</v>
      </c>
      <c r="S158">
        <v>-4.52142755395952E-2</v>
      </c>
      <c r="T158" t="s">
        <v>50</v>
      </c>
      <c r="U158">
        <v>-2.0596576406002601E-4</v>
      </c>
      <c r="V158" t="s">
        <v>53</v>
      </c>
      <c r="W158">
        <v>-2.7866485164972601E-2</v>
      </c>
      <c r="X158" t="s">
        <v>53</v>
      </c>
      <c r="Y158">
        <v>2.3237929074845301E-2</v>
      </c>
      <c r="Z158" t="s">
        <v>53</v>
      </c>
      <c r="AA158">
        <f t="shared" si="12"/>
        <v>1.7347790374622599E-2</v>
      </c>
      <c r="AB158">
        <f t="shared" si="13"/>
        <v>2.3443894838905327E-2</v>
      </c>
      <c r="AC158">
        <f t="shared" si="14"/>
        <v>6.0961044642827283E-3</v>
      </c>
      <c r="AD158">
        <f t="shared" si="15"/>
        <v>5.1104414239817902E-2</v>
      </c>
      <c r="AF158">
        <v>2.7998089755630802</v>
      </c>
      <c r="AG158" t="s">
        <v>50</v>
      </c>
      <c r="AH158">
        <v>2.8062071613317099</v>
      </c>
      <c r="AI158" t="s">
        <v>50</v>
      </c>
      <c r="AJ158">
        <f t="shared" si="16"/>
        <v>6.3981857686297161E-3</v>
      </c>
      <c r="AK158">
        <v>9.1252579325561598</v>
      </c>
      <c r="AL158">
        <v>-0.37345446392544102</v>
      </c>
      <c r="AM158">
        <v>0.35376013631167602</v>
      </c>
      <c r="AN158">
        <v>-0.72721460023711804</v>
      </c>
      <c r="AO158">
        <f t="shared" si="17"/>
        <v>-1.0809747365487941</v>
      </c>
      <c r="AQ158">
        <f>VLOOKUP(A158,incl2017!$A$2:$BF$638,33)</f>
        <v>11892.761904761899</v>
      </c>
      <c r="AR158">
        <v>12469.387423935001</v>
      </c>
      <c r="AS158">
        <v>10371.1869436201</v>
      </c>
      <c r="AT158">
        <v>9398.5734870316992</v>
      </c>
      <c r="AU158">
        <f>VLOOKUP(vhcsResultsConsolidated!E158,incl2017!$A$2:$BF$638,34)</f>
        <v>11011.17</v>
      </c>
      <c r="AV158">
        <v>12808.6266666666</v>
      </c>
      <c r="AW158">
        <v>10779.617801047099</v>
      </c>
      <c r="AX158">
        <v>9180.0416666666606</v>
      </c>
      <c r="AY158">
        <f>VLOOKUP(vhcsResultsConsolidated!E158,incl2017!$A$2:$BF$638,38)</f>
        <v>10740.6727272727</v>
      </c>
      <c r="AZ158">
        <v>11942.0725388601</v>
      </c>
      <c r="BA158">
        <v>9836.8698630137005</v>
      </c>
      <c r="BB158">
        <v>9669.2709677419298</v>
      </c>
      <c r="BC158">
        <f>VLOOKUP(vhcsResultsConsolidated!E158,incl2017!$A$2:$BF$638,42)</f>
        <v>11341.777777777699</v>
      </c>
      <c r="BD158">
        <v>12718.5636363636</v>
      </c>
      <c r="BE158">
        <v>10969.193877551001</v>
      </c>
      <c r="BF158">
        <v>9477.4408602150506</v>
      </c>
      <c r="BG158">
        <f>VLOOKUP(vhcsResultsConsolidated!E158,incl2017!$A$2:$BF$638,46)</f>
        <v>11386.25</v>
      </c>
      <c r="BH158">
        <v>12918.703703703701</v>
      </c>
      <c r="BI158">
        <v>10579.849462365501</v>
      </c>
      <c r="BJ158">
        <v>8900.6666666666606</v>
      </c>
      <c r="BK158">
        <f>VLOOKUP(vhcsResultsConsolidated!E158,incl2017!$A$2:$BF$638,50)</f>
        <v>10240.870967741899</v>
      </c>
      <c r="BL158">
        <v>12372.939393939299</v>
      </c>
      <c r="BM158">
        <v>9939.1184210526299</v>
      </c>
      <c r="BN158">
        <v>9746.84415584415</v>
      </c>
      <c r="BO158">
        <f>VLOOKUP(vhcsResultsConsolidated!E158,incl2017!$A$2:$BF$638,54)</f>
        <v>11767.777777777699</v>
      </c>
      <c r="BP158">
        <v>11488.2872340425</v>
      </c>
      <c r="BQ158">
        <v>9725.8571428571395</v>
      </c>
      <c r="BR158">
        <v>9592.6923076922994</v>
      </c>
    </row>
    <row r="159" spans="1:70" x14ac:dyDescent="0.25">
      <c r="A159" t="s">
        <v>210</v>
      </c>
      <c r="B159" t="s">
        <v>685</v>
      </c>
      <c r="C159" t="s">
        <v>664</v>
      </c>
      <c r="E159" t="s">
        <v>162</v>
      </c>
      <c r="F159">
        <v>1</v>
      </c>
      <c r="G159">
        <v>0.82896599999999998</v>
      </c>
      <c r="H159">
        <v>0.82896599999999998</v>
      </c>
      <c r="I159">
        <v>2415</v>
      </c>
      <c r="J159">
        <v>2415</v>
      </c>
      <c r="K159">
        <v>4.4707352986610998</v>
      </c>
      <c r="L159" t="s">
        <v>50</v>
      </c>
      <c r="M159">
        <v>2.9964285630735601</v>
      </c>
      <c r="N159" t="s">
        <v>51</v>
      </c>
      <c r="O159">
        <v>0.89665861074301301</v>
      </c>
      <c r="P159" t="s">
        <v>53</v>
      </c>
      <c r="Q159">
        <v>6.2103833206551302</v>
      </c>
      <c r="R159" t="s">
        <v>50</v>
      </c>
      <c r="S159">
        <v>5.9819169564888901E-3</v>
      </c>
      <c r="T159" t="s">
        <v>53</v>
      </c>
      <c r="U159">
        <v>-3.6387057422819898E-2</v>
      </c>
      <c r="V159" t="s">
        <v>50</v>
      </c>
      <c r="W159">
        <v>9.3193997875192208E-3</v>
      </c>
      <c r="X159" t="s">
        <v>53</v>
      </c>
      <c r="Y159">
        <v>4.7271357315127903E-2</v>
      </c>
      <c r="Z159" t="s">
        <v>50</v>
      </c>
      <c r="AA159">
        <f t="shared" si="12"/>
        <v>3.3374828310303306E-3</v>
      </c>
      <c r="AB159">
        <f t="shared" si="13"/>
        <v>8.36584147379478E-2</v>
      </c>
      <c r="AC159">
        <f t="shared" si="14"/>
        <v>8.032093190691747E-2</v>
      </c>
      <c r="AD159">
        <f t="shared" si="15"/>
        <v>3.795195752760868E-2</v>
      </c>
      <c r="AF159">
        <v>2.7326724466321002</v>
      </c>
      <c r="AG159" t="s">
        <v>50</v>
      </c>
      <c r="AH159">
        <v>2.77180730352047</v>
      </c>
      <c r="AI159" t="s">
        <v>50</v>
      </c>
      <c r="AJ159">
        <f t="shared" si="16"/>
        <v>3.9134856888369818E-2</v>
      </c>
      <c r="AK159">
        <v>25.319798698992098</v>
      </c>
      <c r="AL159">
        <v>-34.463177321838202</v>
      </c>
      <c r="AM159">
        <v>-3.2439123711125202</v>
      </c>
      <c r="AN159">
        <v>-31.219264950725702</v>
      </c>
      <c r="AO159">
        <f t="shared" si="17"/>
        <v>-27.97535257961318</v>
      </c>
      <c r="AQ159">
        <f>VLOOKUP(A159,incl2017!$A$2:$BF$638,33)</f>
        <v>12334.625322997401</v>
      </c>
      <c r="AR159">
        <v>15308.0128205128</v>
      </c>
      <c r="AS159">
        <v>13963.313672922201</v>
      </c>
      <c r="AT159">
        <v>14007.678035470601</v>
      </c>
      <c r="AU159">
        <f>VLOOKUP(vhcsResultsConsolidated!E111,incl2017!$A$2:$BF$638,34)</f>
        <v>7006.9865974924296</v>
      </c>
      <c r="AV159">
        <v>16034.4359430604</v>
      </c>
      <c r="AW159">
        <v>14429.134986225799</v>
      </c>
      <c r="AX159">
        <v>14002.667597765299</v>
      </c>
      <c r="AY159">
        <f>VLOOKUP(vhcsResultsConsolidated!E111,incl2017!$A$2:$BF$638,38)</f>
        <v>7283.3484119345503</v>
      </c>
      <c r="AZ159">
        <v>14216.435828877</v>
      </c>
      <c r="BA159">
        <v>13521.817232375901</v>
      </c>
      <c r="BB159">
        <v>14012.4613333333</v>
      </c>
      <c r="BC159">
        <f>VLOOKUP(vhcsResultsConsolidated!E111,incl2017!$A$2:$BF$638,42)</f>
        <v>6781.6020408163204</v>
      </c>
      <c r="BD159">
        <v>16099.9362416107</v>
      </c>
      <c r="BE159">
        <v>15317.550898203501</v>
      </c>
      <c r="BF159">
        <v>14142.575949366999</v>
      </c>
      <c r="BG159">
        <f>VLOOKUP(vhcsResultsConsolidated!E111,incl2017!$A$2:$BF$638,46)</f>
        <v>7109.1275415896398</v>
      </c>
      <c r="BH159">
        <v>15960.5</v>
      </c>
      <c r="BI159">
        <v>13672.1683673469</v>
      </c>
      <c r="BJ159">
        <v>13892.14</v>
      </c>
      <c r="BK159">
        <f>VLOOKUP(vhcsResultsConsolidated!E111,incl2017!$A$2:$BF$638,50)</f>
        <v>7472.6124497991896</v>
      </c>
      <c r="BL159">
        <v>14546.6322869955</v>
      </c>
      <c r="BM159">
        <v>13705.159574468</v>
      </c>
      <c r="BN159">
        <v>14363.075829383801</v>
      </c>
      <c r="BO159">
        <f>VLOOKUP(vhcsResultsConsolidated!E111,incl2017!$A$2:$BF$638,54)</f>
        <v>6650.8635547576296</v>
      </c>
      <c r="BP159">
        <v>13728.794701986701</v>
      </c>
      <c r="BQ159">
        <v>13345.0564102564</v>
      </c>
      <c r="BR159">
        <v>13561.365853658501</v>
      </c>
    </row>
    <row r="160" spans="1:70" x14ac:dyDescent="0.25">
      <c r="A160" t="s">
        <v>211</v>
      </c>
      <c r="B160" t="s">
        <v>655</v>
      </c>
      <c r="C160" t="s">
        <v>702</v>
      </c>
      <c r="E160" t="s">
        <v>287</v>
      </c>
      <c r="F160">
        <v>1</v>
      </c>
      <c r="G160">
        <v>0.83067500000000005</v>
      </c>
      <c r="H160">
        <v>0.83067500000000005</v>
      </c>
      <c r="I160">
        <v>9439</v>
      </c>
      <c r="J160">
        <v>9439</v>
      </c>
      <c r="K160">
        <v>8.1109879903142996</v>
      </c>
      <c r="L160" t="s">
        <v>50</v>
      </c>
      <c r="M160">
        <v>7.9073690078290504</v>
      </c>
      <c r="N160" t="s">
        <v>50</v>
      </c>
      <c r="O160">
        <v>3.8510415802867799</v>
      </c>
      <c r="P160" t="s">
        <v>50</v>
      </c>
      <c r="Q160">
        <v>5.89326634222523</v>
      </c>
      <c r="R160" t="s">
        <v>50</v>
      </c>
      <c r="S160">
        <v>-1.02898032577251E-2</v>
      </c>
      <c r="T160" t="s">
        <v>51</v>
      </c>
      <c r="U160">
        <v>-5.0583870981450098E-2</v>
      </c>
      <c r="V160" t="s">
        <v>50</v>
      </c>
      <c r="W160">
        <v>-5.6056259980691303E-2</v>
      </c>
      <c r="X160" t="s">
        <v>50</v>
      </c>
      <c r="Y160">
        <v>-3.4571168581050901E-2</v>
      </c>
      <c r="Z160" t="s">
        <v>50</v>
      </c>
      <c r="AA160">
        <f t="shared" si="12"/>
        <v>-4.5766456722966205E-2</v>
      </c>
      <c r="AB160">
        <f t="shared" si="13"/>
        <v>1.6012702400399197E-2</v>
      </c>
      <c r="AC160">
        <f t="shared" si="14"/>
        <v>6.1779159123365401E-2</v>
      </c>
      <c r="AD160">
        <f t="shared" si="15"/>
        <v>2.1485091399640402E-2</v>
      </c>
      <c r="AF160">
        <v>3.0387989406502798</v>
      </c>
      <c r="AG160" t="s">
        <v>50</v>
      </c>
      <c r="AH160">
        <v>3.0107981319331301</v>
      </c>
      <c r="AI160" t="s">
        <v>50</v>
      </c>
      <c r="AJ160">
        <f t="shared" si="16"/>
        <v>-2.8000808717149717E-2</v>
      </c>
      <c r="AK160">
        <v>87.630670008180402</v>
      </c>
      <c r="AL160">
        <v>47.119705510415997</v>
      </c>
      <c r="AM160">
        <v>77.589384712080303</v>
      </c>
      <c r="AN160">
        <v>-30.469679201664299</v>
      </c>
      <c r="AO160">
        <f t="shared" si="17"/>
        <v>-108.05906391374461</v>
      </c>
      <c r="AQ160">
        <f>VLOOKUP(A160,incl2017!$A$2:$BF$638,33)</f>
        <v>18086.8772893772</v>
      </c>
      <c r="AR160">
        <v>35666.3220121755</v>
      </c>
      <c r="AS160">
        <v>33582.510939510903</v>
      </c>
      <c r="AT160">
        <v>28747.214018691498</v>
      </c>
      <c r="AU160">
        <f>VLOOKUP(vhcsResultsConsolidated!E237,incl2017!$A$2:$BF$638,34)</f>
        <v>9531.8375451263491</v>
      </c>
      <c r="AV160">
        <v>35926.041412910999</v>
      </c>
      <c r="AW160">
        <v>35967.6441558441</v>
      </c>
      <c r="AX160">
        <v>29212.0510662177</v>
      </c>
      <c r="AY160">
        <f>VLOOKUP(vhcsResultsConsolidated!E237,incl2017!$A$2:$BF$638,38)</f>
        <v>9435.3082191780795</v>
      </c>
      <c r="AZ160">
        <v>35377.979039891798</v>
      </c>
      <c r="BA160">
        <v>31239.9693877551</v>
      </c>
      <c r="BB160">
        <v>28167.144257702999</v>
      </c>
      <c r="BC160">
        <f>VLOOKUP(vhcsResultsConsolidated!E237,incl2017!$A$2:$BF$638,42)</f>
        <v>9639.4198473282395</v>
      </c>
      <c r="BD160">
        <v>35848.150406503999</v>
      </c>
      <c r="BE160">
        <v>35841.353037766799</v>
      </c>
      <c r="BF160">
        <v>30301.182983682898</v>
      </c>
      <c r="BG160">
        <f>VLOOKUP(vhcsResultsConsolidated!E237,incl2017!$A$2:$BF$638,46)</f>
        <v>9816.4098360655698</v>
      </c>
      <c r="BH160">
        <v>35989.629424778701</v>
      </c>
      <c r="BI160">
        <v>36050.255639097697</v>
      </c>
      <c r="BJ160">
        <v>28200.714285714199</v>
      </c>
      <c r="BK160">
        <f>VLOOKUP(vhcsResultsConsolidated!E237,incl2017!$A$2:$BF$638,50)</f>
        <v>9161.8117647058807</v>
      </c>
      <c r="BL160">
        <v>36330.542936288002</v>
      </c>
      <c r="BM160">
        <v>31070.230870712399</v>
      </c>
      <c r="BN160">
        <v>27352.849246231101</v>
      </c>
      <c r="BO160">
        <f>VLOOKUP(vhcsResultsConsolidated!E237,incl2017!$A$2:$BF$638,54)</f>
        <v>9782.9249999999993</v>
      </c>
      <c r="BP160">
        <v>34469.457067371201</v>
      </c>
      <c r="BQ160">
        <v>31398.811111111099</v>
      </c>
      <c r="BR160">
        <v>29192.743670886</v>
      </c>
    </row>
    <row r="161" spans="1:70" x14ac:dyDescent="0.25">
      <c r="A161" t="s">
        <v>212</v>
      </c>
      <c r="E161" t="s">
        <v>212</v>
      </c>
      <c r="F161">
        <v>0</v>
      </c>
      <c r="G161">
        <v>0.77044299999999999</v>
      </c>
      <c r="H161">
        <v>0.70439399999999996</v>
      </c>
      <c r="I161">
        <v>2095</v>
      </c>
      <c r="J161">
        <v>478</v>
      </c>
      <c r="K161">
        <v>1.6509276465073299</v>
      </c>
      <c r="L161" t="s">
        <v>53</v>
      </c>
      <c r="M161">
        <v>2.5020183485240302</v>
      </c>
      <c r="N161" t="s">
        <v>51</v>
      </c>
      <c r="O161">
        <v>0.52452121563341902</v>
      </c>
      <c r="P161" t="s">
        <v>53</v>
      </c>
      <c r="Q161">
        <v>1.4506633386297001</v>
      </c>
      <c r="R161" t="s">
        <v>53</v>
      </c>
      <c r="S161">
        <v>-1.46344196591509E-2</v>
      </c>
      <c r="T161" t="s">
        <v>53</v>
      </c>
      <c r="U161">
        <v>-1.2289043931794599E-2</v>
      </c>
      <c r="V161" t="s">
        <v>53</v>
      </c>
      <c r="W161">
        <v>-3.6996757510527001E-2</v>
      </c>
      <c r="X161" t="s">
        <v>53</v>
      </c>
      <c r="Y161">
        <v>-2.74352742661431E-2</v>
      </c>
      <c r="Z161" t="s">
        <v>53</v>
      </c>
      <c r="AA161">
        <f t="shared" si="12"/>
        <v>-2.2362337851376101E-2</v>
      </c>
      <c r="AB161">
        <f t="shared" si="13"/>
        <v>-1.51462303343485E-2</v>
      </c>
      <c r="AC161">
        <f t="shared" si="14"/>
        <v>7.2161075170276007E-3</v>
      </c>
      <c r="AD161">
        <f t="shared" si="15"/>
        <v>9.5614832443839011E-3</v>
      </c>
      <c r="AF161">
        <v>3.08860849884476</v>
      </c>
      <c r="AG161" t="s">
        <v>50</v>
      </c>
      <c r="AH161">
        <v>3.0707766332210702</v>
      </c>
      <c r="AI161" t="s">
        <v>50</v>
      </c>
      <c r="AJ161">
        <f t="shared" si="16"/>
        <v>-1.7831865623689769E-2</v>
      </c>
      <c r="AK161">
        <v>-2.8674597881197101</v>
      </c>
      <c r="AL161">
        <v>8.3159888860982996</v>
      </c>
      <c r="AM161">
        <v>4.4883000578175896</v>
      </c>
      <c r="AN161">
        <v>3.8276888282806998</v>
      </c>
      <c r="AO161">
        <f t="shared" si="17"/>
        <v>-0.66061122953688978</v>
      </c>
      <c r="AQ161">
        <f>VLOOKUP(A161,incl2017!$A$2:$BF$638,33)</f>
        <v>41809.089285714203</v>
      </c>
      <c r="AR161">
        <v>47810.9493670886</v>
      </c>
      <c r="AS161">
        <v>45684.335526315699</v>
      </c>
      <c r="AT161">
        <v>41106.285714285703</v>
      </c>
      <c r="AU161">
        <f>VLOOKUP(vhcsResultsConsolidated!E161,incl2017!$A$2:$BF$638,34)</f>
        <v>35435.380794701901</v>
      </c>
      <c r="AV161">
        <v>49671.071428571398</v>
      </c>
      <c r="AW161">
        <v>48000.144927536203</v>
      </c>
      <c r="AX161">
        <v>42480.584415584402</v>
      </c>
      <c r="AY161">
        <f>VLOOKUP(vhcsResultsConsolidated!E161,incl2017!$A$2:$BF$638,38)</f>
        <v>36802.162962962902</v>
      </c>
      <c r="AZ161">
        <v>46789.705882352901</v>
      </c>
      <c r="BA161">
        <v>43759.1445783132</v>
      </c>
      <c r="BB161">
        <v>39943.417582417504</v>
      </c>
      <c r="BC161">
        <f>VLOOKUP(vhcsResultsConsolidated!E161,incl2017!$A$2:$BF$638,42)</f>
        <v>34330.497005988</v>
      </c>
      <c r="BD161">
        <v>49481.599999999999</v>
      </c>
      <c r="BE161">
        <v>48434.242424242402</v>
      </c>
      <c r="BF161">
        <v>44455.6</v>
      </c>
      <c r="BG161">
        <f>VLOOKUP(vhcsResultsConsolidated!E161,incl2017!$A$2:$BF$638,46)</f>
        <v>37685.769230769198</v>
      </c>
      <c r="BH161">
        <v>49823.870967741903</v>
      </c>
      <c r="BI161">
        <v>47602.222222222197</v>
      </c>
      <c r="BJ161">
        <v>41531.057692307601</v>
      </c>
      <c r="BK161">
        <f>VLOOKUP(vhcsResultsConsolidated!E161,incl2017!$A$2:$BF$638,50)</f>
        <v>36248.578313252998</v>
      </c>
      <c r="BL161">
        <v>47302.291666666599</v>
      </c>
      <c r="BM161">
        <v>44422.15625</v>
      </c>
      <c r="BN161">
        <v>39256.238095237997</v>
      </c>
      <c r="BO161">
        <f>VLOOKUP(vhcsResultsConsolidated!E161,incl2017!$A$2:$BF$638,54)</f>
        <v>33585.587500000001</v>
      </c>
      <c r="BP161">
        <v>46334.074074074</v>
      </c>
      <c r="BQ161">
        <v>43343.1372549019</v>
      </c>
      <c r="BR161">
        <v>40532.4285714285</v>
      </c>
    </row>
    <row r="162" spans="1:70" x14ac:dyDescent="0.25">
      <c r="A162" t="s">
        <v>213</v>
      </c>
      <c r="B162" t="s">
        <v>714</v>
      </c>
      <c r="C162" t="s">
        <v>664</v>
      </c>
      <c r="E162" t="s">
        <v>514</v>
      </c>
      <c r="F162">
        <v>1</v>
      </c>
      <c r="G162">
        <v>0.89704200000000001</v>
      </c>
      <c r="H162">
        <v>0.89239599999999997</v>
      </c>
      <c r="I162">
        <v>3098</v>
      </c>
      <c r="J162">
        <v>3065</v>
      </c>
      <c r="K162">
        <v>5.5878927786933499</v>
      </c>
      <c r="L162" t="s">
        <v>50</v>
      </c>
      <c r="M162">
        <v>3.6969804834231201</v>
      </c>
      <c r="N162" t="s">
        <v>50</v>
      </c>
      <c r="O162">
        <v>0.90400920359540005</v>
      </c>
      <c r="P162" t="s">
        <v>53</v>
      </c>
      <c r="Q162">
        <v>3.53131893095015</v>
      </c>
      <c r="R162" t="s">
        <v>50</v>
      </c>
      <c r="S162">
        <v>-1.3211728540037399E-2</v>
      </c>
      <c r="T162" t="s">
        <v>53</v>
      </c>
      <c r="U162">
        <v>-2.8707690742338698E-2</v>
      </c>
      <c r="V162" t="s">
        <v>51</v>
      </c>
      <c r="W162">
        <v>4.2889780371540003E-2</v>
      </c>
      <c r="X162" t="s">
        <v>50</v>
      </c>
      <c r="Y162">
        <v>7.9126398555527694E-2</v>
      </c>
      <c r="Z162" t="s">
        <v>50</v>
      </c>
      <c r="AA162">
        <f t="shared" si="12"/>
        <v>5.6101508911577405E-2</v>
      </c>
      <c r="AB162">
        <f t="shared" si="13"/>
        <v>0.10783408929786639</v>
      </c>
      <c r="AC162">
        <f t="shared" si="14"/>
        <v>5.1732580386288987E-2</v>
      </c>
      <c r="AD162">
        <f t="shared" si="15"/>
        <v>3.6236618183987691E-2</v>
      </c>
      <c r="AF162">
        <v>2.6350402926699799</v>
      </c>
      <c r="AG162" t="s">
        <v>50</v>
      </c>
      <c r="AH162">
        <v>2.7056915245275901</v>
      </c>
      <c r="AI162" t="s">
        <v>50</v>
      </c>
      <c r="AJ162">
        <f t="shared" si="16"/>
        <v>7.0651231857610242E-2</v>
      </c>
      <c r="AK162">
        <v>5.8327461183480498</v>
      </c>
      <c r="AL162">
        <v>-43.9381082864587</v>
      </c>
      <c r="AM162">
        <v>-13.515325645951</v>
      </c>
      <c r="AN162">
        <v>-30.422782640507599</v>
      </c>
      <c r="AO162">
        <f t="shared" si="17"/>
        <v>-16.907456994556597</v>
      </c>
      <c r="AQ162">
        <f>VLOOKUP(A162,incl2017!$A$2:$BF$638,33)</f>
        <v>9764.6575958353005</v>
      </c>
      <c r="AR162">
        <v>12657.6579150579</v>
      </c>
      <c r="AS162">
        <v>11294.4968421052</v>
      </c>
      <c r="AT162">
        <v>11637.3</v>
      </c>
      <c r="AU162">
        <f>VLOOKUP(vhcsResultsConsolidated!E463,incl2017!$A$2:$BF$638,34)</f>
        <v>50127.742200328401</v>
      </c>
      <c r="AV162">
        <v>12817.870967741899</v>
      </c>
      <c r="AW162">
        <v>11657.5871369294</v>
      </c>
      <c r="AX162">
        <v>12112.9367945823</v>
      </c>
      <c r="AY162">
        <f>VLOOKUP(vhcsResultsConsolidated!E463,incl2017!$A$2:$BF$638,38)</f>
        <v>51943.848396501402</v>
      </c>
      <c r="AZ162">
        <v>12461.383161512</v>
      </c>
      <c r="BA162">
        <v>10920.5448717948</v>
      </c>
      <c r="BB162">
        <v>11078.395225464101</v>
      </c>
      <c r="BC162">
        <f>VLOOKUP(vhcsResultsConsolidated!E463,incl2017!$A$2:$BF$638,42)</f>
        <v>47785.9210526315</v>
      </c>
      <c r="BD162">
        <v>12691.749340369301</v>
      </c>
      <c r="BE162">
        <v>12127.628787878701</v>
      </c>
      <c r="BF162">
        <v>11348.4358974358</v>
      </c>
      <c r="BG162">
        <f>VLOOKUP(vhcsResultsConsolidated!E463,incl2017!$A$2:$BF$638,46)</f>
        <v>51234.228758169898</v>
      </c>
      <c r="BH162">
        <v>12960.985029940101</v>
      </c>
      <c r="BI162">
        <v>11088.362385321099</v>
      </c>
      <c r="BJ162">
        <v>12714.0564516129</v>
      </c>
      <c r="BK162">
        <f>VLOOKUP(vhcsResultsConsolidated!E463,incl2017!$A$2:$BF$638,50)</f>
        <v>52515.278947368402</v>
      </c>
      <c r="BL162">
        <v>12210.4128113879</v>
      </c>
      <c r="BM162">
        <v>10878.126126126101</v>
      </c>
      <c r="BN162">
        <v>11228.448430493199</v>
      </c>
      <c r="BO162">
        <f>VLOOKUP(vhcsResultsConsolidated!E463,incl2017!$A$2:$BF$638,54)</f>
        <v>48789.270967741897</v>
      </c>
      <c r="BP162">
        <v>12695.677740863701</v>
      </c>
      <c r="BQ162">
        <v>10958.825203251999</v>
      </c>
      <c r="BR162">
        <v>10861.1103896103</v>
      </c>
    </row>
    <row r="163" spans="1:70" x14ac:dyDescent="0.25">
      <c r="A163" t="s">
        <v>214</v>
      </c>
      <c r="B163" t="s">
        <v>698</v>
      </c>
      <c r="C163" t="s">
        <v>704</v>
      </c>
      <c r="E163" t="s">
        <v>311</v>
      </c>
      <c r="F163">
        <v>1</v>
      </c>
      <c r="G163">
        <v>0.91617800000000005</v>
      </c>
      <c r="H163">
        <v>0.91618299999999997</v>
      </c>
      <c r="I163">
        <v>6960</v>
      </c>
      <c r="J163">
        <v>6842</v>
      </c>
      <c r="K163">
        <v>6.2725719453515296</v>
      </c>
      <c r="L163" t="s">
        <v>50</v>
      </c>
      <c r="M163">
        <v>4.8750870464479403</v>
      </c>
      <c r="N163" t="s">
        <v>50</v>
      </c>
      <c r="O163">
        <v>2.1957232450572901</v>
      </c>
      <c r="P163" t="s">
        <v>52</v>
      </c>
      <c r="Q163">
        <v>5.3871547396671504</v>
      </c>
      <c r="R163" t="s">
        <v>50</v>
      </c>
      <c r="S163">
        <v>-2.12149501710765E-2</v>
      </c>
      <c r="T163" t="s">
        <v>50</v>
      </c>
      <c r="U163">
        <v>-1.7366120056449001E-2</v>
      </c>
      <c r="V163" t="s">
        <v>51</v>
      </c>
      <c r="W163">
        <v>-2.41305994150313E-2</v>
      </c>
      <c r="X163" t="s">
        <v>50</v>
      </c>
      <c r="Y163">
        <v>1.8487041543895098E-2</v>
      </c>
      <c r="Z163" t="s">
        <v>51</v>
      </c>
      <c r="AA163">
        <f t="shared" si="12"/>
        <v>-2.9156492439548001E-3</v>
      </c>
      <c r="AB163">
        <f t="shared" si="13"/>
        <v>3.5853161600344102E-2</v>
      </c>
      <c r="AC163">
        <f t="shared" si="14"/>
        <v>3.8768810844298902E-2</v>
      </c>
      <c r="AD163">
        <f t="shared" si="15"/>
        <v>4.2617640958926395E-2</v>
      </c>
      <c r="AF163">
        <v>2.9141542754206302</v>
      </c>
      <c r="AG163" t="s">
        <v>50</v>
      </c>
      <c r="AH163">
        <v>2.92410658753254</v>
      </c>
      <c r="AI163" t="s">
        <v>50</v>
      </c>
      <c r="AJ163">
        <f t="shared" si="16"/>
        <v>9.9523121119098334E-3</v>
      </c>
      <c r="AK163">
        <v>95.034055024299093</v>
      </c>
      <c r="AL163">
        <v>-14.2556200069408</v>
      </c>
      <c r="AM163">
        <v>15.926616941646101</v>
      </c>
      <c r="AN163">
        <v>-30.182236948587001</v>
      </c>
      <c r="AO163">
        <f t="shared" si="17"/>
        <v>-46.1088538902331</v>
      </c>
      <c r="AQ163">
        <f>VLOOKUP(A163,incl2017!$A$2:$BF$638,33)</f>
        <v>12798.874163116199</v>
      </c>
      <c r="AR163">
        <v>19528.780258519299</v>
      </c>
      <c r="AS163">
        <v>19418.073298429299</v>
      </c>
      <c r="AT163">
        <v>17903.0189155107</v>
      </c>
      <c r="AU163">
        <f>VLOOKUP(vhcsResultsConsolidated!E259,incl2017!$A$2:$BF$638,34)</f>
        <v>10832.206557377</v>
      </c>
      <c r="AV163">
        <v>19755.087574850299</v>
      </c>
      <c r="AW163">
        <v>18981.762419006402</v>
      </c>
      <c r="AX163">
        <v>18004.155729676699</v>
      </c>
      <c r="AY163">
        <f>VLOOKUP(vhcsResultsConsolidated!E259,incl2017!$A$2:$BF$638,38)</f>
        <v>11101.212435233099</v>
      </c>
      <c r="AZ163">
        <v>19280.3442892358</v>
      </c>
      <c r="BA163">
        <v>19828.666666666599</v>
      </c>
      <c r="BB163">
        <v>17826.980117820302</v>
      </c>
      <c r="BC163">
        <f>VLOOKUP(vhcsResultsConsolidated!E259,incl2017!$A$2:$BF$638,42)</f>
        <v>10532.101734104001</v>
      </c>
      <c r="BD163">
        <v>19402.429780033799</v>
      </c>
      <c r="BE163">
        <v>18512.3075221238</v>
      </c>
      <c r="BF163">
        <v>18425.8346613545</v>
      </c>
      <c r="BG163">
        <f>VLOOKUP(vhcsResultsConsolidated!E259,incl2017!$A$2:$BF$638,46)</f>
        <v>11265.926732673201</v>
      </c>
      <c r="BH163">
        <v>20034.846979865699</v>
      </c>
      <c r="BI163">
        <v>19429.428270042099</v>
      </c>
      <c r="BJ163">
        <v>17596.289017341001</v>
      </c>
      <c r="BK163">
        <f>VLOOKUP(vhcsResultsConsolidated!E259,incl2017!$A$2:$BF$638,50)</f>
        <v>10920.3847826086</v>
      </c>
      <c r="BL163">
        <v>19762.1675675675</v>
      </c>
      <c r="BM163">
        <v>19650.855319148901</v>
      </c>
      <c r="BN163">
        <v>17628.720190779</v>
      </c>
      <c r="BO163">
        <f>VLOOKUP(vhcsResultsConsolidated!E259,incl2017!$A$2:$BF$638,54)</f>
        <v>11512.4306122448</v>
      </c>
      <c r="BP163">
        <v>18876.398791540701</v>
      </c>
      <c r="BQ163">
        <v>19991.256809338502</v>
      </c>
      <c r="BR163">
        <v>17998.0438957476</v>
      </c>
    </row>
    <row r="164" spans="1:70" x14ac:dyDescent="0.25">
      <c r="A164" t="s">
        <v>215</v>
      </c>
      <c r="B164" t="s">
        <v>666</v>
      </c>
      <c r="C164" t="s">
        <v>704</v>
      </c>
      <c r="E164" t="s">
        <v>165</v>
      </c>
      <c r="F164">
        <v>1</v>
      </c>
      <c r="G164">
        <v>0.90639499999999995</v>
      </c>
      <c r="H164">
        <v>0.91529499999999997</v>
      </c>
      <c r="I164">
        <v>4013</v>
      </c>
      <c r="J164">
        <v>3383</v>
      </c>
      <c r="K164">
        <v>3.7802593347578601</v>
      </c>
      <c r="L164" t="s">
        <v>50</v>
      </c>
      <c r="M164">
        <v>2.5810852252621799</v>
      </c>
      <c r="N164" t="s">
        <v>51</v>
      </c>
      <c r="O164">
        <v>1.07026405856227</v>
      </c>
      <c r="P164" t="s">
        <v>53</v>
      </c>
      <c r="Q164">
        <v>1.1361104620762299</v>
      </c>
      <c r="R164" t="s">
        <v>53</v>
      </c>
      <c r="S164">
        <v>7.8968847398457193E-3</v>
      </c>
      <c r="T164" t="s">
        <v>53</v>
      </c>
      <c r="U164">
        <v>6.37936315947496E-3</v>
      </c>
      <c r="V164" t="s">
        <v>53</v>
      </c>
      <c r="W164">
        <v>1.35588728133441E-2</v>
      </c>
      <c r="X164" t="s">
        <v>53</v>
      </c>
      <c r="Y164">
        <v>7.7277341848056999E-2</v>
      </c>
      <c r="Z164" t="s">
        <v>50</v>
      </c>
      <c r="AA164">
        <f t="shared" si="12"/>
        <v>5.6619880734983807E-3</v>
      </c>
      <c r="AB164">
        <f t="shared" si="13"/>
        <v>7.0897978688582039E-2</v>
      </c>
      <c r="AC164">
        <f t="shared" si="14"/>
        <v>6.5235990615083658E-2</v>
      </c>
      <c r="AD164">
        <f t="shared" si="15"/>
        <v>6.3718469034712899E-2</v>
      </c>
      <c r="AF164">
        <v>2.84730143567859</v>
      </c>
      <c r="AG164" t="s">
        <v>50</v>
      </c>
      <c r="AH164">
        <v>2.8864314269533402</v>
      </c>
      <c r="AI164" t="s">
        <v>50</v>
      </c>
      <c r="AJ164">
        <f t="shared" si="16"/>
        <v>3.9129991274750253E-2</v>
      </c>
      <c r="AK164">
        <v>-140.329841556812</v>
      </c>
      <c r="AL164">
        <v>-15.7418048207726</v>
      </c>
      <c r="AM164">
        <v>13.4300203246188</v>
      </c>
      <c r="AN164">
        <v>-29.171825145391399</v>
      </c>
      <c r="AO164">
        <f t="shared" si="17"/>
        <v>-42.601845470010197</v>
      </c>
      <c r="AQ164">
        <f>VLOOKUP(A164,incl2017!$A$2:$BF$638,33)</f>
        <v>14068.397701149401</v>
      </c>
      <c r="AR164">
        <v>10205.5519366197</v>
      </c>
      <c r="AS164">
        <v>14871.3685185185</v>
      </c>
      <c r="AT164">
        <v>18509.777206512401</v>
      </c>
      <c r="AU164">
        <f>VLOOKUP(vhcsResultsConsolidated!E114,incl2017!$A$2:$BF$638,34)</f>
        <v>28605.8739565943</v>
      </c>
      <c r="AV164">
        <v>10405.3031674208</v>
      </c>
      <c r="AW164">
        <v>15437.886759581799</v>
      </c>
      <c r="AX164">
        <v>18247.013311147999</v>
      </c>
      <c r="AY164">
        <f>VLOOKUP(vhcsResultsConsolidated!E114,incl2017!$A$2:$BF$638,38)</f>
        <v>28607.746317512199</v>
      </c>
      <c r="AZ164">
        <v>9925.5623678646898</v>
      </c>
      <c r="BA164">
        <v>14228.717391304301</v>
      </c>
      <c r="BB164">
        <v>18788.7897526501</v>
      </c>
      <c r="BC164">
        <f>VLOOKUP(vhcsResultsConsolidated!E114,incl2017!$A$2:$BF$638,42)</f>
        <v>28603.925042589399</v>
      </c>
      <c r="BD164">
        <v>11436.933717579201</v>
      </c>
      <c r="BE164">
        <v>18521.558139534802</v>
      </c>
      <c r="BF164">
        <v>17792.659003831399</v>
      </c>
      <c r="BG164">
        <f>VLOOKUP(vhcsResultsConsolidated!E114,incl2017!$A$2:$BF$638,46)</f>
        <v>24628.852040816299</v>
      </c>
      <c r="BH164">
        <v>9272.4683544303698</v>
      </c>
      <c r="BI164">
        <v>12037.9413919413</v>
      </c>
      <c r="BJ164">
        <v>18595.7970588235</v>
      </c>
      <c r="BK164">
        <f>VLOOKUP(vhcsResultsConsolidated!E114,incl2017!$A$2:$BF$638,50)</f>
        <v>30486.934939759001</v>
      </c>
      <c r="BL164">
        <v>10572.462406015</v>
      </c>
      <c r="BM164">
        <v>14753.822134387299</v>
      </c>
      <c r="BN164">
        <v>18428.0182926829</v>
      </c>
      <c r="BO164">
        <f>VLOOKUP(vhcsResultsConsolidated!E114,incl2017!$A$2:$BF$638,54)</f>
        <v>30863.323809523801</v>
      </c>
      <c r="BP164">
        <v>9094.2801932367092</v>
      </c>
      <c r="BQ164">
        <v>13703.6126482213</v>
      </c>
      <c r="BR164">
        <v>19285.987394957901</v>
      </c>
    </row>
    <row r="165" spans="1:70" x14ac:dyDescent="0.25">
      <c r="A165" t="s">
        <v>216</v>
      </c>
      <c r="B165" t="s">
        <v>713</v>
      </c>
      <c r="C165" t="s">
        <v>663</v>
      </c>
      <c r="E165" t="s">
        <v>598</v>
      </c>
      <c r="F165">
        <v>1</v>
      </c>
      <c r="G165">
        <v>0.81630100000000005</v>
      </c>
      <c r="H165">
        <v>0.81868699999999905</v>
      </c>
      <c r="I165">
        <v>844</v>
      </c>
      <c r="J165">
        <v>815</v>
      </c>
      <c r="K165">
        <v>4.8061299895534502</v>
      </c>
      <c r="L165" t="s">
        <v>50</v>
      </c>
      <c r="M165">
        <v>2.5327307876036</v>
      </c>
      <c r="N165" t="s">
        <v>51</v>
      </c>
      <c r="O165">
        <v>0.50540674637648597</v>
      </c>
      <c r="P165" t="s">
        <v>53</v>
      </c>
      <c r="Q165">
        <v>6.1133686369920603</v>
      </c>
      <c r="R165" t="s">
        <v>50</v>
      </c>
      <c r="S165">
        <v>-0.114022626670397</v>
      </c>
      <c r="T165" t="s">
        <v>50</v>
      </c>
      <c r="U165">
        <v>-3.0794054134292699E-3</v>
      </c>
      <c r="V165" t="s">
        <v>53</v>
      </c>
      <c r="W165">
        <v>0.16300993366101299</v>
      </c>
      <c r="X165" t="s">
        <v>50</v>
      </c>
      <c r="Y165">
        <v>0.20328160840185899</v>
      </c>
      <c r="Z165" t="s">
        <v>50</v>
      </c>
      <c r="AA165">
        <f t="shared" si="12"/>
        <v>0.27703256033140999</v>
      </c>
      <c r="AB165">
        <f t="shared" si="13"/>
        <v>0.20636101381528826</v>
      </c>
      <c r="AC165">
        <f t="shared" si="14"/>
        <v>-7.067154651612173E-2</v>
      </c>
      <c r="AD165">
        <f t="shared" si="15"/>
        <v>4.0271674740846003E-2</v>
      </c>
      <c r="AF165">
        <v>3.0918893561424401</v>
      </c>
      <c r="AG165" t="s">
        <v>50</v>
      </c>
      <c r="AH165">
        <v>3.30227329391241</v>
      </c>
      <c r="AI165" t="s">
        <v>50</v>
      </c>
      <c r="AJ165">
        <f t="shared" si="16"/>
        <v>0.21038393776996989</v>
      </c>
      <c r="AK165">
        <v>11.3133121536566</v>
      </c>
      <c r="AL165">
        <v>-65.2040149349898</v>
      </c>
      <c r="AM165">
        <v>-36.137194321829</v>
      </c>
      <c r="AN165">
        <v>-29.0668206131608</v>
      </c>
      <c r="AO165">
        <f t="shared" si="17"/>
        <v>7.0703737086681997</v>
      </c>
      <c r="AQ165">
        <f>VLOOKUP(A165,incl2017!$A$2:$BF$638,33)</f>
        <v>13691.7254290171</v>
      </c>
      <c r="AR165">
        <v>16388.6582278481</v>
      </c>
      <c r="AS165">
        <v>9753.2935323383008</v>
      </c>
      <c r="AT165">
        <v>12981.3515981735</v>
      </c>
      <c r="AU165">
        <f>VLOOKUP(vhcsResultsConsolidated!E547,incl2017!$A$2:$BF$638,34)</f>
        <v>40898.524866785003</v>
      </c>
      <c r="AV165">
        <v>13764.054545454501</v>
      </c>
      <c r="AW165">
        <v>9430.6610169491505</v>
      </c>
      <c r="AX165">
        <v>13604.3826086956</v>
      </c>
      <c r="AY165">
        <f>VLOOKUP(vhcsResultsConsolidated!E547,incl2017!$A$2:$BF$638,38)</f>
        <v>40769.507518796898</v>
      </c>
      <c r="AZ165">
        <v>18271.526086956499</v>
      </c>
      <c r="BA165">
        <v>10211.975903614401</v>
      </c>
      <c r="BB165">
        <v>12292.423076923</v>
      </c>
      <c r="BC165">
        <f>VLOOKUP(vhcsResultsConsolidated!E547,incl2017!$A$2:$BF$638,42)</f>
        <v>41014.075757575702</v>
      </c>
      <c r="BD165">
        <v>15006.833333333299</v>
      </c>
      <c r="BE165">
        <v>10308.1428571428</v>
      </c>
      <c r="BF165">
        <v>15579.942307692299</v>
      </c>
      <c r="BG165">
        <f>VLOOKUP(vhcsResultsConsolidated!E547,incl2017!$A$2:$BF$638,46)</f>
        <v>39968.703832752602</v>
      </c>
      <c r="BH165">
        <v>12801.9032258064</v>
      </c>
      <c r="BI165">
        <v>8425.5454545454504</v>
      </c>
      <c r="BJ165">
        <v>11973.761904761899</v>
      </c>
      <c r="BK165">
        <f>VLOOKUP(vhcsResultsConsolidated!E547,incl2017!$A$2:$BF$638,50)</f>
        <v>41707.591836734697</v>
      </c>
      <c r="BL165">
        <v>16131.38</v>
      </c>
      <c r="BM165">
        <v>8515.7826086956502</v>
      </c>
      <c r="BN165">
        <v>11709.9538461538</v>
      </c>
      <c r="BO165">
        <f>VLOOKUP(vhcsResultsConsolidated!E547,incl2017!$A$2:$BF$638,54)</f>
        <v>42261.507645259902</v>
      </c>
      <c r="BP165">
        <v>19917.7923076923</v>
      </c>
      <c r="BQ165">
        <v>12320.7567567567</v>
      </c>
      <c r="BR165">
        <v>13263.2051282051</v>
      </c>
    </row>
    <row r="166" spans="1:70" x14ac:dyDescent="0.25">
      <c r="A166" t="s">
        <v>217</v>
      </c>
      <c r="B166" t="s">
        <v>714</v>
      </c>
      <c r="C166" t="s">
        <v>664</v>
      </c>
      <c r="E166" t="s">
        <v>280</v>
      </c>
      <c r="F166">
        <v>1</v>
      </c>
      <c r="G166">
        <v>0.92063099999999998</v>
      </c>
      <c r="H166">
        <v>0.92554099999999995</v>
      </c>
      <c r="I166">
        <v>4831</v>
      </c>
      <c r="J166">
        <v>3581</v>
      </c>
      <c r="K166">
        <v>7.4308737748412703</v>
      </c>
      <c r="L166" t="s">
        <v>50</v>
      </c>
      <c r="M166">
        <v>4.3105049951079497</v>
      </c>
      <c r="N166" t="s">
        <v>50</v>
      </c>
      <c r="O166">
        <v>1.2780211479430901</v>
      </c>
      <c r="P166" t="s">
        <v>53</v>
      </c>
      <c r="Q166">
        <v>3.6159825302243802</v>
      </c>
      <c r="R166" t="s">
        <v>50</v>
      </c>
      <c r="S166">
        <v>-5.1429724284244901E-2</v>
      </c>
      <c r="T166" t="s">
        <v>50</v>
      </c>
      <c r="U166">
        <v>-4.0354661554177201E-3</v>
      </c>
      <c r="V166" t="s">
        <v>53</v>
      </c>
      <c r="W166">
        <v>3.6354991398214898E-3</v>
      </c>
      <c r="X166" t="s">
        <v>53</v>
      </c>
      <c r="Y166">
        <v>3.39335153709035E-2</v>
      </c>
      <c r="Z166" t="s">
        <v>51</v>
      </c>
      <c r="AA166">
        <f t="shared" si="12"/>
        <v>5.506522342406639E-2</v>
      </c>
      <c r="AB166">
        <f t="shared" si="13"/>
        <v>3.7968981526321222E-2</v>
      </c>
      <c r="AC166">
        <f t="shared" si="14"/>
        <v>-1.7096241897745168E-2</v>
      </c>
      <c r="AD166">
        <f t="shared" si="15"/>
        <v>3.0298016231082012E-2</v>
      </c>
      <c r="AF166">
        <v>2.9490342915780099</v>
      </c>
      <c r="AG166" t="s">
        <v>50</v>
      </c>
      <c r="AH166">
        <v>2.9831702481306901</v>
      </c>
      <c r="AI166" t="s">
        <v>50</v>
      </c>
      <c r="AJ166">
        <f t="shared" si="16"/>
        <v>3.4135956552680202E-2</v>
      </c>
      <c r="AK166">
        <v>20.017843936815801</v>
      </c>
      <c r="AL166">
        <v>-51.299340177792203</v>
      </c>
      <c r="AM166">
        <v>-22.830192149097002</v>
      </c>
      <c r="AN166">
        <v>-28.469148028695098</v>
      </c>
      <c r="AO166">
        <f t="shared" si="17"/>
        <v>-5.6389558795980967</v>
      </c>
      <c r="AQ166">
        <f>VLOOKUP(A166,incl2017!$A$2:$BF$638,33)</f>
        <v>5559.8916046758704</v>
      </c>
      <c r="AR166">
        <v>21273.221194280901</v>
      </c>
      <c r="AS166">
        <v>19612.9891304347</v>
      </c>
      <c r="AT166">
        <v>18682.496894409898</v>
      </c>
      <c r="AU166">
        <f>VLOOKUP(vhcsResultsConsolidated!E229,incl2017!$A$2:$BF$638,34)</f>
        <v>13031.5282929148</v>
      </c>
      <c r="AV166">
        <v>20636.738916256101</v>
      </c>
      <c r="AW166">
        <v>19445.680628272199</v>
      </c>
      <c r="AX166">
        <v>19761.391025641002</v>
      </c>
      <c r="AY166">
        <f>VLOOKUP(vhcsResultsConsolidated!E229,incl2017!$A$2:$BF$638,38)</f>
        <v>13614.6110607434</v>
      </c>
      <c r="AZ166">
        <v>21941.527586206801</v>
      </c>
      <c r="BA166">
        <v>19793.531073446298</v>
      </c>
      <c r="BB166">
        <v>17668.5963855421</v>
      </c>
      <c r="BC166">
        <f>VLOOKUP(vhcsResultsConsolidated!E229,incl2017!$A$2:$BF$638,42)</f>
        <v>12388.388000000001</v>
      </c>
      <c r="BD166">
        <v>18753.01953125</v>
      </c>
      <c r="BE166">
        <v>20112.408396946499</v>
      </c>
      <c r="BF166">
        <v>20686.118279569801</v>
      </c>
      <c r="BG166">
        <f>VLOOKUP(vhcsResultsConsolidated!E229,incl2017!$A$2:$BF$638,46)</f>
        <v>13264.341603053401</v>
      </c>
      <c r="BH166">
        <v>22002.8356940509</v>
      </c>
      <c r="BI166">
        <v>18884</v>
      </c>
      <c r="BJ166">
        <v>19013.568115941998</v>
      </c>
      <c r="BK166">
        <f>VLOOKUP(vhcsResultsConsolidated!E229,incl2017!$A$2:$BF$638,50)</f>
        <v>13931.607944732201</v>
      </c>
      <c r="BL166">
        <v>21918.828382838201</v>
      </c>
      <c r="BM166">
        <v>18951.920187793399</v>
      </c>
      <c r="BN166">
        <v>17995.3295454545</v>
      </c>
      <c r="BO166">
        <f>VLOOKUP(vhcsResultsConsolidated!E229,incl2017!$A$2:$BF$638,54)</f>
        <v>12726.210131332</v>
      </c>
      <c r="BP166">
        <v>21966.357400722001</v>
      </c>
      <c r="BQ166">
        <v>20357.251572327001</v>
      </c>
      <c r="BR166">
        <v>17299.974358974301</v>
      </c>
    </row>
    <row r="167" spans="1:70" x14ac:dyDescent="0.25">
      <c r="A167" t="s">
        <v>218</v>
      </c>
      <c r="B167" t="s">
        <v>682</v>
      </c>
      <c r="C167" t="s">
        <v>704</v>
      </c>
      <c r="E167" t="s">
        <v>303</v>
      </c>
      <c r="F167">
        <v>1</v>
      </c>
      <c r="G167">
        <v>0.90993500000000005</v>
      </c>
      <c r="H167">
        <v>0.915654999999999</v>
      </c>
      <c r="I167">
        <v>7275</v>
      </c>
      <c r="J167">
        <v>6945</v>
      </c>
      <c r="K167">
        <v>3.4651454544688001</v>
      </c>
      <c r="L167" t="s">
        <v>50</v>
      </c>
      <c r="M167">
        <v>2.3441335330571098</v>
      </c>
      <c r="N167" t="s">
        <v>51</v>
      </c>
      <c r="O167">
        <v>1.11537569865064</v>
      </c>
      <c r="P167" t="s">
        <v>53</v>
      </c>
      <c r="Q167">
        <v>3.0347686607823099</v>
      </c>
      <c r="R167" t="s">
        <v>50</v>
      </c>
      <c r="S167">
        <v>-4.4107876013180003E-2</v>
      </c>
      <c r="T167" t="s">
        <v>50</v>
      </c>
      <c r="U167">
        <v>-1.60147309671138E-2</v>
      </c>
      <c r="V167" t="s">
        <v>53</v>
      </c>
      <c r="W167">
        <v>-5.4057228177557804E-4</v>
      </c>
      <c r="X167" t="s">
        <v>53</v>
      </c>
      <c r="Y167">
        <v>2.92584813272053E-2</v>
      </c>
      <c r="Z167" t="s">
        <v>51</v>
      </c>
      <c r="AA167">
        <f t="shared" si="12"/>
        <v>4.3567303731404425E-2</v>
      </c>
      <c r="AB167">
        <f t="shared" si="13"/>
        <v>4.5273212294319104E-2</v>
      </c>
      <c r="AC167">
        <f t="shared" si="14"/>
        <v>1.7059085629146792E-3</v>
      </c>
      <c r="AD167">
        <f t="shared" si="15"/>
        <v>2.9799053608980879E-2</v>
      </c>
      <c r="AF167">
        <v>2.7234465734529101</v>
      </c>
      <c r="AG167" t="s">
        <v>50</v>
      </c>
      <c r="AH167">
        <v>2.7530346097015999</v>
      </c>
      <c r="AI167" t="s">
        <v>50</v>
      </c>
      <c r="AJ167">
        <f t="shared" si="16"/>
        <v>2.9588036248689775E-2</v>
      </c>
      <c r="AK167">
        <v>19.775698431365999</v>
      </c>
      <c r="AL167">
        <v>-48.643625178734503</v>
      </c>
      <c r="AM167">
        <v>-20.6452602109302</v>
      </c>
      <c r="AN167">
        <v>-27.998364967804399</v>
      </c>
      <c r="AO167">
        <f t="shared" si="17"/>
        <v>-7.353104756874199</v>
      </c>
      <c r="AQ167">
        <f>VLOOKUP(A167,incl2017!$A$2:$BF$638,33)</f>
        <v>19320.2596363636</v>
      </c>
      <c r="AR167">
        <v>12982.833523809501</v>
      </c>
      <c r="AS167">
        <v>13255.0184222957</v>
      </c>
      <c r="AT167">
        <v>12578.153881071201</v>
      </c>
      <c r="AU167">
        <f>VLOOKUP(vhcsResultsConsolidated!E252,incl2017!$A$2:$BF$638,34)</f>
        <v>20969.449893390101</v>
      </c>
      <c r="AV167">
        <v>11889.8048595292</v>
      </c>
      <c r="AW167">
        <v>13623</v>
      </c>
      <c r="AX167">
        <v>13160.294071762801</v>
      </c>
      <c r="AY167">
        <f>VLOOKUP(vhcsResultsConsolidated!E252,incl2017!$A$2:$BF$638,38)</f>
        <v>21373.119047618999</v>
      </c>
      <c r="AZ167">
        <v>14083.383027522899</v>
      </c>
      <c r="BA167">
        <v>12847.086653386399</v>
      </c>
      <c r="BB167">
        <v>11767.8349619978</v>
      </c>
      <c r="BC167">
        <f>VLOOKUP(vhcsResultsConsolidated!E252,incl2017!$A$2:$BF$638,42)</f>
        <v>20500.6728110599</v>
      </c>
      <c r="BD167">
        <v>11839.610698365501</v>
      </c>
      <c r="BE167">
        <v>14641.020370370299</v>
      </c>
      <c r="BF167">
        <v>14035.8731343283</v>
      </c>
      <c r="BG167">
        <f>VLOOKUP(vhcsResultsConsolidated!E252,incl2017!$A$2:$BF$638,46)</f>
        <v>23024.383999999998</v>
      </c>
      <c r="BH167">
        <v>11942.2593167701</v>
      </c>
      <c r="BI167">
        <v>12663.6090750436</v>
      </c>
      <c r="BJ167">
        <v>12201.7352941176</v>
      </c>
      <c r="BK167">
        <f>VLOOKUP(vhcsResultsConsolidated!E252,incl2017!$A$2:$BF$638,50)</f>
        <v>19747.8582677165</v>
      </c>
      <c r="BL167">
        <v>14083.010144927501</v>
      </c>
      <c r="BM167">
        <v>13204.971302428199</v>
      </c>
      <c r="BN167">
        <v>11588.6124497991</v>
      </c>
      <c r="BO167">
        <f>VLOOKUP(vhcsResultsConsolidated!E252,incl2017!$A$2:$BF$638,54)</f>
        <v>21604.2</v>
      </c>
      <c r="BP167">
        <v>14083.799352750801</v>
      </c>
      <c r="BQ167">
        <v>12552.8548094373</v>
      </c>
      <c r="BR167">
        <v>11978.8345153664</v>
      </c>
    </row>
    <row r="168" spans="1:70" x14ac:dyDescent="0.25">
      <c r="A168" t="s">
        <v>219</v>
      </c>
      <c r="E168" t="s">
        <v>219</v>
      </c>
      <c r="F168">
        <v>0</v>
      </c>
      <c r="G168">
        <v>0.37783800000000001</v>
      </c>
      <c r="H168">
        <v>0.46632600000000002</v>
      </c>
      <c r="I168">
        <v>1546</v>
      </c>
      <c r="J168">
        <v>734</v>
      </c>
      <c r="K168">
        <v>2.0286576317851699</v>
      </c>
      <c r="L168" t="s">
        <v>52</v>
      </c>
      <c r="M168">
        <v>1.35514340755134</v>
      </c>
      <c r="N168" t="s">
        <v>53</v>
      </c>
      <c r="O168">
        <v>0.153229879401935</v>
      </c>
      <c r="P168" t="s">
        <v>53</v>
      </c>
      <c r="Q168">
        <v>2.70443024790079</v>
      </c>
      <c r="R168" t="s">
        <v>51</v>
      </c>
      <c r="S168">
        <v>0.16545727201080301</v>
      </c>
      <c r="T168" t="s">
        <v>50</v>
      </c>
      <c r="U168">
        <v>1.6823082143808E-2</v>
      </c>
      <c r="V168" t="s">
        <v>53</v>
      </c>
      <c r="W168">
        <v>-0.11604781336716</v>
      </c>
      <c r="X168" t="s">
        <v>50</v>
      </c>
      <c r="Y168">
        <v>-0.11599539807155899</v>
      </c>
      <c r="Z168" t="s">
        <v>51</v>
      </c>
      <c r="AA168">
        <f t="shared" si="12"/>
        <v>-0.28150508537796304</v>
      </c>
      <c r="AB168">
        <f t="shared" si="13"/>
        <v>-0.13281848021536699</v>
      </c>
      <c r="AC168">
        <f t="shared" si="14"/>
        <v>0.14868660516259605</v>
      </c>
      <c r="AD168">
        <f t="shared" si="15"/>
        <v>5.241529560100211E-5</v>
      </c>
      <c r="AF168">
        <v>2.5988480227916502</v>
      </c>
      <c r="AG168" t="s">
        <v>50</v>
      </c>
      <c r="AH168">
        <v>2.4456664607546101</v>
      </c>
      <c r="AI168" t="s">
        <v>50</v>
      </c>
      <c r="AJ168">
        <f t="shared" si="16"/>
        <v>-0.15318156203704003</v>
      </c>
      <c r="AK168">
        <v>-20.7274838766633</v>
      </c>
      <c r="AL168">
        <v>56.402297373697699</v>
      </c>
      <c r="AM168">
        <v>40.450436752815598</v>
      </c>
      <c r="AN168">
        <v>15.951860620882099</v>
      </c>
      <c r="AO168">
        <f t="shared" si="17"/>
        <v>-24.498576131933497</v>
      </c>
      <c r="AQ168">
        <f>VLOOKUP(A168,incl2017!$A$2:$BF$638,33)</f>
        <v>3948.08295964125</v>
      </c>
      <c r="AR168">
        <v>3654.7755775577498</v>
      </c>
      <c r="AS168">
        <v>4727.6141304347802</v>
      </c>
      <c r="AT168">
        <v>3105.10121457489</v>
      </c>
      <c r="AU168">
        <f>VLOOKUP(vhcsResultsConsolidated!E168,incl2017!$A$2:$BF$638,34)</f>
        <v>3148.4826175869098</v>
      </c>
      <c r="AV168">
        <v>3726.9450549450498</v>
      </c>
      <c r="AW168">
        <v>5668.4807692307704</v>
      </c>
      <c r="AX168">
        <v>3165.8167938931201</v>
      </c>
      <c r="AY168">
        <f>VLOOKUP(vhcsResultsConsolidated!E168,incl2017!$A$2:$BF$638,38)</f>
        <v>3188.1035714285699</v>
      </c>
      <c r="AZ168">
        <v>3546.2231404958602</v>
      </c>
      <c r="BA168">
        <v>3504.4875000000002</v>
      </c>
      <c r="BB168">
        <v>3036.53448275862</v>
      </c>
      <c r="BC168">
        <f>VLOOKUP(vhcsResultsConsolidated!E168,incl2017!$A$2:$BF$638,42)</f>
        <v>3095.4019138755898</v>
      </c>
      <c r="BD168">
        <v>3664.4555555555498</v>
      </c>
      <c r="BE168">
        <v>6701.7333333333299</v>
      </c>
      <c r="BF168">
        <v>3731.1636363636298</v>
      </c>
      <c r="BG168">
        <f>VLOOKUP(vhcsResultsConsolidated!E168,incl2017!$A$2:$BF$638,46)</f>
        <v>3310.9359999999901</v>
      </c>
      <c r="BH168">
        <v>3788.0760869565202</v>
      </c>
      <c r="BI168">
        <v>4259.5</v>
      </c>
      <c r="BJ168">
        <v>2756.6842105263099</v>
      </c>
      <c r="BK168">
        <f>VLOOKUP(vhcsResultsConsolidated!E168,incl2017!$A$2:$BF$638,50)</f>
        <v>3089.0451612903198</v>
      </c>
      <c r="BL168">
        <v>3737.9166666666601</v>
      </c>
      <c r="BM168">
        <v>3644.7659574467998</v>
      </c>
      <c r="BN168">
        <v>2805.4285714285702</v>
      </c>
      <c r="BO168">
        <f>VLOOKUP(vhcsResultsConsolidated!E168,incl2017!$A$2:$BF$638,54)</f>
        <v>2747.5</v>
      </c>
      <c r="BP168">
        <v>3357.6721311475399</v>
      </c>
      <c r="BQ168">
        <v>3304.69696969696</v>
      </c>
      <c r="BR168">
        <v>3252.2333333333299</v>
      </c>
    </row>
    <row r="169" spans="1:70" x14ac:dyDescent="0.25">
      <c r="A169" t="s">
        <v>220</v>
      </c>
      <c r="B169" t="s">
        <v>655</v>
      </c>
      <c r="C169" t="s">
        <v>702</v>
      </c>
      <c r="E169" t="s">
        <v>263</v>
      </c>
      <c r="F169">
        <v>1</v>
      </c>
      <c r="G169">
        <v>0.92667299999999997</v>
      </c>
      <c r="H169">
        <v>0.92667299999999997</v>
      </c>
      <c r="I169">
        <v>4876</v>
      </c>
      <c r="J169">
        <v>4876</v>
      </c>
      <c r="K169">
        <v>8.2890368916455497</v>
      </c>
      <c r="L169" t="s">
        <v>50</v>
      </c>
      <c r="M169">
        <v>4.7126341637365297</v>
      </c>
      <c r="N169" t="s">
        <v>50</v>
      </c>
      <c r="O169">
        <v>1.3336795569569999</v>
      </c>
      <c r="P169" t="s">
        <v>53</v>
      </c>
      <c r="Q169">
        <v>6.6050690452734298</v>
      </c>
      <c r="R169" t="s">
        <v>50</v>
      </c>
      <c r="S169">
        <v>-5.4361151940299501E-2</v>
      </c>
      <c r="T169" t="s">
        <v>50</v>
      </c>
      <c r="U169">
        <v>-5.1469231346264598E-2</v>
      </c>
      <c r="V169" t="s">
        <v>50</v>
      </c>
      <c r="W169">
        <v>-5.7796653084261899E-2</v>
      </c>
      <c r="X169" t="s">
        <v>50</v>
      </c>
      <c r="Y169">
        <v>-1.5000792204926301E-2</v>
      </c>
      <c r="Z169" t="s">
        <v>52</v>
      </c>
      <c r="AA169">
        <f t="shared" si="12"/>
        <v>-3.4355011439623981E-3</v>
      </c>
      <c r="AB169">
        <f t="shared" si="13"/>
        <v>3.6468439141338294E-2</v>
      </c>
      <c r="AC169">
        <f t="shared" si="14"/>
        <v>3.9903940285300692E-2</v>
      </c>
      <c r="AD169">
        <f t="shared" si="15"/>
        <v>4.2795860879335595E-2</v>
      </c>
      <c r="AF169">
        <v>3.0598163889966199</v>
      </c>
      <c r="AG169" t="s">
        <v>50</v>
      </c>
      <c r="AH169">
        <v>3.05896339305193</v>
      </c>
      <c r="AI169" t="s">
        <v>50</v>
      </c>
      <c r="AJ169">
        <f t="shared" si="16"/>
        <v>-8.5299594468990492E-4</v>
      </c>
      <c r="AK169">
        <v>72.354150537523296</v>
      </c>
      <c r="AL169">
        <v>-0.31054170902393402</v>
      </c>
      <c r="AM169">
        <v>27.056606467326102</v>
      </c>
      <c r="AN169">
        <v>-27.367148176350099</v>
      </c>
      <c r="AO169">
        <f t="shared" si="17"/>
        <v>-54.423754643676205</v>
      </c>
      <c r="AQ169">
        <f>VLOOKUP(A169,incl2017!$A$2:$BF$638,33)</f>
        <v>15579.4274509803</v>
      </c>
      <c r="AR169">
        <v>22772.474562798001</v>
      </c>
      <c r="AS169">
        <v>24034.587567244402</v>
      </c>
      <c r="AT169">
        <v>24325.070437017999</v>
      </c>
      <c r="AU169">
        <f>VLOOKUP(vhcsResultsConsolidated!E212,incl2017!$A$2:$BF$638,34)</f>
        <v>33288.8837209302</v>
      </c>
      <c r="AV169">
        <v>20913.55</v>
      </c>
      <c r="AW169">
        <v>24192.759852216699</v>
      </c>
      <c r="AX169">
        <v>24082.8609625668</v>
      </c>
      <c r="AY169">
        <f>VLOOKUP(vhcsResultsConsolidated!E212,incl2017!$A$2:$BF$638,38)</f>
        <v>32595.8404255319</v>
      </c>
      <c r="AZ169">
        <v>24082.285907859001</v>
      </c>
      <c r="BA169">
        <v>23885.4169570267</v>
      </c>
      <c r="BB169">
        <v>24549.2940594059</v>
      </c>
      <c r="BC169">
        <f>VLOOKUP(vhcsResultsConsolidated!E212,incl2017!$A$2:$BF$638,42)</f>
        <v>33943.618090452197</v>
      </c>
      <c r="BD169">
        <v>21764.763999999999</v>
      </c>
      <c r="BE169">
        <v>24025.0106666666</v>
      </c>
      <c r="BF169">
        <v>24549.604060913702</v>
      </c>
      <c r="BG169">
        <f>VLOOKUP(vhcsResultsConsolidated!E212,incl2017!$A$2:$BF$638,46)</f>
        <v>32827.267857142797</v>
      </c>
      <c r="BH169">
        <v>20125.3888888888</v>
      </c>
      <c r="BI169">
        <v>24336.709382150999</v>
      </c>
      <c r="BJ169">
        <v>23742.940850277198</v>
      </c>
      <c r="BK169">
        <f>VLOOKUP(vhcsResultsConsolidated!E212,incl2017!$A$2:$BF$638,50)</f>
        <v>32254.789473684199</v>
      </c>
      <c r="BL169">
        <v>24094.800595238001</v>
      </c>
      <c r="BM169">
        <v>23678.181159420201</v>
      </c>
      <c r="BN169">
        <v>24540.185185185099</v>
      </c>
      <c r="BO169">
        <f>VLOOKUP(vhcsResultsConsolidated!E212,incl2017!$A$2:$BF$638,54)</f>
        <v>32793.885714285701</v>
      </c>
      <c r="BP169">
        <v>24071.825870646699</v>
      </c>
      <c r="BQ169">
        <v>24077.353467561501</v>
      </c>
      <c r="BR169">
        <v>24559.759574468</v>
      </c>
    </row>
    <row r="170" spans="1:70" x14ac:dyDescent="0.25">
      <c r="A170" t="s">
        <v>221</v>
      </c>
      <c r="E170" t="s">
        <v>221</v>
      </c>
      <c r="F170">
        <v>0</v>
      </c>
      <c r="G170">
        <v>0.41326499999999899</v>
      </c>
      <c r="H170">
        <v>0.40975400000000001</v>
      </c>
      <c r="I170">
        <v>5291</v>
      </c>
      <c r="J170">
        <v>5250</v>
      </c>
      <c r="K170">
        <v>2.2154237495838802</v>
      </c>
      <c r="L170" t="s">
        <v>52</v>
      </c>
      <c r="M170">
        <v>1.57766716902413</v>
      </c>
      <c r="N170" t="s">
        <v>53</v>
      </c>
      <c r="O170">
        <v>0.588131924372857</v>
      </c>
      <c r="P170" t="s">
        <v>53</v>
      </c>
      <c r="Q170">
        <v>3.1653137627345398</v>
      </c>
      <c r="R170" t="s">
        <v>50</v>
      </c>
      <c r="S170">
        <v>4.6727323661253498E-2</v>
      </c>
      <c r="T170" t="s">
        <v>50</v>
      </c>
      <c r="U170">
        <v>7.1583811455043195E-2</v>
      </c>
      <c r="V170" t="s">
        <v>50</v>
      </c>
      <c r="W170">
        <v>2.0932721189155099E-2</v>
      </c>
      <c r="X170" t="s">
        <v>53</v>
      </c>
      <c r="Y170">
        <v>0.132923580289416</v>
      </c>
      <c r="Z170" t="s">
        <v>50</v>
      </c>
      <c r="AA170">
        <f t="shared" si="12"/>
        <v>-2.5794602472098398E-2</v>
      </c>
      <c r="AB170">
        <f t="shared" si="13"/>
        <v>6.133976883437281E-2</v>
      </c>
      <c r="AC170">
        <f t="shared" si="14"/>
        <v>8.7134371306471212E-2</v>
      </c>
      <c r="AD170">
        <f t="shared" si="15"/>
        <v>0.11199085910026091</v>
      </c>
      <c r="AF170">
        <v>2.9572309766607301</v>
      </c>
      <c r="AG170" t="s">
        <v>50</v>
      </c>
      <c r="AH170">
        <v>3.0017558541159302</v>
      </c>
      <c r="AI170" t="s">
        <v>50</v>
      </c>
      <c r="AJ170">
        <f t="shared" si="16"/>
        <v>4.4524877455200063E-2</v>
      </c>
      <c r="AK170">
        <v>-136.153777084729</v>
      </c>
      <c r="AL170">
        <v>-3.42061448452823</v>
      </c>
      <c r="AM170">
        <v>34.844734231119197</v>
      </c>
      <c r="AN170">
        <v>-38.265348715647399</v>
      </c>
      <c r="AO170">
        <f t="shared" si="17"/>
        <v>-73.110082946766596</v>
      </c>
      <c r="AQ170">
        <f>VLOOKUP(A170,incl2017!$A$2:$BF$638,33)</f>
        <v>42134.477728284997</v>
      </c>
      <c r="AR170">
        <v>38568.219887237297</v>
      </c>
      <c r="AS170">
        <v>42157.824776785703</v>
      </c>
      <c r="AT170">
        <v>44228.946914399399</v>
      </c>
      <c r="AU170">
        <f>VLOOKUP(vhcsResultsConsolidated!E170,incl2017!$A$2:$BF$638,34)</f>
        <v>44192.455687830603</v>
      </c>
      <c r="AV170">
        <v>38634.048689138501</v>
      </c>
      <c r="AW170">
        <v>42317.952488687697</v>
      </c>
      <c r="AX170">
        <v>43868.712212817401</v>
      </c>
      <c r="AY170">
        <f>VLOOKUP(vhcsResultsConsolidated!E170,incl2017!$A$2:$BF$638,38)</f>
        <v>43846.085645355801</v>
      </c>
      <c r="AZ170">
        <v>38488.599093997698</v>
      </c>
      <c r="BA170">
        <v>42001.929515418502</v>
      </c>
      <c r="BB170">
        <v>44667.055882352899</v>
      </c>
      <c r="BC170">
        <f>VLOOKUP(vhcsResultsConsolidated!E170,incl2017!$A$2:$BF$638,42)</f>
        <v>44612.866764275197</v>
      </c>
      <c r="BD170">
        <v>38547.580180180099</v>
      </c>
      <c r="BE170">
        <v>47627.391826922998</v>
      </c>
      <c r="BF170">
        <v>44599.046666666603</v>
      </c>
      <c r="BG170">
        <f>VLOOKUP(vhcsResultsConsolidated!E170,incl2017!$A$2:$BF$638,46)</f>
        <v>44568.871396895702</v>
      </c>
      <c r="BH170">
        <v>38727.596491228003</v>
      </c>
      <c r="BI170">
        <v>37598.450854700801</v>
      </c>
      <c r="BJ170">
        <v>42996.960212201499</v>
      </c>
      <c r="BK170">
        <f>VLOOKUP(vhcsResultsConsolidated!E170,incl2017!$A$2:$BF$638,50)</f>
        <v>42983.714285714203</v>
      </c>
      <c r="BL170">
        <v>37948.850364963502</v>
      </c>
      <c r="BM170">
        <v>42350.534722222197</v>
      </c>
      <c r="BN170">
        <v>45046.907363420403</v>
      </c>
      <c r="BO170">
        <f>VLOOKUP(vhcsResultsConsolidated!E170,incl2017!$A$2:$BF$638,54)</f>
        <v>45046.907363420403</v>
      </c>
      <c r="BP170">
        <v>39371.531343283503</v>
      </c>
      <c r="BQ170">
        <v>41685.548319327703</v>
      </c>
      <c r="BR170">
        <v>44049.613899613898</v>
      </c>
    </row>
    <row r="171" spans="1:70" x14ac:dyDescent="0.25">
      <c r="A171" t="s">
        <v>222</v>
      </c>
      <c r="B171" t="s">
        <v>681</v>
      </c>
      <c r="C171" t="s">
        <v>677</v>
      </c>
      <c r="E171" t="s">
        <v>244</v>
      </c>
      <c r="F171">
        <v>1</v>
      </c>
      <c r="G171">
        <v>0.87840099999999999</v>
      </c>
      <c r="H171">
        <v>0.87840099999999999</v>
      </c>
      <c r="I171">
        <v>2280</v>
      </c>
      <c r="J171">
        <v>2280</v>
      </c>
      <c r="K171">
        <v>5.4200597610560202</v>
      </c>
      <c r="L171" t="s">
        <v>50</v>
      </c>
      <c r="M171">
        <v>4.5749431300777603</v>
      </c>
      <c r="N171" t="s">
        <v>50</v>
      </c>
      <c r="O171">
        <v>1.4687941546249701</v>
      </c>
      <c r="P171" t="s">
        <v>53</v>
      </c>
      <c r="Q171">
        <v>2.32908162977568</v>
      </c>
      <c r="R171" t="s">
        <v>51</v>
      </c>
      <c r="S171">
        <v>-8.1781711487992608E-3</v>
      </c>
      <c r="T171" t="s">
        <v>53</v>
      </c>
      <c r="U171">
        <v>-5.7098217634332503E-2</v>
      </c>
      <c r="V171" t="s">
        <v>50</v>
      </c>
      <c r="W171">
        <v>-5.7110813289672102E-2</v>
      </c>
      <c r="X171" t="s">
        <v>50</v>
      </c>
      <c r="Y171">
        <v>-9.97812999999661E-2</v>
      </c>
      <c r="Z171" t="s">
        <v>50</v>
      </c>
      <c r="AA171">
        <f t="shared" si="12"/>
        <v>-4.893264214087284E-2</v>
      </c>
      <c r="AB171">
        <f t="shared" si="13"/>
        <v>-4.2683082365633597E-2</v>
      </c>
      <c r="AC171">
        <f t="shared" si="14"/>
        <v>6.2495597752392426E-3</v>
      </c>
      <c r="AD171">
        <f t="shared" si="15"/>
        <v>-4.2670486710293998E-2</v>
      </c>
      <c r="AF171">
        <v>2.9057055965144198</v>
      </c>
      <c r="AG171" t="s">
        <v>50</v>
      </c>
      <c r="AH171">
        <v>2.8585631195776799</v>
      </c>
      <c r="AI171" t="s">
        <v>50</v>
      </c>
      <c r="AJ171">
        <f t="shared" si="16"/>
        <v>-4.7142476936739897E-2</v>
      </c>
      <c r="AK171">
        <v>-22.643702152137202</v>
      </c>
      <c r="AL171">
        <v>-58.1707116935671</v>
      </c>
      <c r="AM171">
        <v>-31.1747671770271</v>
      </c>
      <c r="AN171">
        <v>-26.995944516539801</v>
      </c>
      <c r="AO171">
        <f t="shared" si="17"/>
        <v>4.1788226604872989</v>
      </c>
      <c r="AQ171">
        <f>VLOOKUP(A171,incl2017!$A$2:$BF$638,33)</f>
        <v>25939.230652503698</v>
      </c>
      <c r="AR171">
        <v>30140.714821763599</v>
      </c>
      <c r="AS171">
        <v>34495.244766505602</v>
      </c>
      <c r="AT171">
        <v>33015.275310834797</v>
      </c>
      <c r="AU171">
        <f>VLOOKUP(vhcsResultsConsolidated!E193,incl2017!$A$2:$BF$638,34)</f>
        <v>10333.8348115299</v>
      </c>
      <c r="AV171">
        <v>27169.881118881101</v>
      </c>
      <c r="AW171">
        <v>35202.731448763203</v>
      </c>
      <c r="AX171">
        <v>33040.785321100899</v>
      </c>
      <c r="AY171">
        <f>VLOOKUP(vhcsResultsConsolidated!E193,incl2017!$A$2:$BF$638,38)</f>
        <v>10643.4475</v>
      </c>
      <c r="AZ171">
        <v>33580.627530364298</v>
      </c>
      <c r="BA171">
        <v>33902.881656804697</v>
      </c>
      <c r="BB171">
        <v>32991.345955249497</v>
      </c>
      <c r="BC171">
        <f>VLOOKUP(vhcsResultsConsolidated!E193,incl2017!$A$2:$BF$638,42)</f>
        <v>10087.1314741035</v>
      </c>
      <c r="BD171">
        <v>27844.877697841701</v>
      </c>
      <c r="BE171">
        <v>35472.979166666599</v>
      </c>
      <c r="BF171">
        <v>32693.0572519083</v>
      </c>
      <c r="BG171">
        <f>VLOOKUP(vhcsResultsConsolidated!E193,incl2017!$A$2:$BF$638,46)</f>
        <v>10805.905940594001</v>
      </c>
      <c r="BH171">
        <v>26531.619047618999</v>
      </c>
      <c r="BI171">
        <v>34922.762589928003</v>
      </c>
      <c r="BJ171">
        <v>33362.710247349802</v>
      </c>
      <c r="BK171">
        <f>VLOOKUP(vhcsResultsConsolidated!E193,incl2017!$A$2:$BF$638,50)</f>
        <v>10477.707070707</v>
      </c>
      <c r="BL171">
        <v>32560.964912280699</v>
      </c>
      <c r="BM171">
        <v>34947.202072538799</v>
      </c>
      <c r="BN171">
        <v>33724.428082191698</v>
      </c>
      <c r="BO171">
        <f>VLOOKUP(vhcsResultsConsolidated!E193,incl2017!$A$2:$BF$638,54)</f>
        <v>10255.6301075268</v>
      </c>
      <c r="BP171">
        <v>34454.624060150301</v>
      </c>
      <c r="BQ171">
        <v>32512.8551724137</v>
      </c>
      <c r="BR171">
        <v>32250.653979238701</v>
      </c>
    </row>
    <row r="172" spans="1:70" x14ac:dyDescent="0.25">
      <c r="A172" t="s">
        <v>223</v>
      </c>
      <c r="B172" t="s">
        <v>722</v>
      </c>
      <c r="C172" t="s">
        <v>664</v>
      </c>
      <c r="E172" t="s">
        <v>417</v>
      </c>
      <c r="F172">
        <v>1</v>
      </c>
      <c r="G172">
        <v>0.72419299999999998</v>
      </c>
      <c r="H172">
        <v>0.73724100000000004</v>
      </c>
      <c r="I172">
        <v>767</v>
      </c>
      <c r="J172">
        <v>706</v>
      </c>
      <c r="K172">
        <v>2.9833805090429801</v>
      </c>
      <c r="L172" t="s">
        <v>51</v>
      </c>
      <c r="M172">
        <v>3.66743812477453</v>
      </c>
      <c r="N172" t="s">
        <v>50</v>
      </c>
      <c r="O172">
        <v>1.00635622031671</v>
      </c>
      <c r="P172" t="s">
        <v>53</v>
      </c>
      <c r="Q172">
        <v>1.04477934323706</v>
      </c>
      <c r="R172" t="s">
        <v>53</v>
      </c>
      <c r="S172">
        <v>8.4943886990489104E-2</v>
      </c>
      <c r="T172" t="s">
        <v>51</v>
      </c>
      <c r="U172">
        <v>-2.6528129645470699E-2</v>
      </c>
      <c r="V172" t="s">
        <v>53</v>
      </c>
      <c r="W172">
        <v>0.14798256561270201</v>
      </c>
      <c r="X172" t="s">
        <v>50</v>
      </c>
      <c r="Y172">
        <v>0.14708313325861</v>
      </c>
      <c r="Z172" t="s">
        <v>50</v>
      </c>
      <c r="AA172">
        <f t="shared" si="12"/>
        <v>6.3038678622212907E-2</v>
      </c>
      <c r="AB172">
        <f t="shared" si="13"/>
        <v>0.17361126290408069</v>
      </c>
      <c r="AC172">
        <f t="shared" si="14"/>
        <v>0.11057258428186778</v>
      </c>
      <c r="AD172">
        <f t="shared" si="15"/>
        <v>-8.9943235409201128E-4</v>
      </c>
      <c r="AF172">
        <v>2.6891383395144302</v>
      </c>
      <c r="AG172" t="s">
        <v>50</v>
      </c>
      <c r="AH172">
        <v>2.8217494678706698</v>
      </c>
      <c r="AI172" t="s">
        <v>50</v>
      </c>
      <c r="AJ172">
        <f t="shared" si="16"/>
        <v>0.13261112835623967</v>
      </c>
      <c r="AK172">
        <v>-5.8385385589184704</v>
      </c>
      <c r="AL172">
        <v>-33.1552690572776</v>
      </c>
      <c r="AM172">
        <v>-6.4505748201404103</v>
      </c>
      <c r="AN172">
        <v>-26.7046942371372</v>
      </c>
      <c r="AO172">
        <f t="shared" si="17"/>
        <v>-20.25411941699679</v>
      </c>
      <c r="AQ172">
        <f>VLOOKUP(A172,incl2017!$A$2:$BF$638,33)</f>
        <v>16843.2451678535</v>
      </c>
      <c r="AR172">
        <v>11604.180487804801</v>
      </c>
      <c r="AS172">
        <v>11162.8256410256</v>
      </c>
      <c r="AT172">
        <v>10513.947712418299</v>
      </c>
      <c r="AU172">
        <f>VLOOKUP(vhcsResultsConsolidated!E366,incl2017!$A$2:$BF$638,34)</f>
        <v>66561.708776595697</v>
      </c>
      <c r="AV172">
        <v>11486.557692307601</v>
      </c>
      <c r="AW172">
        <v>10827.546391752499</v>
      </c>
      <c r="AX172">
        <v>11512.761194029799</v>
      </c>
      <c r="AY172">
        <f>VLOOKUP(vhcsResultsConsolidated!E366,incl2017!$A$2:$BF$638,38)</f>
        <v>68403.079069767395</v>
      </c>
      <c r="AZ172">
        <v>11725.297029702901</v>
      </c>
      <c r="BA172">
        <v>11494.683673469301</v>
      </c>
      <c r="BB172">
        <v>9735.8023255813896</v>
      </c>
      <c r="BC172">
        <f>VLOOKUP(vhcsResultsConsolidated!E366,incl2017!$A$2:$BF$638,42)</f>
        <v>64102.7360248447</v>
      </c>
      <c r="BD172">
        <v>10574.525423728801</v>
      </c>
      <c r="BE172">
        <v>11623.9</v>
      </c>
      <c r="BF172">
        <v>12231.2424242424</v>
      </c>
      <c r="BG172">
        <f>VLOOKUP(vhcsResultsConsolidated!E366,incl2017!$A$2:$BF$638,46)</f>
        <v>68874.290598290594</v>
      </c>
      <c r="BH172">
        <v>12682.333333333299</v>
      </c>
      <c r="BI172">
        <v>9980.3617021276605</v>
      </c>
      <c r="BJ172">
        <v>10815.411764705799</v>
      </c>
      <c r="BK172">
        <f>VLOOKUP(vhcsResultsConsolidated!E366,incl2017!$A$2:$BF$638,50)</f>
        <v>67840.510204081598</v>
      </c>
      <c r="BL172">
        <v>11838.703703703701</v>
      </c>
      <c r="BM172">
        <v>13474.0212765957</v>
      </c>
      <c r="BN172">
        <v>9740.5714285714294</v>
      </c>
      <c r="BO172">
        <f>VLOOKUP(vhcsResultsConsolidated!E366,incl2017!$A$2:$BF$638,54)</f>
        <v>64881.6747572815</v>
      </c>
      <c r="BP172">
        <v>11595</v>
      </c>
      <c r="BQ172">
        <v>9670.5882352941098</v>
      </c>
      <c r="BR172">
        <v>9731.25</v>
      </c>
    </row>
    <row r="173" spans="1:70" x14ac:dyDescent="0.25">
      <c r="A173" t="s">
        <v>224</v>
      </c>
      <c r="E173" t="s">
        <v>224</v>
      </c>
      <c r="F173">
        <v>0</v>
      </c>
      <c r="G173">
        <v>0.91136700000000004</v>
      </c>
      <c r="H173">
        <v>0.89232099999999903</v>
      </c>
      <c r="I173">
        <v>1676</v>
      </c>
      <c r="J173">
        <v>491</v>
      </c>
      <c r="K173">
        <v>0.55115155925268899</v>
      </c>
      <c r="L173" t="s">
        <v>53</v>
      </c>
      <c r="M173">
        <v>0.74846099048127801</v>
      </c>
      <c r="N173" t="s">
        <v>53</v>
      </c>
      <c r="O173">
        <v>1.23437913305666</v>
      </c>
      <c r="P173" t="s">
        <v>53</v>
      </c>
      <c r="Q173">
        <v>1.14277782729779</v>
      </c>
      <c r="R173" t="s">
        <v>53</v>
      </c>
      <c r="S173">
        <v>2.1582389540910098E-2</v>
      </c>
      <c r="T173" t="s">
        <v>53</v>
      </c>
      <c r="U173">
        <v>8.1432106362897494E-2</v>
      </c>
      <c r="V173" t="s">
        <v>52</v>
      </c>
      <c r="W173">
        <v>1.0553799366359201E-2</v>
      </c>
      <c r="X173" t="s">
        <v>53</v>
      </c>
      <c r="Y173">
        <v>7.4252169962691406E-2</v>
      </c>
      <c r="Z173" t="s">
        <v>53</v>
      </c>
      <c r="AA173">
        <f t="shared" si="12"/>
        <v>-1.1028590174550898E-2</v>
      </c>
      <c r="AB173">
        <f t="shared" si="13"/>
        <v>-7.1799364002060884E-3</v>
      </c>
      <c r="AC173">
        <f t="shared" si="14"/>
        <v>3.8486537743448093E-3</v>
      </c>
      <c r="AD173">
        <f t="shared" si="15"/>
        <v>6.369837059633221E-2</v>
      </c>
      <c r="AF173">
        <v>2.9329380215074199</v>
      </c>
      <c r="AG173" t="s">
        <v>50</v>
      </c>
      <c r="AH173">
        <v>2.9464589680253201</v>
      </c>
      <c r="AI173" t="s">
        <v>50</v>
      </c>
      <c r="AJ173">
        <f t="shared" si="16"/>
        <v>1.3520946517900256E-2</v>
      </c>
      <c r="AK173">
        <v>-6.2761255495256103</v>
      </c>
      <c r="AL173">
        <v>-0.81386277080177705</v>
      </c>
      <c r="AM173">
        <v>-0.53657142233255295</v>
      </c>
      <c r="AN173">
        <v>-0.27729134846922399</v>
      </c>
      <c r="AO173">
        <f t="shared" si="17"/>
        <v>0.25928007386332896</v>
      </c>
      <c r="AQ173">
        <f>VLOOKUP(A173,incl2017!$A$2:$BF$638,33)</f>
        <v>12987.4078947368</v>
      </c>
      <c r="AR173">
        <v>13099.960591133</v>
      </c>
      <c r="AS173">
        <v>13238.1785714285</v>
      </c>
      <c r="AT173">
        <v>11028</v>
      </c>
      <c r="AU173">
        <f>VLOOKUP(vhcsResultsConsolidated!E173,incl2017!$A$2:$BF$638,34)</f>
        <v>11176.5588235294</v>
      </c>
      <c r="AV173">
        <v>11741.5</v>
      </c>
      <c r="AW173">
        <v>13661.3723404255</v>
      </c>
      <c r="AX173">
        <v>11636.206349206301</v>
      </c>
      <c r="AY173">
        <f>VLOOKUP(vhcsResultsConsolidated!E173,incl2017!$A$2:$BF$638,38)</f>
        <v>11561.5862068965</v>
      </c>
      <c r="AZ173">
        <v>14911.241379310301</v>
      </c>
      <c r="BA173">
        <v>12700.608108108099</v>
      </c>
      <c r="BB173">
        <v>10355.771929824499</v>
      </c>
      <c r="BC173">
        <f>VLOOKUP(vhcsResultsConsolidated!E173,incl2017!$A$2:$BF$638,42)</f>
        <v>10772.975903614401</v>
      </c>
      <c r="BD173">
        <v>12242.0188679245</v>
      </c>
      <c r="BE173">
        <v>13624.8936170212</v>
      </c>
      <c r="BF173">
        <v>13721.3421052631</v>
      </c>
      <c r="BG173">
        <f>VLOOKUP(vhcsResultsConsolidated!E173,incl2017!$A$2:$BF$638,46)</f>
        <v>13131.2830188679</v>
      </c>
      <c r="BH173">
        <v>11320.4285714285</v>
      </c>
      <c r="BI173">
        <v>13697.851063829699</v>
      </c>
      <c r="BJ173">
        <v>8466.7999999999993</v>
      </c>
      <c r="BK173">
        <f>VLOOKUP(vhcsResultsConsolidated!E173,incl2017!$A$2:$BF$638,50)</f>
        <v>9114.7058823529405</v>
      </c>
      <c r="BL173">
        <v>14129.729729729699</v>
      </c>
      <c r="BM173">
        <v>13406.685714285701</v>
      </c>
      <c r="BN173">
        <v>9563.9032258064508</v>
      </c>
      <c r="BO173">
        <f>VLOOKUP(vhcsResultsConsolidated!E173,incl2017!$A$2:$BF$638,54)</f>
        <v>10553.717391304301</v>
      </c>
      <c r="BP173">
        <v>15489.56</v>
      </c>
      <c r="BQ173">
        <v>12066.948717948701</v>
      </c>
      <c r="BR173">
        <v>11299.923076923</v>
      </c>
    </row>
    <row r="174" spans="1:70" x14ac:dyDescent="0.25">
      <c r="A174" t="s">
        <v>225</v>
      </c>
      <c r="B174" t="s">
        <v>698</v>
      </c>
      <c r="C174" t="s">
        <v>704</v>
      </c>
      <c r="E174" t="s">
        <v>355</v>
      </c>
      <c r="F174">
        <v>1</v>
      </c>
      <c r="G174">
        <v>0.822681</v>
      </c>
      <c r="H174">
        <v>0.82458199999999904</v>
      </c>
      <c r="I174">
        <v>4305</v>
      </c>
      <c r="J174">
        <v>4119</v>
      </c>
      <c r="K174">
        <v>5.0548507421686404</v>
      </c>
      <c r="L174" t="s">
        <v>50</v>
      </c>
      <c r="M174">
        <v>4.7622619325410804</v>
      </c>
      <c r="N174" t="s">
        <v>50</v>
      </c>
      <c r="O174">
        <v>3.7550162669757898</v>
      </c>
      <c r="P174" t="s">
        <v>50</v>
      </c>
      <c r="Q174">
        <v>2.4037344718348899</v>
      </c>
      <c r="R174" t="s">
        <v>51</v>
      </c>
      <c r="S174">
        <v>-2.2307868565394001E-2</v>
      </c>
      <c r="T174" t="s">
        <v>50</v>
      </c>
      <c r="U174">
        <v>-3.2625688216667399E-2</v>
      </c>
      <c r="V174" t="s">
        <v>50</v>
      </c>
      <c r="W174">
        <v>-1.9864602177451399E-2</v>
      </c>
      <c r="X174" t="s">
        <v>50</v>
      </c>
      <c r="Y174">
        <v>-8.6544977337059195E-3</v>
      </c>
      <c r="Z174" t="s">
        <v>53</v>
      </c>
      <c r="AA174">
        <f t="shared" si="12"/>
        <v>2.4432663879426011E-3</v>
      </c>
      <c r="AB174">
        <f t="shared" si="13"/>
        <v>2.397119048296148E-2</v>
      </c>
      <c r="AC174">
        <f t="shared" si="14"/>
        <v>2.1527924095018879E-2</v>
      </c>
      <c r="AD174">
        <f t="shared" si="15"/>
        <v>1.121010444374548E-2</v>
      </c>
      <c r="AF174">
        <v>2.9684378708357801</v>
      </c>
      <c r="AG174" t="s">
        <v>50</v>
      </c>
      <c r="AH174">
        <v>2.96999529213271</v>
      </c>
      <c r="AI174" t="s">
        <v>50</v>
      </c>
      <c r="AJ174">
        <f t="shared" si="16"/>
        <v>1.5574212969298173E-3</v>
      </c>
      <c r="AK174">
        <v>26.3044526127916</v>
      </c>
      <c r="AL174">
        <v>-29.2989664332191</v>
      </c>
      <c r="AM174">
        <v>-2.8537939340588898</v>
      </c>
      <c r="AN174">
        <v>-26.445172499160201</v>
      </c>
      <c r="AO174">
        <f t="shared" si="17"/>
        <v>-23.591378565101312</v>
      </c>
      <c r="AQ174">
        <f>VLOOKUP(A174,incl2017!$A$2:$BF$638,33)</f>
        <v>34416.389380530898</v>
      </c>
      <c r="AR174">
        <v>29684.635719905498</v>
      </c>
      <c r="AS174">
        <v>27712.1628498727</v>
      </c>
      <c r="AT174">
        <v>25276.187537447498</v>
      </c>
      <c r="AU174">
        <f>VLOOKUP(vhcsResultsConsolidated!E306,incl2017!$A$2:$BF$638,34)</f>
        <v>36601.410301953802</v>
      </c>
      <c r="AV174">
        <v>30221.259818731101</v>
      </c>
      <c r="AW174">
        <v>28534.554592720899</v>
      </c>
      <c r="AX174">
        <v>26475.832127351601</v>
      </c>
      <c r="AY174">
        <f>VLOOKUP(vhcsResultsConsolidated!E306,incl2017!$A$2:$BF$638,38)</f>
        <v>37268.653979238698</v>
      </c>
      <c r="AZ174">
        <v>29101.3103448275</v>
      </c>
      <c r="BA174">
        <v>26923.923588039801</v>
      </c>
      <c r="BB174">
        <v>24428.585889570499</v>
      </c>
      <c r="BC174">
        <f>VLOOKUP(vhcsResultsConsolidated!E306,incl2017!$A$2:$BF$638,42)</f>
        <v>35897.6386861313</v>
      </c>
      <c r="BD174">
        <v>30833.084967320199</v>
      </c>
      <c r="BE174">
        <v>28529.043321299599</v>
      </c>
      <c r="BF174">
        <v>25702.701030927801</v>
      </c>
      <c r="BG174">
        <f>VLOOKUP(vhcsResultsConsolidated!E306,incl2017!$A$2:$BF$638,46)</f>
        <v>38969.786324786299</v>
      </c>
      <c r="BH174">
        <v>29695.365168539302</v>
      </c>
      <c r="BI174">
        <v>28539.643333333301</v>
      </c>
      <c r="BJ174">
        <v>27038.285</v>
      </c>
      <c r="BK174">
        <f>VLOOKUP(vhcsResultsConsolidated!E306,incl2017!$A$2:$BF$638,50)</f>
        <v>36111.488372093001</v>
      </c>
      <c r="BL174">
        <v>29429.350877192901</v>
      </c>
      <c r="BM174">
        <v>27703.503355704699</v>
      </c>
      <c r="BN174">
        <v>25249.760975609701</v>
      </c>
      <c r="BO174">
        <f>VLOOKUP(vhcsResultsConsolidated!E306,incl2017!$A$2:$BF$638,54)</f>
        <v>35810.861635220099</v>
      </c>
      <c r="BP174">
        <v>28812.756172839501</v>
      </c>
      <c r="BQ174">
        <v>26159.730263157799</v>
      </c>
      <c r="BR174">
        <v>23835.836267605599</v>
      </c>
    </row>
    <row r="175" spans="1:70" x14ac:dyDescent="0.25">
      <c r="A175" t="s">
        <v>226</v>
      </c>
      <c r="B175" t="s">
        <v>714</v>
      </c>
      <c r="C175" t="s">
        <v>664</v>
      </c>
      <c r="E175" t="s">
        <v>516</v>
      </c>
      <c r="F175">
        <v>1</v>
      </c>
      <c r="G175">
        <v>0.68709600000000004</v>
      </c>
      <c r="H175">
        <v>0.66927499999999995</v>
      </c>
      <c r="I175">
        <v>1345</v>
      </c>
      <c r="J175">
        <v>1317</v>
      </c>
      <c r="K175">
        <v>2.34830896992441</v>
      </c>
      <c r="L175" t="s">
        <v>51</v>
      </c>
      <c r="M175">
        <v>2.2355605900108801</v>
      </c>
      <c r="N175" t="s">
        <v>51</v>
      </c>
      <c r="O175">
        <v>2.5394507405198299</v>
      </c>
      <c r="P175" t="s">
        <v>51</v>
      </c>
      <c r="Q175">
        <v>5.25744834512754</v>
      </c>
      <c r="R175" t="s">
        <v>50</v>
      </c>
      <c r="S175">
        <v>-1.1146828479073E-3</v>
      </c>
      <c r="T175" t="s">
        <v>53</v>
      </c>
      <c r="U175">
        <v>5.9403174554143401E-2</v>
      </c>
      <c r="V175" t="s">
        <v>50</v>
      </c>
      <c r="W175">
        <v>0.129879178047136</v>
      </c>
      <c r="X175" t="s">
        <v>50</v>
      </c>
      <c r="Y175">
        <v>0.211856835773021</v>
      </c>
      <c r="Z175" t="s">
        <v>50</v>
      </c>
      <c r="AA175">
        <f t="shared" si="12"/>
        <v>0.13099386089504331</v>
      </c>
      <c r="AB175">
        <f t="shared" si="13"/>
        <v>0.1524536612188776</v>
      </c>
      <c r="AC175">
        <f t="shared" si="14"/>
        <v>2.1459800323834294E-2</v>
      </c>
      <c r="AD175">
        <f t="shared" si="15"/>
        <v>8.1977657725885E-2</v>
      </c>
      <c r="AF175">
        <v>2.8890403753776499</v>
      </c>
      <c r="AG175" t="s">
        <v>50</v>
      </c>
      <c r="AH175">
        <v>3.04389203027903</v>
      </c>
      <c r="AI175" t="s">
        <v>50</v>
      </c>
      <c r="AJ175">
        <f t="shared" si="16"/>
        <v>0.15485165490138009</v>
      </c>
      <c r="AK175">
        <v>-15.741182454916499</v>
      </c>
      <c r="AL175">
        <v>-51.401973227566501</v>
      </c>
      <c r="AM175">
        <v>-25.334819388339099</v>
      </c>
      <c r="AN175">
        <v>-26.067153839227299</v>
      </c>
      <c r="AO175">
        <f t="shared" si="17"/>
        <v>-0.73233445088819948</v>
      </c>
      <c r="AQ175">
        <f>VLOOKUP(A175,incl2017!$A$2:$BF$638,33)</f>
        <v>11247.6747868453</v>
      </c>
      <c r="AR175">
        <v>17834.931481481399</v>
      </c>
      <c r="AS175">
        <v>17332.172413793101</v>
      </c>
      <c r="AT175">
        <v>17962.020533880899</v>
      </c>
      <c r="AU175">
        <f>VLOOKUP(vhcsResultsConsolidated!E465,incl2017!$A$2:$BF$638,34)</f>
        <v>33305.292797006499</v>
      </c>
      <c r="AV175">
        <v>17841.347266880999</v>
      </c>
      <c r="AW175">
        <v>16983.192052980099</v>
      </c>
      <c r="AX175">
        <v>16952.82421875</v>
      </c>
      <c r="AY175">
        <f>VLOOKUP(vhcsResultsConsolidated!E465,incl2017!$A$2:$BF$638,38)</f>
        <v>33966.157142857097</v>
      </c>
      <c r="AZ175">
        <v>17826.2183406113</v>
      </c>
      <c r="BA175">
        <v>17711.280575539498</v>
      </c>
      <c r="BB175">
        <v>19080.437229437201</v>
      </c>
      <c r="BC175">
        <f>VLOOKUP(vhcsResultsConsolidated!E465,incl2017!$A$2:$BF$638,42)</f>
        <v>30881.161572052399</v>
      </c>
      <c r="BD175">
        <v>17057.969512195101</v>
      </c>
      <c r="BE175">
        <v>17643.453488372001</v>
      </c>
      <c r="BF175">
        <v>17532.973684210501</v>
      </c>
      <c r="BG175">
        <f>VLOOKUP(vhcsResultsConsolidated!E465,incl2017!$A$2:$BF$638,46)</f>
        <v>33957.906779661003</v>
      </c>
      <c r="BH175">
        <v>18715.319727891099</v>
      </c>
      <c r="BI175">
        <v>16109.615384615299</v>
      </c>
      <c r="BJ175">
        <v>16707.872222222199</v>
      </c>
      <c r="BK175">
        <f>VLOOKUP(vhcsResultsConsolidated!E465,incl2017!$A$2:$BF$638,50)</f>
        <v>33985.627999999997</v>
      </c>
      <c r="BL175">
        <v>17624.307086614099</v>
      </c>
      <c r="BM175">
        <v>16290.0666666666</v>
      </c>
      <c r="BN175">
        <v>19802.341666666602</v>
      </c>
      <c r="BO175">
        <f>VLOOKUP(vhcsResultsConsolidated!E465,incl2017!$A$2:$BF$638,54)</f>
        <v>31850.563909774399</v>
      </c>
      <c r="BP175">
        <v>18077.6176470588</v>
      </c>
      <c r="BQ175">
        <v>19376.765625</v>
      </c>
      <c r="BR175">
        <v>18300</v>
      </c>
    </row>
    <row r="176" spans="1:70" x14ac:dyDescent="0.25">
      <c r="A176" t="s">
        <v>227</v>
      </c>
      <c r="B176" t="s">
        <v>713</v>
      </c>
      <c r="C176" t="s">
        <v>663</v>
      </c>
      <c r="E176" t="s">
        <v>325</v>
      </c>
      <c r="F176">
        <v>1</v>
      </c>
      <c r="G176">
        <v>0.75743300000000002</v>
      </c>
      <c r="H176">
        <v>0.77298800000000001</v>
      </c>
      <c r="I176">
        <v>3208</v>
      </c>
      <c r="J176">
        <v>2287</v>
      </c>
      <c r="K176">
        <v>4.6666712156193597</v>
      </c>
      <c r="L176" t="s">
        <v>50</v>
      </c>
      <c r="M176">
        <v>2.90045251228003</v>
      </c>
      <c r="N176" t="s">
        <v>51</v>
      </c>
      <c r="O176">
        <v>1.74527867917602</v>
      </c>
      <c r="P176" t="s">
        <v>53</v>
      </c>
      <c r="Q176">
        <v>2.8879144279028899</v>
      </c>
      <c r="R176" t="s">
        <v>51</v>
      </c>
      <c r="S176">
        <v>-4.8639709771124702E-2</v>
      </c>
      <c r="T176" t="s">
        <v>50</v>
      </c>
      <c r="U176">
        <v>-3.0459985699523701E-2</v>
      </c>
      <c r="V176" t="s">
        <v>50</v>
      </c>
      <c r="W176">
        <v>-9.6632100426037992E-3</v>
      </c>
      <c r="X176" t="s">
        <v>53</v>
      </c>
      <c r="Y176">
        <v>1.3988456701618799E-2</v>
      </c>
      <c r="Z176" t="s">
        <v>53</v>
      </c>
      <c r="AA176">
        <f t="shared" si="12"/>
        <v>3.8976499728520901E-2</v>
      </c>
      <c r="AB176">
        <f t="shared" si="13"/>
        <v>4.4448442401142499E-2</v>
      </c>
      <c r="AC176">
        <f t="shared" si="14"/>
        <v>5.4719426726215978E-3</v>
      </c>
      <c r="AD176">
        <f t="shared" si="15"/>
        <v>2.3651666744222598E-2</v>
      </c>
      <c r="AF176">
        <v>3.0008131273064498</v>
      </c>
      <c r="AG176" t="s">
        <v>50</v>
      </c>
      <c r="AH176">
        <v>3.02160972453966</v>
      </c>
      <c r="AI176" t="s">
        <v>50</v>
      </c>
      <c r="AJ176">
        <f t="shared" si="16"/>
        <v>2.0796597233210257E-2</v>
      </c>
      <c r="AK176">
        <v>29.6731603288009</v>
      </c>
      <c r="AL176">
        <v>-34.764420446589703</v>
      </c>
      <c r="AM176">
        <v>-8.7492992179049498</v>
      </c>
      <c r="AN176">
        <v>-26.015121228684801</v>
      </c>
      <c r="AO176">
        <f t="shared" si="17"/>
        <v>-17.26582201077985</v>
      </c>
      <c r="AQ176">
        <f>VLOOKUP(A176,incl2017!$A$2:$BF$638,33)</f>
        <v>8327.4974358974305</v>
      </c>
      <c r="AR176">
        <v>30960.456209150299</v>
      </c>
      <c r="AS176">
        <v>28390.095679012298</v>
      </c>
      <c r="AT176">
        <v>29916.326086956498</v>
      </c>
      <c r="AU176">
        <f>VLOOKUP(vhcsResultsConsolidated!E284,incl2017!$A$2:$BF$638,34)</f>
        <v>7340.5514705882297</v>
      </c>
      <c r="AV176">
        <v>31000.418079096002</v>
      </c>
      <c r="AW176">
        <v>27840.9164265129</v>
      </c>
      <c r="AX176">
        <v>29847.369942196499</v>
      </c>
      <c r="AY176">
        <f>VLOOKUP(vhcsResultsConsolidated!E284,incl2017!$A$2:$BF$638,38)</f>
        <v>7139.2060606060504</v>
      </c>
      <c r="AZ176">
        <v>30926.036496350302</v>
      </c>
      <c r="BA176">
        <v>29023.202657807298</v>
      </c>
      <c r="BB176">
        <v>29961.513257575702</v>
      </c>
      <c r="BC176">
        <f>VLOOKUP(vhcsResultsConsolidated!E284,incl2017!$A$2:$BF$638,42)</f>
        <v>7651.0373831775696</v>
      </c>
      <c r="BD176">
        <v>31536.831632653</v>
      </c>
      <c r="BE176">
        <v>27468.429319371699</v>
      </c>
      <c r="BF176">
        <v>27801.8707865168</v>
      </c>
      <c r="BG176">
        <f>VLOOKUP(vhcsResultsConsolidated!E284,incl2017!$A$2:$BF$638,46)</f>
        <v>6505.8414634146302</v>
      </c>
      <c r="BH176">
        <v>30334.993670886</v>
      </c>
      <c r="BI176">
        <v>28296.974358974301</v>
      </c>
      <c r="BJ176">
        <v>32014.625</v>
      </c>
      <c r="BK176">
        <f>VLOOKUP(vhcsResultsConsolidated!E284,incl2017!$A$2:$BF$638,50)</f>
        <v>7764.9397590361395</v>
      </c>
      <c r="BL176">
        <v>32288.911330049199</v>
      </c>
      <c r="BM176">
        <v>30343.356164383498</v>
      </c>
      <c r="BN176">
        <v>28605.935643564299</v>
      </c>
      <c r="BO176">
        <f>VLOOKUP(vhcsResultsConsolidated!E284,incl2017!$A$2:$BF$638,54)</f>
        <v>6940.8181818181802</v>
      </c>
      <c r="BP176">
        <v>29595.923076923002</v>
      </c>
      <c r="BQ176">
        <v>27779.703225806399</v>
      </c>
      <c r="BR176">
        <v>30801.472392637999</v>
      </c>
    </row>
    <row r="177" spans="1:70" x14ac:dyDescent="0.25">
      <c r="A177" t="s">
        <v>228</v>
      </c>
      <c r="E177" t="s">
        <v>228</v>
      </c>
      <c r="F177">
        <v>0</v>
      </c>
      <c r="G177">
        <v>0.72272499999999995</v>
      </c>
      <c r="H177">
        <v>0.75418499999999999</v>
      </c>
      <c r="I177">
        <v>1729</v>
      </c>
      <c r="J177">
        <v>830</v>
      </c>
      <c r="K177">
        <v>1.78845674446679</v>
      </c>
      <c r="L177" t="s">
        <v>53</v>
      </c>
      <c r="M177">
        <v>0.81508851884919997</v>
      </c>
      <c r="N177" t="s">
        <v>53</v>
      </c>
      <c r="O177">
        <v>0.78640327448506897</v>
      </c>
      <c r="P177" t="s">
        <v>53</v>
      </c>
      <c r="Q177">
        <v>0.92449684498751405</v>
      </c>
      <c r="R177" t="s">
        <v>53</v>
      </c>
      <c r="S177">
        <v>-3.7480017002556203E-2</v>
      </c>
      <c r="T177" t="s">
        <v>53</v>
      </c>
      <c r="U177">
        <v>2.22468763562409E-2</v>
      </c>
      <c r="V177" t="s">
        <v>53</v>
      </c>
      <c r="W177">
        <v>3.6516665493643803E-2</v>
      </c>
      <c r="X177" t="s">
        <v>53</v>
      </c>
      <c r="Y177">
        <v>3.8747990131550801E-2</v>
      </c>
      <c r="Z177" t="s">
        <v>53</v>
      </c>
      <c r="AA177">
        <f t="shared" si="12"/>
        <v>7.3996682496200006E-2</v>
      </c>
      <c r="AB177">
        <f t="shared" si="13"/>
        <v>1.6501113775309901E-2</v>
      </c>
      <c r="AC177">
        <f t="shared" si="14"/>
        <v>-5.7495568720890108E-2</v>
      </c>
      <c r="AD177">
        <f t="shared" si="15"/>
        <v>2.2313246379069979E-3</v>
      </c>
      <c r="AF177">
        <v>2.87161063886747</v>
      </c>
      <c r="AG177" t="s">
        <v>50</v>
      </c>
      <c r="AH177">
        <v>2.9134652754147301</v>
      </c>
      <c r="AI177" t="s">
        <v>50</v>
      </c>
      <c r="AJ177">
        <f t="shared" si="16"/>
        <v>4.1854636547260071E-2</v>
      </c>
      <c r="AK177">
        <v>-1.9600452489062199</v>
      </c>
      <c r="AL177">
        <v>-6.9506333293467204</v>
      </c>
      <c r="AM177">
        <v>-8.3228543793192404</v>
      </c>
      <c r="AN177">
        <v>1.37222104997251</v>
      </c>
      <c r="AO177">
        <f t="shared" si="17"/>
        <v>9.6950754292917498</v>
      </c>
      <c r="AQ177">
        <f>VLOOKUP(A177,incl2017!$A$2:$BF$638,33)</f>
        <v>17052.165441176399</v>
      </c>
      <c r="AR177">
        <v>17081.463963963899</v>
      </c>
      <c r="AS177">
        <v>17097.7148288973</v>
      </c>
      <c r="AT177">
        <v>20071.440579710099</v>
      </c>
      <c r="AU177">
        <f>VLOOKUP(vhcsResultsConsolidated!E177,incl2017!$A$2:$BF$638,34)</f>
        <v>20006.9431818181</v>
      </c>
      <c r="AV177">
        <v>17980.465346534598</v>
      </c>
      <c r="AW177">
        <v>15728.1196581196</v>
      </c>
      <c r="AX177">
        <v>18577.482954545401</v>
      </c>
      <c r="AY177">
        <f>VLOOKUP(vhcsResultsConsolidated!E177,incl2017!$A$2:$BF$638,38)</f>
        <v>18546.575418994398</v>
      </c>
      <c r="AZ177">
        <v>16331.0578512396</v>
      </c>
      <c r="BA177">
        <v>18195.267123287598</v>
      </c>
      <c r="BB177">
        <v>21627.278106508798</v>
      </c>
      <c r="BC177">
        <f>VLOOKUP(vhcsResultsConsolidated!E177,incl2017!$A$2:$BF$638,42)</f>
        <v>21517.959537572198</v>
      </c>
      <c r="BD177">
        <v>17645.634615384599</v>
      </c>
      <c r="BE177">
        <v>15694.865384615299</v>
      </c>
      <c r="BF177">
        <v>18865.5</v>
      </c>
      <c r="BG177">
        <f>VLOOKUP(vhcsResultsConsolidated!E177,incl2017!$A$2:$BF$638,46)</f>
        <v>18853.2784810126</v>
      </c>
      <c r="BH177">
        <v>18335.795918367301</v>
      </c>
      <c r="BI177">
        <v>15754.723076922999</v>
      </c>
      <c r="BJ177">
        <v>18348.244897959099</v>
      </c>
      <c r="BK177">
        <f>VLOOKUP(vhcsResultsConsolidated!E177,incl2017!$A$2:$BF$638,50)</f>
        <v>18304.28</v>
      </c>
      <c r="BL177">
        <v>16399.958333333299</v>
      </c>
      <c r="BM177">
        <v>16872.262295081899</v>
      </c>
      <c r="BN177">
        <v>20887.11</v>
      </c>
      <c r="BO177">
        <f>VLOOKUP(vhcsResultsConsolidated!E177,incl2017!$A$2:$BF$638,54)</f>
        <v>20809.7864077669</v>
      </c>
      <c r="BP177">
        <v>16285.7534246575</v>
      </c>
      <c r="BQ177">
        <v>19144.717647058798</v>
      </c>
      <c r="BR177">
        <v>22699.9855072463</v>
      </c>
    </row>
    <row r="178" spans="1:70" x14ac:dyDescent="0.25">
      <c r="A178" t="s">
        <v>229</v>
      </c>
      <c r="E178" t="s">
        <v>229</v>
      </c>
      <c r="F178">
        <v>0</v>
      </c>
      <c r="G178">
        <v>0.42821700000000001</v>
      </c>
      <c r="H178">
        <v>0.61470999999999998</v>
      </c>
      <c r="I178">
        <v>249</v>
      </c>
      <c r="J178">
        <v>102</v>
      </c>
      <c r="K178">
        <v>1.27832313012001</v>
      </c>
      <c r="L178" t="s">
        <v>53</v>
      </c>
      <c r="M178">
        <v>1.1555341382861499</v>
      </c>
      <c r="N178" t="s">
        <v>53</v>
      </c>
      <c r="O178">
        <v>1.2234867021595</v>
      </c>
      <c r="P178" t="s">
        <v>53</v>
      </c>
      <c r="Q178">
        <v>0.11844155010418</v>
      </c>
      <c r="R178" t="s">
        <v>53</v>
      </c>
      <c r="S178">
        <v>-8.1907322589425107E-3</v>
      </c>
      <c r="T178" t="s">
        <v>53</v>
      </c>
      <c r="U178">
        <v>3.5220030356209298E-2</v>
      </c>
      <c r="V178" t="s">
        <v>53</v>
      </c>
      <c r="W178">
        <v>4.0930562760452802E-2</v>
      </c>
      <c r="X178" t="s">
        <v>53</v>
      </c>
      <c r="Y178">
        <v>0.19690689346935</v>
      </c>
      <c r="Z178" t="s">
        <v>50</v>
      </c>
      <c r="AA178">
        <f t="shared" si="12"/>
        <v>4.9121295019395314E-2</v>
      </c>
      <c r="AB178">
        <f t="shared" si="13"/>
        <v>0.16168686311314071</v>
      </c>
      <c r="AC178">
        <f t="shared" si="14"/>
        <v>0.11256556809374539</v>
      </c>
      <c r="AD178">
        <f t="shared" si="15"/>
        <v>0.15597633070889722</v>
      </c>
      <c r="AF178">
        <v>2.8529754378922201</v>
      </c>
      <c r="AG178" t="s">
        <v>50</v>
      </c>
      <c r="AH178">
        <v>2.9940705696107699</v>
      </c>
      <c r="AI178" t="s">
        <v>50</v>
      </c>
      <c r="AJ178">
        <f t="shared" si="16"/>
        <v>0.14109513171854982</v>
      </c>
      <c r="AK178">
        <v>-0.40262794110855799</v>
      </c>
      <c r="AL178">
        <v>-5.4318121087153699</v>
      </c>
      <c r="AM178">
        <v>-0.20959773147684399</v>
      </c>
      <c r="AN178">
        <v>-5.2222143772385303</v>
      </c>
      <c r="AO178">
        <f t="shared" si="17"/>
        <v>-5.0126166457616863</v>
      </c>
      <c r="AQ178">
        <f>VLOOKUP(A178,incl2017!$A$2:$BF$638,33)</f>
        <v>24459.452830188598</v>
      </c>
      <c r="AR178">
        <v>22210.423076923002</v>
      </c>
      <c r="AS178">
        <v>23667.0476190476</v>
      </c>
      <c r="AT178">
        <v>26232.545454545401</v>
      </c>
      <c r="AU178">
        <f>VLOOKUP(vhcsResultsConsolidated!E178,incl2017!$A$2:$BF$638,34)</f>
        <v>25255.15</v>
      </c>
      <c r="AV178">
        <v>22841.923076923002</v>
      </c>
      <c r="AW178">
        <v>25235</v>
      </c>
      <c r="AX178">
        <v>29013.333333333299</v>
      </c>
      <c r="AY178">
        <f>VLOOKUP(vhcsResultsConsolidated!E178,incl2017!$A$2:$BF$638,38)</f>
        <v>26244.558139534802</v>
      </c>
      <c r="AZ178">
        <v>21578.923076923002</v>
      </c>
      <c r="BA178">
        <v>22241.636363636298</v>
      </c>
      <c r="BB178">
        <v>25688.478260869499</v>
      </c>
      <c r="BC178">
        <f>VLOOKUP(vhcsResultsConsolidated!E178,incl2017!$A$2:$BF$638,42)</f>
        <v>24816.546391752501</v>
      </c>
      <c r="BD178">
        <v>20811.333333333299</v>
      </c>
      <c r="BE178">
        <v>27490</v>
      </c>
      <c r="BF178">
        <v>24922</v>
      </c>
      <c r="BG178">
        <f>VLOOKUP(vhcsResultsConsolidated!E178,incl2017!$A$2:$BF$638,46)</f>
        <v>25211.111111111099</v>
      </c>
      <c r="BH178">
        <v>24582.4285714285</v>
      </c>
      <c r="BI178">
        <v>24671.25</v>
      </c>
      <c r="BJ178">
        <v>34127.5</v>
      </c>
      <c r="BK178">
        <f>VLOOKUP(vhcsResultsConsolidated!E178,incl2017!$A$2:$BF$638,50)</f>
        <v>26988.639999999999</v>
      </c>
      <c r="BL178">
        <v>22761</v>
      </c>
      <c r="BM178">
        <v>22039.714285714199</v>
      </c>
      <c r="BN178">
        <v>28246.666666666599</v>
      </c>
      <c r="BO178">
        <f>VLOOKUP(vhcsResultsConsolidated!E178,incl2017!$A$2:$BF$638,54)</f>
        <v>26147.1428571428</v>
      </c>
      <c r="BP178">
        <v>20565.714285714199</v>
      </c>
      <c r="BQ178">
        <v>22595</v>
      </c>
      <c r="BR178">
        <v>23539.599999999999</v>
      </c>
    </row>
    <row r="179" spans="1:70" x14ac:dyDescent="0.25">
      <c r="A179" t="s">
        <v>230</v>
      </c>
      <c r="B179" t="s">
        <v>713</v>
      </c>
      <c r="C179" t="s">
        <v>702</v>
      </c>
      <c r="E179" t="s">
        <v>71</v>
      </c>
      <c r="F179">
        <v>1</v>
      </c>
      <c r="G179">
        <v>0.90535599999999905</v>
      </c>
      <c r="H179">
        <v>0.90495499999999995</v>
      </c>
      <c r="I179">
        <v>3065</v>
      </c>
      <c r="J179">
        <v>3032</v>
      </c>
      <c r="K179">
        <v>9.8667924981459407</v>
      </c>
      <c r="L179" t="s">
        <v>50</v>
      </c>
      <c r="M179">
        <v>5.2182211580693396</v>
      </c>
      <c r="N179" t="s">
        <v>50</v>
      </c>
      <c r="O179">
        <v>1.3584521818467701</v>
      </c>
      <c r="P179" t="s">
        <v>53</v>
      </c>
      <c r="Q179">
        <v>7.3759555315287502</v>
      </c>
      <c r="R179" t="s">
        <v>50</v>
      </c>
      <c r="S179">
        <v>-6.5875514906196905E-2</v>
      </c>
      <c r="T179" t="s">
        <v>50</v>
      </c>
      <c r="U179">
        <v>-6.2406295396178597E-2</v>
      </c>
      <c r="V179" t="s">
        <v>50</v>
      </c>
      <c r="W179">
        <v>-2.2624965068211201E-2</v>
      </c>
      <c r="X179" t="s">
        <v>53</v>
      </c>
      <c r="Y179">
        <v>-6.8495049861650899E-3</v>
      </c>
      <c r="Z179" t="s">
        <v>53</v>
      </c>
      <c r="AA179">
        <f t="shared" si="12"/>
        <v>4.3250549837985708E-2</v>
      </c>
      <c r="AB179">
        <f t="shared" si="13"/>
        <v>5.5556790410013504E-2</v>
      </c>
      <c r="AC179">
        <f t="shared" si="14"/>
        <v>1.2306240572027796E-2</v>
      </c>
      <c r="AD179">
        <f t="shared" si="15"/>
        <v>1.5775460082046111E-2</v>
      </c>
      <c r="AF179">
        <v>3.19818353376251</v>
      </c>
      <c r="AG179" t="s">
        <v>50</v>
      </c>
      <c r="AH179">
        <v>3.2145533092593901</v>
      </c>
      <c r="AI179" t="s">
        <v>50</v>
      </c>
      <c r="AJ179">
        <f t="shared" si="16"/>
        <v>1.6369775496880123E-2</v>
      </c>
      <c r="AK179">
        <v>47.043302150939603</v>
      </c>
      <c r="AL179">
        <v>-44.898532320878701</v>
      </c>
      <c r="AM179">
        <v>-18.912142019632601</v>
      </c>
      <c r="AN179">
        <v>-25.9863903012461</v>
      </c>
      <c r="AO179">
        <f t="shared" si="17"/>
        <v>-7.0742482816134995</v>
      </c>
      <c r="AQ179">
        <f>VLOOKUP(A179,incl2017!$A$2:$BF$638,33)</f>
        <v>7661.0867970660101</v>
      </c>
      <c r="AR179">
        <v>39601.457968476301</v>
      </c>
      <c r="AS179">
        <v>39471.155784650597</v>
      </c>
      <c r="AT179">
        <v>33764.980334316599</v>
      </c>
      <c r="AU179">
        <f>VLOOKUP(vhcsResultsConsolidated!E20,incl2017!$A$2:$BF$638,34)</f>
        <v>9924.2878211227398</v>
      </c>
      <c r="AV179">
        <v>37218.962521294699</v>
      </c>
      <c r="AW179">
        <v>39180.095465393802</v>
      </c>
      <c r="AX179">
        <v>35469.845857418099</v>
      </c>
      <c r="AY179">
        <f>VLOOKUP(vhcsResultsConsolidated!E20,incl2017!$A$2:$BF$638,38)</f>
        <v>9178.3668993020892</v>
      </c>
      <c r="AZ179">
        <v>42121.322522522503</v>
      </c>
      <c r="BA179">
        <v>39739.777533039603</v>
      </c>
      <c r="BB179">
        <v>31988.222891566202</v>
      </c>
      <c r="BC179">
        <f>VLOOKUP(vhcsResultsConsolidated!E20,incl2017!$A$2:$BF$638,42)</f>
        <v>10605.050955414001</v>
      </c>
      <c r="BD179">
        <v>36703.469534050098</v>
      </c>
      <c r="BE179">
        <v>40066.126213592201</v>
      </c>
      <c r="BF179">
        <v>34023.6081632653</v>
      </c>
      <c r="BG179">
        <f>VLOOKUP(vhcsResultsConsolidated!E20,incl2017!$A$2:$BF$638,46)</f>
        <v>8681.5310344827594</v>
      </c>
      <c r="BH179">
        <v>37685.918831168798</v>
      </c>
      <c r="BI179">
        <v>38323.1830985915</v>
      </c>
      <c r="BJ179">
        <v>36763.014598540103</v>
      </c>
      <c r="BK179">
        <f>VLOOKUP(vhcsResultsConsolidated!E20,incl2017!$A$2:$BF$638,50)</f>
        <v>9558.8661971831007</v>
      </c>
      <c r="BL179">
        <v>36719.511278195401</v>
      </c>
      <c r="BM179">
        <v>41647.527522935699</v>
      </c>
      <c r="BN179">
        <v>33004.018181818101</v>
      </c>
      <c r="BO179">
        <f>VLOOKUP(vhcsResultsConsolidated!E20,incl2017!$A$2:$BF$638,54)</f>
        <v>10838.126213592201</v>
      </c>
      <c r="BP179">
        <v>47093.231833910002</v>
      </c>
      <c r="BQ179">
        <v>37977.533898305002</v>
      </c>
      <c r="BR179">
        <v>30735.560538116501</v>
      </c>
    </row>
    <row r="180" spans="1:70" x14ac:dyDescent="0.25">
      <c r="A180" t="s">
        <v>231</v>
      </c>
      <c r="B180" t="s">
        <v>724</v>
      </c>
      <c r="C180" t="s">
        <v>704</v>
      </c>
      <c r="E180" t="s">
        <v>416</v>
      </c>
      <c r="F180">
        <v>1</v>
      </c>
      <c r="G180">
        <v>0.87094699999999903</v>
      </c>
      <c r="H180">
        <v>0.87094699999999903</v>
      </c>
      <c r="I180">
        <v>691</v>
      </c>
      <c r="J180">
        <v>691</v>
      </c>
      <c r="K180">
        <v>3.4027339610985399</v>
      </c>
      <c r="L180" t="s">
        <v>50</v>
      </c>
      <c r="M180">
        <v>2.84196240536237</v>
      </c>
      <c r="N180" t="s">
        <v>51</v>
      </c>
      <c r="O180">
        <v>1.0016650129090501</v>
      </c>
      <c r="P180" t="s">
        <v>53</v>
      </c>
      <c r="Q180">
        <v>1.23975285472091</v>
      </c>
      <c r="R180" t="s">
        <v>53</v>
      </c>
      <c r="S180">
        <v>4.1511279238248697E-2</v>
      </c>
      <c r="T180" t="s">
        <v>53</v>
      </c>
      <c r="U180">
        <v>-9.0407712076658805E-2</v>
      </c>
      <c r="V180" t="s">
        <v>50</v>
      </c>
      <c r="W180">
        <v>6.8695979054575099E-2</v>
      </c>
      <c r="X180" t="s">
        <v>50</v>
      </c>
      <c r="Y180">
        <v>5.6764196979799598E-2</v>
      </c>
      <c r="Z180" t="s">
        <v>51</v>
      </c>
      <c r="AA180">
        <f t="shared" si="12"/>
        <v>2.7184699816326402E-2</v>
      </c>
      <c r="AB180">
        <f t="shared" si="13"/>
        <v>0.14717190905645841</v>
      </c>
      <c r="AC180">
        <f t="shared" si="14"/>
        <v>0.11998720924013201</v>
      </c>
      <c r="AD180">
        <f t="shared" si="15"/>
        <v>-1.19317820747755E-2</v>
      </c>
      <c r="AF180">
        <v>2.8351143296907799</v>
      </c>
      <c r="AG180" t="s">
        <v>50</v>
      </c>
      <c r="AH180">
        <v>2.91488405339368</v>
      </c>
      <c r="AI180" t="s">
        <v>50</v>
      </c>
      <c r="AJ180">
        <f t="shared" si="16"/>
        <v>7.9769723702900031E-2</v>
      </c>
      <c r="AK180">
        <v>-2.76965755442242</v>
      </c>
      <c r="AL180">
        <v>-31.8943536821597</v>
      </c>
      <c r="AM180">
        <v>-6.1449334058879899</v>
      </c>
      <c r="AN180">
        <v>-25.749420276271699</v>
      </c>
      <c r="AO180">
        <f t="shared" si="17"/>
        <v>-19.60448687038371</v>
      </c>
      <c r="AQ180">
        <f>VLOOKUP(A180,incl2017!$A$2:$BF$638,33)</f>
        <v>14453.878787878701</v>
      </c>
      <c r="AR180">
        <v>26084.662921348299</v>
      </c>
      <c r="AS180">
        <v>27010.92</v>
      </c>
      <c r="AT180">
        <v>27876.310650887499</v>
      </c>
      <c r="AU180">
        <f>VLOOKUP(vhcsResultsConsolidated!E365,incl2017!$A$2:$BF$638,34)</f>
        <v>7525.9913793103397</v>
      </c>
      <c r="AV180">
        <v>27766.384615384599</v>
      </c>
      <c r="AW180">
        <v>28281.582278481001</v>
      </c>
      <c r="AX180">
        <v>28470.514619883001</v>
      </c>
      <c r="AY180">
        <f>VLOOKUP(vhcsResultsConsolidated!E365,incl2017!$A$2:$BF$638,38)</f>
        <v>7623.3557692307704</v>
      </c>
      <c r="AZ180">
        <v>24325.620689655101</v>
      </c>
      <c r="BA180">
        <v>25965.270833333299</v>
      </c>
      <c r="BB180">
        <v>27267.874251497</v>
      </c>
      <c r="BC180">
        <f>VLOOKUP(vhcsResultsConsolidated!E365,incl2017!$A$2:$BF$638,42)</f>
        <v>7446.8828125</v>
      </c>
      <c r="BD180">
        <v>27208.0212765957</v>
      </c>
      <c r="BE180">
        <v>27711.5652173913</v>
      </c>
      <c r="BF180">
        <v>28688.8636363636</v>
      </c>
      <c r="BG180">
        <f>VLOOKUP(vhcsResultsConsolidated!E365,incl2017!$A$2:$BF$638,46)</f>
        <v>8271.98</v>
      </c>
      <c r="BH180">
        <v>28362.8181818181</v>
      </c>
      <c r="BI180">
        <v>29076.151515151501</v>
      </c>
      <c r="BJ180">
        <v>28239.012048192701</v>
      </c>
      <c r="BK180">
        <f>VLOOKUP(vhcsResultsConsolidated!E365,incl2017!$A$2:$BF$638,50)</f>
        <v>7022.7777777777701</v>
      </c>
      <c r="BL180">
        <v>24137.3636363636</v>
      </c>
      <c r="BM180">
        <v>25943.596153846102</v>
      </c>
      <c r="BN180">
        <v>26476.913043478198</v>
      </c>
      <c r="BO180">
        <f>VLOOKUP(vhcsResultsConsolidated!E365,incl2017!$A$2:$BF$638,54)</f>
        <v>7435.1594202898495</v>
      </c>
      <c r="BP180">
        <v>24440.666666666599</v>
      </c>
      <c r="BQ180">
        <v>25990.886363636298</v>
      </c>
      <c r="BR180">
        <v>28238.12</v>
      </c>
    </row>
    <row r="181" spans="1:70" x14ac:dyDescent="0.25">
      <c r="A181" t="s">
        <v>232</v>
      </c>
      <c r="B181" t="s">
        <v>711</v>
      </c>
      <c r="C181" t="s">
        <v>704</v>
      </c>
      <c r="E181" t="s">
        <v>248</v>
      </c>
      <c r="F181">
        <v>1</v>
      </c>
      <c r="G181">
        <v>0.72754300000000005</v>
      </c>
      <c r="H181">
        <v>0.73110399999999998</v>
      </c>
      <c r="I181">
        <v>2862</v>
      </c>
      <c r="J181">
        <v>2626</v>
      </c>
      <c r="K181">
        <v>10.687379425430899</v>
      </c>
      <c r="L181" t="s">
        <v>50</v>
      </c>
      <c r="M181">
        <v>9.0710144997110298</v>
      </c>
      <c r="N181" t="s">
        <v>50</v>
      </c>
      <c r="O181">
        <v>2.58101666142591</v>
      </c>
      <c r="P181" t="s">
        <v>51</v>
      </c>
      <c r="Q181">
        <v>8.7056106019944401</v>
      </c>
      <c r="R181" t="s">
        <v>50</v>
      </c>
      <c r="S181">
        <v>-1.73152186284759E-2</v>
      </c>
      <c r="T181" t="s">
        <v>53</v>
      </c>
      <c r="U181">
        <v>-6.8750290839031794E-2</v>
      </c>
      <c r="V181" t="s">
        <v>50</v>
      </c>
      <c r="W181">
        <v>-1.3406790023352401E-3</v>
      </c>
      <c r="X181" t="s">
        <v>53</v>
      </c>
      <c r="Y181">
        <v>-5.40415329422229E-2</v>
      </c>
      <c r="Z181" t="s">
        <v>50</v>
      </c>
      <c r="AA181">
        <f t="shared" si="12"/>
        <v>1.597453962614066E-2</v>
      </c>
      <c r="AB181">
        <f t="shared" si="13"/>
        <v>1.4708757896808894E-2</v>
      </c>
      <c r="AC181">
        <f t="shared" si="14"/>
        <v>-1.2657817293317657E-3</v>
      </c>
      <c r="AD181">
        <f t="shared" si="15"/>
        <v>-5.270085393988766E-2</v>
      </c>
      <c r="AF181">
        <v>2.93937623682478</v>
      </c>
      <c r="AG181" t="s">
        <v>50</v>
      </c>
      <c r="AH181">
        <v>2.93442793583674</v>
      </c>
      <c r="AI181" t="s">
        <v>50</v>
      </c>
      <c r="AJ181">
        <f t="shared" si="16"/>
        <v>-4.9483009880399997E-3</v>
      </c>
      <c r="AK181">
        <v>48.5488701716938</v>
      </c>
      <c r="AL181">
        <v>-36.1400798362071</v>
      </c>
      <c r="AM181">
        <v>-10.610489859187201</v>
      </c>
      <c r="AN181">
        <v>-25.5295899770198</v>
      </c>
      <c r="AO181">
        <f t="shared" si="17"/>
        <v>-14.919100117832599</v>
      </c>
      <c r="AQ181">
        <f>VLOOKUP(A181,incl2017!$A$2:$BF$638,33)</f>
        <v>15851.159064327399</v>
      </c>
      <c r="AR181">
        <v>31205.256410256399</v>
      </c>
      <c r="AS181">
        <v>29747.938337801599</v>
      </c>
      <c r="AT181">
        <v>30282.415704387899</v>
      </c>
      <c r="AU181">
        <f>VLOOKUP(vhcsResultsConsolidated!E197,incl2017!$A$2:$BF$638,34)</f>
        <v>6568.7511082963902</v>
      </c>
      <c r="AV181">
        <v>30568.391812865499</v>
      </c>
      <c r="AW181">
        <v>29242.6822742474</v>
      </c>
      <c r="AX181">
        <v>29474.597560975599</v>
      </c>
      <c r="AY181">
        <f>VLOOKUP(vhcsResultsConsolidated!E197,incl2017!$A$2:$BF$638,38)</f>
        <v>6541.3324937027701</v>
      </c>
      <c r="AZ181">
        <v>31857.375249501001</v>
      </c>
      <c r="BA181">
        <v>30085.906040268401</v>
      </c>
      <c r="BB181">
        <v>31008.743421052601</v>
      </c>
      <c r="BC181">
        <f>VLOOKUP(vhcsResultsConsolidated!E197,incl2017!$A$2:$BF$638,42)</f>
        <v>6596.4840764331202</v>
      </c>
      <c r="BD181">
        <v>30040.429149797499</v>
      </c>
      <c r="BE181">
        <v>30620.405555555499</v>
      </c>
      <c r="BF181">
        <v>29256.75</v>
      </c>
      <c r="BG181">
        <f>VLOOKUP(vhcsResultsConsolidated!E197,incl2017!$A$2:$BF$638,46)</f>
        <v>6743.1473087818704</v>
      </c>
      <c r="BH181">
        <v>31058.6428571428</v>
      </c>
      <c r="BI181">
        <v>27158.731092436901</v>
      </c>
      <c r="BJ181">
        <v>29682.071428571398</v>
      </c>
      <c r="BK181">
        <f>VLOOKUP(vhcsResultsConsolidated!E197,incl2017!$A$2:$BF$638,50)</f>
        <v>6379.7891156462501</v>
      </c>
      <c r="BL181">
        <v>31925.888030888</v>
      </c>
      <c r="BM181">
        <v>31357.092063492</v>
      </c>
      <c r="BN181">
        <v>29715.955223880501</v>
      </c>
      <c r="BO181">
        <f>VLOOKUP(vhcsResultsConsolidated!E197,incl2017!$A$2:$BF$638,54)</f>
        <v>6647.04428904428</v>
      </c>
      <c r="BP181">
        <v>31784.0495867768</v>
      </c>
      <c r="BQ181">
        <v>27052.3939393939</v>
      </c>
      <c r="BR181">
        <v>32027.764705882299</v>
      </c>
    </row>
    <row r="182" spans="1:70" x14ac:dyDescent="0.25">
      <c r="A182" t="s">
        <v>233</v>
      </c>
      <c r="B182" t="s">
        <v>714</v>
      </c>
      <c r="C182" t="s">
        <v>712</v>
      </c>
      <c r="E182" t="s">
        <v>482</v>
      </c>
      <c r="F182">
        <v>1</v>
      </c>
      <c r="G182">
        <v>0.67571899999999996</v>
      </c>
      <c r="H182">
        <v>0.70633699999999999</v>
      </c>
      <c r="I182">
        <v>2541</v>
      </c>
      <c r="J182">
        <v>1924</v>
      </c>
      <c r="K182">
        <v>4.1225767272863898</v>
      </c>
      <c r="L182" t="s">
        <v>50</v>
      </c>
      <c r="M182">
        <v>3.10712661577208</v>
      </c>
      <c r="N182" t="s">
        <v>50</v>
      </c>
      <c r="O182">
        <v>1.14602887736835</v>
      </c>
      <c r="P182" t="s">
        <v>53</v>
      </c>
      <c r="Q182">
        <v>1.6758032131454299</v>
      </c>
      <c r="R182" t="s">
        <v>53</v>
      </c>
      <c r="S182">
        <v>-5.89708581629E-2</v>
      </c>
      <c r="T182" t="s">
        <v>52</v>
      </c>
      <c r="U182">
        <v>2.5005590978372901E-2</v>
      </c>
      <c r="V182" t="s">
        <v>53</v>
      </c>
      <c r="W182">
        <v>0.12632819361200501</v>
      </c>
      <c r="X182" t="s">
        <v>50</v>
      </c>
      <c r="Y182">
        <v>0.124361663401167</v>
      </c>
      <c r="Z182" t="s">
        <v>50</v>
      </c>
      <c r="AA182">
        <f t="shared" si="12"/>
        <v>0.18529905177490502</v>
      </c>
      <c r="AB182">
        <f t="shared" si="13"/>
        <v>9.9356072422794095E-2</v>
      </c>
      <c r="AC182">
        <f t="shared" si="14"/>
        <v>-8.5942979352110926E-2</v>
      </c>
      <c r="AD182">
        <f t="shared" si="15"/>
        <v>-1.9665302108380078E-3</v>
      </c>
      <c r="AF182">
        <v>2.5552563605820402</v>
      </c>
      <c r="AG182" t="s">
        <v>50</v>
      </c>
      <c r="AH182">
        <v>2.6882590418991499</v>
      </c>
      <c r="AI182" t="s">
        <v>50</v>
      </c>
      <c r="AJ182">
        <f t="shared" si="16"/>
        <v>0.13300268131710968</v>
      </c>
      <c r="AK182">
        <v>4.3920620441313298</v>
      </c>
      <c r="AL182">
        <v>-93.000249595168697</v>
      </c>
      <c r="AM182">
        <v>-68.184473677322501</v>
      </c>
      <c r="AN182">
        <v>-24.815775917846199</v>
      </c>
      <c r="AO182">
        <f t="shared" si="17"/>
        <v>43.368697759476305</v>
      </c>
      <c r="AQ182">
        <f>VLOOKUP(A182,incl2017!$A$2:$BF$638,33)</f>
        <v>17868.626506024098</v>
      </c>
      <c r="AR182">
        <v>5507.7122557726398</v>
      </c>
      <c r="AS182">
        <v>5892.8243512974004</v>
      </c>
      <c r="AT182">
        <v>6129.0430232558101</v>
      </c>
      <c r="AU182">
        <f>VLOOKUP(vhcsResultsConsolidated!E431,incl2017!$A$2:$BF$638,34)</f>
        <v>23116.463687150801</v>
      </c>
      <c r="AV182">
        <v>5535.3940520446004</v>
      </c>
      <c r="AW182">
        <v>5702.5161290322503</v>
      </c>
      <c r="AX182">
        <v>5998.6206896551703</v>
      </c>
      <c r="AY182">
        <f>VLOOKUP(vhcsResultsConsolidated!E431,incl2017!$A$2:$BF$638,38)</f>
        <v>24595.200455580802</v>
      </c>
      <c r="AZ182">
        <v>5482.3843537414896</v>
      </c>
      <c r="BA182">
        <v>6079.3715415019697</v>
      </c>
      <c r="BB182">
        <v>6262.5341176470502</v>
      </c>
      <c r="BC182">
        <f>VLOOKUP(vhcsResultsConsolidated!E431,incl2017!$A$2:$BF$638,42)</f>
        <v>21692.855263157799</v>
      </c>
      <c r="BD182">
        <v>5310.3688524590098</v>
      </c>
      <c r="BE182">
        <v>5559.7424242424204</v>
      </c>
      <c r="BF182">
        <v>5976.5</v>
      </c>
      <c r="BG182">
        <f>VLOOKUP(vhcsResultsConsolidated!E431,incl2017!$A$2:$BF$638,46)</f>
        <v>24324.476635513998</v>
      </c>
      <c r="BH182">
        <v>5722.1496598639396</v>
      </c>
      <c r="BI182">
        <v>5864.9827586206802</v>
      </c>
      <c r="BJ182">
        <v>6017.7982832618</v>
      </c>
      <c r="BK182">
        <f>VLOOKUP(vhcsResultsConsolidated!E431,incl2017!$A$2:$BF$638,50)</f>
        <v>24852.688888888799</v>
      </c>
      <c r="BL182">
        <v>5802.2621951219498</v>
      </c>
      <c r="BM182">
        <v>5870.2704918032696</v>
      </c>
      <c r="BN182">
        <v>6378.22489959839</v>
      </c>
      <c r="BO182">
        <f>VLOOKUP(vhcsResultsConsolidated!E431,incl2017!$A$2:$BF$638,54)</f>
        <v>23627.271186440601</v>
      </c>
      <c r="BP182">
        <v>5078.8461538461497</v>
      </c>
      <c r="BQ182">
        <v>6274.1068702290004</v>
      </c>
      <c r="BR182">
        <v>6098.8579545454504</v>
      </c>
    </row>
    <row r="183" spans="1:70" x14ac:dyDescent="0.25">
      <c r="A183" t="s">
        <v>234</v>
      </c>
      <c r="B183" t="s">
        <v>713</v>
      </c>
      <c r="C183" t="s">
        <v>663</v>
      </c>
      <c r="E183" t="s">
        <v>324</v>
      </c>
      <c r="F183">
        <v>1</v>
      </c>
      <c r="G183">
        <v>0.69618100000000005</v>
      </c>
      <c r="H183">
        <v>0.760548</v>
      </c>
      <c r="I183">
        <v>1230</v>
      </c>
      <c r="J183">
        <v>591</v>
      </c>
      <c r="K183">
        <v>4.9385803694696104</v>
      </c>
      <c r="L183" t="s">
        <v>50</v>
      </c>
      <c r="M183">
        <v>1.25131248347393</v>
      </c>
      <c r="N183" t="s">
        <v>53</v>
      </c>
      <c r="O183">
        <v>3.5141908879601398</v>
      </c>
      <c r="P183" t="s">
        <v>50</v>
      </c>
      <c r="Q183">
        <v>1.80867516916142</v>
      </c>
      <c r="R183" t="s">
        <v>53</v>
      </c>
      <c r="S183">
        <v>-2.7027516778151298E-2</v>
      </c>
      <c r="T183" t="s">
        <v>53</v>
      </c>
      <c r="U183">
        <v>-3.6115466947123601E-2</v>
      </c>
      <c r="V183" t="s">
        <v>52</v>
      </c>
      <c r="W183">
        <v>2.6453922930893499E-2</v>
      </c>
      <c r="X183" t="s">
        <v>53</v>
      </c>
      <c r="Y183">
        <v>3.73441160118098E-2</v>
      </c>
      <c r="Z183" t="s">
        <v>52</v>
      </c>
      <c r="AA183">
        <f t="shared" si="12"/>
        <v>5.3481439709044801E-2</v>
      </c>
      <c r="AB183">
        <f t="shared" si="13"/>
        <v>7.34595829589334E-2</v>
      </c>
      <c r="AC183">
        <f t="shared" si="14"/>
        <v>1.99781432498886E-2</v>
      </c>
      <c r="AD183">
        <f t="shared" si="15"/>
        <v>1.0890193080916301E-2</v>
      </c>
      <c r="AF183">
        <v>2.9287522863421902</v>
      </c>
      <c r="AG183" t="s">
        <v>50</v>
      </c>
      <c r="AH183">
        <v>2.9790603587553499</v>
      </c>
      <c r="AI183" t="s">
        <v>50</v>
      </c>
      <c r="AJ183">
        <f t="shared" si="16"/>
        <v>5.030807241315971E-2</v>
      </c>
      <c r="AK183">
        <v>11.4428636704788</v>
      </c>
      <c r="AL183">
        <v>-28.433309394293499</v>
      </c>
      <c r="AM183">
        <v>-3.6905376723002599</v>
      </c>
      <c r="AN183">
        <v>-24.742771721993201</v>
      </c>
      <c r="AO183">
        <f t="shared" si="17"/>
        <v>-21.052234049692942</v>
      </c>
      <c r="AQ183">
        <f>VLOOKUP(A183,incl2017!$A$2:$BF$638,33)</f>
        <v>8651.9088288288294</v>
      </c>
      <c r="AR183">
        <v>26383.325757575702</v>
      </c>
      <c r="AS183">
        <v>24578.2421524663</v>
      </c>
      <c r="AT183">
        <v>29815.580508474501</v>
      </c>
      <c r="AU183">
        <f>VLOOKUP(vhcsResultsConsolidated!E283,incl2017!$A$2:$BF$638,34)</f>
        <v>7437.55428571428</v>
      </c>
      <c r="AV183">
        <v>27017.4142857142</v>
      </c>
      <c r="AW183">
        <v>24425.083916083899</v>
      </c>
      <c r="AX183">
        <v>27656.368421052601</v>
      </c>
      <c r="AY183">
        <f>VLOOKUP(vhcsResultsConsolidated!E283,incl2017!$A$2:$BF$638,38)</f>
        <v>7479.1433566433498</v>
      </c>
      <c r="AZ183">
        <v>25667.419354838701</v>
      </c>
      <c r="BA183">
        <v>24852.012500000001</v>
      </c>
      <c r="BB183">
        <v>30503.1508379888</v>
      </c>
      <c r="BC183">
        <f>VLOOKUP(vhcsResultsConsolidated!E283,incl2017!$A$2:$BF$638,42)</f>
        <v>7387.7866108786602</v>
      </c>
      <c r="BD183">
        <v>27332.534883720899</v>
      </c>
      <c r="BE183">
        <v>24124.608247422599</v>
      </c>
      <c r="BF183">
        <v>29997</v>
      </c>
      <c r="BG183">
        <f>VLOOKUP(vhcsResultsConsolidated!E283,incl2017!$A$2:$BF$638,46)</f>
        <v>7914.9925373134301</v>
      </c>
      <c r="BH183">
        <v>26515.5555555555</v>
      </c>
      <c r="BI183">
        <v>25058.695652173901</v>
      </c>
      <c r="BJ183">
        <v>24196.304347826001</v>
      </c>
      <c r="BK183">
        <f>VLOOKUP(vhcsResultsConsolidated!E283,incl2017!$A$2:$BF$638,50)</f>
        <v>7094.9078947368398</v>
      </c>
      <c r="BL183">
        <v>26421.212121212098</v>
      </c>
      <c r="BM183">
        <v>24602.309523809501</v>
      </c>
      <c r="BN183">
        <v>30659.655737704899</v>
      </c>
      <c r="BO183">
        <f>VLOOKUP(vhcsResultsConsolidated!E283,incl2017!$A$2:$BF$638,54)</f>
        <v>7185.5037593984898</v>
      </c>
      <c r="BP183">
        <v>24809.655172413699</v>
      </c>
      <c r="BQ183">
        <v>25128</v>
      </c>
      <c r="BR183">
        <v>30422.245762711798</v>
      </c>
    </row>
    <row r="184" spans="1:70" x14ac:dyDescent="0.25">
      <c r="A184" t="s">
        <v>235</v>
      </c>
      <c r="E184" t="s">
        <v>235</v>
      </c>
      <c r="F184">
        <v>0</v>
      </c>
      <c r="G184">
        <v>0.474991</v>
      </c>
      <c r="H184">
        <v>0.51744000000000001</v>
      </c>
      <c r="I184">
        <v>1315</v>
      </c>
      <c r="J184">
        <v>714</v>
      </c>
      <c r="K184">
        <v>0.96429320378459704</v>
      </c>
      <c r="L184" t="s">
        <v>53</v>
      </c>
      <c r="M184">
        <v>1.56962172064612</v>
      </c>
      <c r="N184" t="s">
        <v>53</v>
      </c>
      <c r="O184">
        <v>1.4263539024784799</v>
      </c>
      <c r="P184" t="s">
        <v>53</v>
      </c>
      <c r="Q184">
        <v>1.15025704664997</v>
      </c>
      <c r="R184" t="s">
        <v>53</v>
      </c>
      <c r="S184">
        <v>-3.8775363425453797E-2</v>
      </c>
      <c r="T184" t="s">
        <v>53</v>
      </c>
      <c r="U184">
        <v>2.25657586185034E-2</v>
      </c>
      <c r="V184" t="s">
        <v>53</v>
      </c>
      <c r="W184">
        <v>-2.2327457374770099E-2</v>
      </c>
      <c r="X184" t="s">
        <v>53</v>
      </c>
      <c r="Y184">
        <v>-4.0824215271715897E-2</v>
      </c>
      <c r="Z184" t="s">
        <v>53</v>
      </c>
      <c r="AA184">
        <f t="shared" si="12"/>
        <v>1.6447906050683699E-2</v>
      </c>
      <c r="AB184">
        <f t="shared" si="13"/>
        <v>-6.3389973890219303E-2</v>
      </c>
      <c r="AC184">
        <f t="shared" si="14"/>
        <v>-7.9837879940902995E-2</v>
      </c>
      <c r="AD184">
        <f t="shared" si="15"/>
        <v>-1.8496757896945798E-2</v>
      </c>
      <c r="AF184">
        <v>2.4339416327542902</v>
      </c>
      <c r="AG184" t="s">
        <v>50</v>
      </c>
      <c r="AH184">
        <v>2.4053233771717899</v>
      </c>
      <c r="AI184" t="s">
        <v>50</v>
      </c>
      <c r="AJ184">
        <f t="shared" si="16"/>
        <v>-2.8618255582500307E-2</v>
      </c>
      <c r="AK184">
        <v>4.1449016332292201</v>
      </c>
      <c r="AL184">
        <v>-0.13977832111966601</v>
      </c>
      <c r="AM184">
        <v>-6.6587882760044801</v>
      </c>
      <c r="AN184">
        <v>6.5190099548848099</v>
      </c>
      <c r="AO184">
        <f t="shared" si="17"/>
        <v>13.177798230889291</v>
      </c>
      <c r="AQ184">
        <f>VLOOKUP(A184,incl2017!$A$2:$BF$638,33)</f>
        <v>2729.14559386973</v>
      </c>
      <c r="AR184">
        <v>3112.7969348658999</v>
      </c>
      <c r="AS184">
        <v>2841.07111111111</v>
      </c>
      <c r="AT184">
        <v>2979.6798245614</v>
      </c>
      <c r="AU184">
        <f>VLOOKUP(vhcsResultsConsolidated!E184,incl2017!$A$2:$BF$638,34)</f>
        <v>2866.4023904382402</v>
      </c>
      <c r="AV184">
        <v>3019.9308176100599</v>
      </c>
      <c r="AW184">
        <v>2713.1039999999998</v>
      </c>
      <c r="AX184">
        <v>2905.9262295081899</v>
      </c>
      <c r="AY184">
        <f>VLOOKUP(vhcsResultsConsolidated!E184,incl2017!$A$2:$BF$638,38)</f>
        <v>2805.96240601503</v>
      </c>
      <c r="AZ184">
        <v>3257.5588235294099</v>
      </c>
      <c r="BA184">
        <v>3001.03</v>
      </c>
      <c r="BB184">
        <v>3064.5660377358399</v>
      </c>
      <c r="BC184">
        <f>VLOOKUP(vhcsResultsConsolidated!E184,incl2017!$A$2:$BF$638,42)</f>
        <v>2934.52542372881</v>
      </c>
      <c r="BD184">
        <v>3136.1216216216199</v>
      </c>
      <c r="BE184">
        <v>2570.1875</v>
      </c>
      <c r="BF184">
        <v>3169.5657894736801</v>
      </c>
      <c r="BG184">
        <f>VLOOKUP(vhcsResultsConsolidated!E184,incl2017!$A$2:$BF$638,46)</f>
        <v>3044.6626506023999</v>
      </c>
      <c r="BH184">
        <v>2918.77647058823</v>
      </c>
      <c r="BI184">
        <v>2802.1948051948002</v>
      </c>
      <c r="BJ184">
        <v>2470.3478260869501</v>
      </c>
      <c r="BK184">
        <f>VLOOKUP(vhcsResultsConsolidated!E184,incl2017!$A$2:$BF$638,50)</f>
        <v>2409.7199999999998</v>
      </c>
      <c r="BL184">
        <v>3070.3409090908999</v>
      </c>
      <c r="BM184">
        <v>3155.5576923076901</v>
      </c>
      <c r="BN184">
        <v>3155.8253968253898</v>
      </c>
      <c r="BO184">
        <f>VLOOKUP(vhcsResultsConsolidated!E184,incl2017!$A$2:$BF$638,54)</f>
        <v>3021.2608695652102</v>
      </c>
      <c r="BP184">
        <v>3399.5862068965498</v>
      </c>
      <c r="BQ184">
        <v>2833.625</v>
      </c>
      <c r="BR184">
        <v>2930.86046511627</v>
      </c>
    </row>
    <row r="185" spans="1:70" x14ac:dyDescent="0.25">
      <c r="A185" t="s">
        <v>236</v>
      </c>
      <c r="E185" t="s">
        <v>236</v>
      </c>
      <c r="F185">
        <v>0</v>
      </c>
      <c r="G185">
        <v>0.60516400000000004</v>
      </c>
      <c r="H185">
        <v>0.58974099999999996</v>
      </c>
      <c r="I185">
        <v>743</v>
      </c>
      <c r="J185">
        <v>634</v>
      </c>
      <c r="K185">
        <v>1.4321330766812801</v>
      </c>
      <c r="L185" t="s">
        <v>53</v>
      </c>
      <c r="M185">
        <v>1.0752933902606501</v>
      </c>
      <c r="N185" t="s">
        <v>53</v>
      </c>
      <c r="O185">
        <v>1.14743370929163</v>
      </c>
      <c r="P185" t="s">
        <v>53</v>
      </c>
      <c r="Q185">
        <v>1.0495732144173</v>
      </c>
      <c r="R185" t="s">
        <v>53</v>
      </c>
      <c r="S185">
        <v>0.19792034119753699</v>
      </c>
      <c r="T185" t="s">
        <v>50</v>
      </c>
      <c r="U185">
        <v>-0.116137957996002</v>
      </c>
      <c r="V185" t="s">
        <v>52</v>
      </c>
      <c r="W185">
        <v>0.10252346138064</v>
      </c>
      <c r="X185" t="s">
        <v>52</v>
      </c>
      <c r="Y185">
        <v>-0.13563905861182299</v>
      </c>
      <c r="Z185" t="s">
        <v>52</v>
      </c>
      <c r="AA185">
        <f t="shared" si="12"/>
        <v>-9.5396879816896984E-2</v>
      </c>
      <c r="AB185">
        <f t="shared" si="13"/>
        <v>-1.9501100615820985E-2</v>
      </c>
      <c r="AC185">
        <f t="shared" si="14"/>
        <v>7.5895779201076E-2</v>
      </c>
      <c r="AD185">
        <f t="shared" si="15"/>
        <v>-0.23816251999246299</v>
      </c>
      <c r="AF185">
        <v>2.5117036239273598</v>
      </c>
      <c r="AG185" t="s">
        <v>50</v>
      </c>
      <c r="AH185">
        <v>2.4976861684190301</v>
      </c>
      <c r="AI185" t="s">
        <v>50</v>
      </c>
      <c r="AJ185">
        <f t="shared" si="16"/>
        <v>-1.4017455508329668E-2</v>
      </c>
      <c r="AK185">
        <v>-2.6263553481814599</v>
      </c>
      <c r="AL185">
        <v>18.376654277576499</v>
      </c>
      <c r="AM185">
        <v>15.158364353875299</v>
      </c>
      <c r="AN185">
        <v>3.2182899237012199</v>
      </c>
      <c r="AO185">
        <f t="shared" si="17"/>
        <v>-11.940074430174079</v>
      </c>
      <c r="AQ185">
        <f>VLOOKUP(A185,incl2017!$A$2:$BF$638,33)</f>
        <v>6453.82901554404</v>
      </c>
      <c r="AR185">
        <v>5420.8844444444403</v>
      </c>
      <c r="AS185">
        <v>6471.06417112299</v>
      </c>
      <c r="AT185">
        <v>5974.1261261261197</v>
      </c>
      <c r="AU185">
        <f>VLOOKUP(vhcsResultsConsolidated!E185,incl2017!$A$2:$BF$638,34)</f>
        <v>6039.8132780082997</v>
      </c>
      <c r="AV185">
        <v>4856.5037593984898</v>
      </c>
      <c r="AW185">
        <v>6784.4347826086896</v>
      </c>
      <c r="AX185">
        <v>6382.1612903225796</v>
      </c>
      <c r="AY185">
        <f>VLOOKUP(vhcsResultsConsolidated!E185,incl2017!$A$2:$BF$638,38)</f>
        <v>6344.8604651162796</v>
      </c>
      <c r="AZ185">
        <v>6236.7826086956502</v>
      </c>
      <c r="BA185">
        <v>6167.5894736842101</v>
      </c>
      <c r="BB185">
        <v>5457.8367346938703</v>
      </c>
      <c r="BC185">
        <f>VLOOKUP(vhcsResultsConsolidated!E185,incl2017!$A$2:$BF$638,42)</f>
        <v>5688.4642857142799</v>
      </c>
      <c r="BD185">
        <v>4821.69333333333</v>
      </c>
      <c r="BE185">
        <v>6641.6590909090901</v>
      </c>
      <c r="BF185">
        <v>6911</v>
      </c>
      <c r="BG185">
        <f>VLOOKUP(vhcsResultsConsolidated!E185,incl2017!$A$2:$BF$638,46)</f>
        <v>6888.7692307692296</v>
      </c>
      <c r="BH185">
        <v>4901.5172413793098</v>
      </c>
      <c r="BI185">
        <v>6915.3125</v>
      </c>
      <c r="BJ185">
        <v>5037.3999999999996</v>
      </c>
      <c r="BK185">
        <f>VLOOKUP(vhcsResultsConsolidated!E185,incl2017!$A$2:$BF$638,50)</f>
        <v>5042.3421052631502</v>
      </c>
      <c r="BL185">
        <v>6280.1951219512102</v>
      </c>
      <c r="BM185">
        <v>6417.5897435897396</v>
      </c>
      <c r="BN185">
        <v>6170.4255319148897</v>
      </c>
      <c r="BO185">
        <f>VLOOKUP(vhcsResultsConsolidated!E185,incl2017!$A$2:$BF$638,54)</f>
        <v>6155.5555555555502</v>
      </c>
      <c r="BP185">
        <v>6201.8823529411702</v>
      </c>
      <c r="BQ185">
        <v>5993.4821428571404</v>
      </c>
      <c r="BR185">
        <v>4801.1372549019597</v>
      </c>
    </row>
    <row r="186" spans="1:70" x14ac:dyDescent="0.25">
      <c r="A186" t="s">
        <v>237</v>
      </c>
      <c r="B186" t="s">
        <v>655</v>
      </c>
      <c r="C186" t="s">
        <v>663</v>
      </c>
      <c r="E186" t="s">
        <v>267</v>
      </c>
      <c r="F186">
        <v>1</v>
      </c>
      <c r="G186">
        <v>0.82878499999999999</v>
      </c>
      <c r="H186">
        <v>0.81952800000000003</v>
      </c>
      <c r="I186">
        <v>3763</v>
      </c>
      <c r="J186">
        <v>3631</v>
      </c>
      <c r="K186">
        <v>5.9348591480724799</v>
      </c>
      <c r="L186" t="s">
        <v>50</v>
      </c>
      <c r="M186">
        <v>5.2312105371233004</v>
      </c>
      <c r="N186" t="s">
        <v>50</v>
      </c>
      <c r="O186">
        <v>2.0196788587704901</v>
      </c>
      <c r="P186" t="s">
        <v>52</v>
      </c>
      <c r="Q186">
        <v>3.15255341535428</v>
      </c>
      <c r="R186" t="s">
        <v>50</v>
      </c>
      <c r="S186">
        <v>1.40574822123717E-2</v>
      </c>
      <c r="T186" t="s">
        <v>53</v>
      </c>
      <c r="U186">
        <v>-8.9239673401112704E-3</v>
      </c>
      <c r="V186" t="s">
        <v>53</v>
      </c>
      <c r="W186">
        <v>2.3094002735603799E-2</v>
      </c>
      <c r="X186" t="s">
        <v>52</v>
      </c>
      <c r="Y186">
        <v>4.7562658092985197E-2</v>
      </c>
      <c r="Z186" t="s">
        <v>50</v>
      </c>
      <c r="AA186">
        <f t="shared" si="12"/>
        <v>9.0365205232320993E-3</v>
      </c>
      <c r="AB186">
        <f t="shared" si="13"/>
        <v>5.6486625433096467E-2</v>
      </c>
      <c r="AC186">
        <f t="shared" si="14"/>
        <v>4.7450104909864371E-2</v>
      </c>
      <c r="AD186">
        <f t="shared" si="15"/>
        <v>2.4468655357381398E-2</v>
      </c>
      <c r="AF186">
        <v>3.1247648918548601</v>
      </c>
      <c r="AG186" t="s">
        <v>50</v>
      </c>
      <c r="AH186">
        <v>3.1577420546627901</v>
      </c>
      <c r="AI186" t="s">
        <v>50</v>
      </c>
      <c r="AJ186">
        <f t="shared" si="16"/>
        <v>3.297716280793006E-2</v>
      </c>
      <c r="AK186">
        <v>-2.39895012717089</v>
      </c>
      <c r="AL186">
        <v>-21.695312355562798</v>
      </c>
      <c r="AM186">
        <v>2.85378990999072</v>
      </c>
      <c r="AN186">
        <v>-24.5491022655536</v>
      </c>
      <c r="AO186">
        <f t="shared" si="17"/>
        <v>-27.40289217554432</v>
      </c>
      <c r="AQ186">
        <f>VLOOKUP(A186,incl2017!$A$2:$BF$638,33)</f>
        <v>7720.2925531914898</v>
      </c>
      <c r="AR186">
        <v>29687.431535269701</v>
      </c>
      <c r="AS186">
        <v>31643.626209322701</v>
      </c>
      <c r="AT186">
        <v>31502.879751745499</v>
      </c>
      <c r="AU186">
        <f>VLOOKUP(vhcsResultsConsolidated!E216,incl2017!$A$2:$BF$638,34)</f>
        <v>23765.190361445701</v>
      </c>
      <c r="AV186">
        <v>28823.855400696801</v>
      </c>
      <c r="AW186">
        <v>32142.059931506799</v>
      </c>
      <c r="AX186">
        <v>31478.1087267525</v>
      </c>
      <c r="AY186">
        <f>VLOOKUP(vhcsResultsConsolidated!E216,incl2017!$A$2:$BF$638,38)</f>
        <v>23610.975113122098</v>
      </c>
      <c r="AZ186">
        <v>30472.9984152139</v>
      </c>
      <c r="BA186">
        <v>31117.251356238699</v>
      </c>
      <c r="BB186">
        <v>31532.227118644001</v>
      </c>
      <c r="BC186">
        <f>VLOOKUP(vhcsResultsConsolidated!E216,incl2017!$A$2:$BF$638,42)</f>
        <v>23940.868556701</v>
      </c>
      <c r="BD186">
        <v>30326.4181184669</v>
      </c>
      <c r="BE186">
        <v>30994.243697478902</v>
      </c>
      <c r="BF186">
        <v>30638.732044198801</v>
      </c>
      <c r="BG186">
        <f>VLOOKUP(vhcsResultsConsolidated!E216,incl2017!$A$2:$BF$638,46)</f>
        <v>24271.2624434389</v>
      </c>
      <c r="BH186">
        <v>27321.2926829268</v>
      </c>
      <c r="BI186">
        <v>32931.598265895896</v>
      </c>
      <c r="BJ186">
        <v>32379.753709198802</v>
      </c>
      <c r="BK186">
        <f>VLOOKUP(vhcsResultsConsolidated!E216,incl2017!$A$2:$BF$638,50)</f>
        <v>22950.687782805398</v>
      </c>
      <c r="BL186">
        <v>30384.341853035101</v>
      </c>
      <c r="BM186">
        <v>31599.369863013599</v>
      </c>
      <c r="BN186">
        <v>31624.457227138599</v>
      </c>
      <c r="BO186">
        <f>VLOOKUP(vhcsResultsConsolidated!E216,incl2017!$A$2:$BF$638,54)</f>
        <v>24250.390134529101</v>
      </c>
      <c r="BP186">
        <v>30560.2610062893</v>
      </c>
      <c r="BQ186">
        <v>30577.8697318007</v>
      </c>
      <c r="BR186">
        <v>31407.6613545816</v>
      </c>
    </row>
    <row r="187" spans="1:70" x14ac:dyDescent="0.25">
      <c r="A187" t="s">
        <v>238</v>
      </c>
      <c r="B187" t="s">
        <v>696</v>
      </c>
      <c r="C187" t="s">
        <v>664</v>
      </c>
      <c r="E187" t="s">
        <v>200</v>
      </c>
      <c r="F187">
        <v>1</v>
      </c>
      <c r="G187">
        <v>0.80276400000000003</v>
      </c>
      <c r="H187">
        <v>0.80267999999999995</v>
      </c>
      <c r="I187">
        <v>1769</v>
      </c>
      <c r="J187">
        <v>1359</v>
      </c>
      <c r="K187">
        <v>2.7023745470158702</v>
      </c>
      <c r="L187" t="s">
        <v>51</v>
      </c>
      <c r="M187">
        <v>3.5604301671647201</v>
      </c>
      <c r="N187" t="s">
        <v>50</v>
      </c>
      <c r="O187">
        <v>2.2308463932647902</v>
      </c>
      <c r="P187" t="s">
        <v>52</v>
      </c>
      <c r="Q187">
        <v>2.5362216563620499</v>
      </c>
      <c r="R187" t="s">
        <v>51</v>
      </c>
      <c r="S187">
        <v>-4.2989705826253097E-2</v>
      </c>
      <c r="T187" t="s">
        <v>53</v>
      </c>
      <c r="U187">
        <v>-2.7256935864503801E-2</v>
      </c>
      <c r="V187" t="s">
        <v>53</v>
      </c>
      <c r="W187">
        <v>4.9112904424162898E-2</v>
      </c>
      <c r="X187" t="s">
        <v>53</v>
      </c>
      <c r="Y187">
        <v>7.7567838421111701E-2</v>
      </c>
      <c r="Z187" t="s">
        <v>51</v>
      </c>
      <c r="AA187">
        <f t="shared" si="12"/>
        <v>9.2102610250415995E-2</v>
      </c>
      <c r="AB187">
        <f t="shared" si="13"/>
        <v>0.1048247742856155</v>
      </c>
      <c r="AC187">
        <f t="shared" si="14"/>
        <v>1.2722164035199504E-2</v>
      </c>
      <c r="AD187">
        <f t="shared" si="15"/>
        <v>2.8454933996948803E-2</v>
      </c>
      <c r="AF187">
        <v>2.6788066081876698</v>
      </c>
      <c r="AG187" t="s">
        <v>50</v>
      </c>
      <c r="AH187">
        <v>2.7604295349283099</v>
      </c>
      <c r="AI187" t="s">
        <v>50</v>
      </c>
      <c r="AJ187">
        <f t="shared" si="16"/>
        <v>8.1622926740640089E-2</v>
      </c>
      <c r="AK187">
        <v>4.9432176482014203</v>
      </c>
      <c r="AL187">
        <v>-38.554029059394601</v>
      </c>
      <c r="AM187">
        <v>-14.3167885105627</v>
      </c>
      <c r="AN187">
        <v>-24.237240548831899</v>
      </c>
      <c r="AO187">
        <f t="shared" si="17"/>
        <v>-9.9204520382691985</v>
      </c>
      <c r="AQ187">
        <f>VLOOKUP(A187,incl2017!$A$2:$BF$638,33)</f>
        <v>9226.5279069767403</v>
      </c>
      <c r="AR187">
        <v>7904.8033472803299</v>
      </c>
      <c r="AS187">
        <v>6533.87696335078</v>
      </c>
      <c r="AT187">
        <v>7395.3146292585097</v>
      </c>
      <c r="AU187">
        <f>VLOOKUP(vhcsResultsConsolidated!E149,incl2017!$A$2:$BF$638,34)</f>
        <v>28675.341991341898</v>
      </c>
      <c r="AV187">
        <v>8013.8518518518504</v>
      </c>
      <c r="AW187">
        <v>6868.8709677419301</v>
      </c>
      <c r="AX187">
        <v>7735.6137339055704</v>
      </c>
      <c r="AY187">
        <f>VLOOKUP(vhcsResultsConsolidated!E149,incl2017!$A$2:$BF$638,38)</f>
        <v>28185.828185328101</v>
      </c>
      <c r="AZ187">
        <v>7792.0425531914898</v>
      </c>
      <c r="BA187">
        <v>6215.9744897959099</v>
      </c>
      <c r="BB187">
        <v>7097.2330827067599</v>
      </c>
      <c r="BC187">
        <f>VLOOKUP(vhcsResultsConsolidated!E149,incl2017!$A$2:$BF$638,42)</f>
        <v>29299.894088669898</v>
      </c>
      <c r="BD187">
        <v>7416.3688524590098</v>
      </c>
      <c r="BE187">
        <v>6572</v>
      </c>
      <c r="BF187">
        <v>7122.6601941747504</v>
      </c>
      <c r="BG187">
        <f>VLOOKUP(vhcsResultsConsolidated!E149,incl2017!$A$2:$BF$638,46)</f>
        <v>29649.0851063829</v>
      </c>
      <c r="BH187">
        <v>8616.2727272727207</v>
      </c>
      <c r="BI187">
        <v>7221.6235294117596</v>
      </c>
      <c r="BJ187">
        <v>8221.2615384615292</v>
      </c>
      <c r="BK187">
        <f>VLOOKUP(vhcsResultsConsolidated!E149,incl2017!$A$2:$BF$638,50)</f>
        <v>27638.562334217499</v>
      </c>
      <c r="BL187">
        <v>7579.9669421487597</v>
      </c>
      <c r="BM187">
        <v>6337.0909090908999</v>
      </c>
      <c r="BN187">
        <v>7109.7348484848399</v>
      </c>
      <c r="BO187">
        <f>VLOOKUP(vhcsResultsConsolidated!E149,incl2017!$A$2:$BF$638,54)</f>
        <v>28844.562091503201</v>
      </c>
      <c r="BP187">
        <v>8017.14035087719</v>
      </c>
      <c r="BQ187">
        <v>6117.2870370370301</v>
      </c>
      <c r="BR187">
        <v>7084.9179104477598</v>
      </c>
    </row>
    <row r="188" spans="1:70" x14ac:dyDescent="0.25">
      <c r="A188" t="s">
        <v>239</v>
      </c>
      <c r="B188" t="s">
        <v>719</v>
      </c>
      <c r="C188" t="s">
        <v>663</v>
      </c>
      <c r="E188" t="s">
        <v>422</v>
      </c>
      <c r="F188">
        <v>1</v>
      </c>
      <c r="G188">
        <v>0.800485</v>
      </c>
      <c r="H188">
        <v>0.800485</v>
      </c>
      <c r="I188">
        <v>1715</v>
      </c>
      <c r="J188">
        <v>1715</v>
      </c>
      <c r="K188">
        <v>7.3008901172934504</v>
      </c>
      <c r="L188" t="s">
        <v>50</v>
      </c>
      <c r="M188">
        <v>6.2402805645008996</v>
      </c>
      <c r="N188" t="s">
        <v>50</v>
      </c>
      <c r="O188">
        <v>1.7436616286405999</v>
      </c>
      <c r="P188" t="s">
        <v>53</v>
      </c>
      <c r="Q188">
        <v>2.8962231532785099</v>
      </c>
      <c r="R188" t="s">
        <v>51</v>
      </c>
      <c r="S188">
        <v>-5.5942193842151398E-2</v>
      </c>
      <c r="T188" t="s">
        <v>50</v>
      </c>
      <c r="U188">
        <v>1.08328778714022E-2</v>
      </c>
      <c r="V188" t="s">
        <v>53</v>
      </c>
      <c r="W188">
        <v>1.4702042688785799E-2</v>
      </c>
      <c r="X188" t="s">
        <v>53</v>
      </c>
      <c r="Y188">
        <v>0.13276176560726199</v>
      </c>
      <c r="Z188" t="s">
        <v>50</v>
      </c>
      <c r="AA188">
        <f t="shared" si="12"/>
        <v>7.0644236530937196E-2</v>
      </c>
      <c r="AB188">
        <f t="shared" si="13"/>
        <v>0.12192888773585979</v>
      </c>
      <c r="AC188">
        <f t="shared" si="14"/>
        <v>5.1284651204922593E-2</v>
      </c>
      <c r="AD188">
        <f t="shared" si="15"/>
        <v>0.11805972291847619</v>
      </c>
      <c r="AF188">
        <v>2.9234050670512501</v>
      </c>
      <c r="AG188" t="s">
        <v>50</v>
      </c>
      <c r="AH188">
        <v>2.9978925762191202</v>
      </c>
      <c r="AI188" t="s">
        <v>50</v>
      </c>
      <c r="AJ188">
        <f t="shared" si="16"/>
        <v>7.4487509167870058E-2</v>
      </c>
      <c r="AK188">
        <v>14.037562553105399</v>
      </c>
      <c r="AL188">
        <v>-38.286466052804201</v>
      </c>
      <c r="AM188">
        <v>-15.2602350945086</v>
      </c>
      <c r="AN188">
        <v>-23.0262309582955</v>
      </c>
      <c r="AO188">
        <f t="shared" si="17"/>
        <v>-7.7659958637869</v>
      </c>
      <c r="AQ188">
        <f>VLOOKUP(A188,incl2017!$A$2:$BF$638,33)</f>
        <v>12934.0517496303</v>
      </c>
      <c r="AR188">
        <v>19735.914201183401</v>
      </c>
      <c r="AS188">
        <v>18861.4195519348</v>
      </c>
      <c r="AT188">
        <v>18305.235401459799</v>
      </c>
      <c r="AU188">
        <f>VLOOKUP(vhcsResultsConsolidated!E371,incl2017!$A$2:$BF$638,34)</f>
        <v>17494.217486338799</v>
      </c>
      <c r="AV188">
        <v>20087.923280423202</v>
      </c>
      <c r="AW188">
        <v>19012.709790209701</v>
      </c>
      <c r="AX188">
        <v>18398.678899082501</v>
      </c>
      <c r="AY188">
        <f>VLOOKUP(vhcsResultsConsolidated!E371,incl2017!$A$2:$BF$638,38)</f>
        <v>17488.220043572899</v>
      </c>
      <c r="AZ188">
        <v>19289.406040268401</v>
      </c>
      <c r="BA188">
        <v>18650.3512195121</v>
      </c>
      <c r="BB188">
        <v>18166.9728506787</v>
      </c>
      <c r="BC188">
        <f>VLOOKUP(vhcsResultsConsolidated!E371,incl2017!$A$2:$BF$638,42)</f>
        <v>17500.254385964901</v>
      </c>
      <c r="BD188">
        <v>21453.051428571402</v>
      </c>
      <c r="BE188">
        <v>19290.690265486701</v>
      </c>
      <c r="BF188">
        <v>19438.0845070422</v>
      </c>
      <c r="BG188">
        <f>VLOOKUP(vhcsResultsConsolidated!E371,incl2017!$A$2:$BF$638,46)</f>
        <v>16525.149779735599</v>
      </c>
      <c r="BH188">
        <v>18911.088669950699</v>
      </c>
      <c r="BI188">
        <v>18831.1387283236</v>
      </c>
      <c r="BJ188">
        <v>17600.864864864801</v>
      </c>
      <c r="BK188">
        <f>VLOOKUP(vhcsResultsConsolidated!E371,incl2017!$A$2:$BF$638,50)</f>
        <v>18430.534482758601</v>
      </c>
      <c r="BL188">
        <v>18992.042424242401</v>
      </c>
      <c r="BM188">
        <v>18084.444444444402</v>
      </c>
      <c r="BN188">
        <v>18232.052287581701</v>
      </c>
      <c r="BO188">
        <f>VLOOKUP(vhcsResultsConsolidated!E371,incl2017!$A$2:$BF$638,54)</f>
        <v>17764.092000000001</v>
      </c>
      <c r="BP188">
        <v>19658.3157894736</v>
      </c>
      <c r="BQ188">
        <v>19552.9367088607</v>
      </c>
      <c r="BR188">
        <v>18020.544117647001</v>
      </c>
    </row>
    <row r="189" spans="1:70" x14ac:dyDescent="0.25">
      <c r="A189" t="s">
        <v>240</v>
      </c>
      <c r="B189" t="s">
        <v>719</v>
      </c>
      <c r="C189" t="s">
        <v>663</v>
      </c>
      <c r="E189" t="s">
        <v>461</v>
      </c>
      <c r="F189">
        <v>1</v>
      </c>
      <c r="G189">
        <v>0.798207</v>
      </c>
      <c r="H189">
        <v>0.798207</v>
      </c>
      <c r="I189">
        <v>1945</v>
      </c>
      <c r="J189">
        <v>1945</v>
      </c>
      <c r="K189">
        <v>10.9472865903035</v>
      </c>
      <c r="L189" t="s">
        <v>50</v>
      </c>
      <c r="M189">
        <v>6.9900525822099997</v>
      </c>
      <c r="N189" t="s">
        <v>50</v>
      </c>
      <c r="O189">
        <v>0.85937995531822298</v>
      </c>
      <c r="P189" t="s">
        <v>53</v>
      </c>
      <c r="Q189">
        <v>1.67005323093638</v>
      </c>
      <c r="R189" t="s">
        <v>53</v>
      </c>
      <c r="S189">
        <v>-6.5487600475239993E-2</v>
      </c>
      <c r="T189" t="s">
        <v>50</v>
      </c>
      <c r="U189">
        <v>-2.5355930420572399E-2</v>
      </c>
      <c r="V189" t="s">
        <v>53</v>
      </c>
      <c r="W189">
        <v>-5.4227853639458E-3</v>
      </c>
      <c r="X189" t="s">
        <v>53</v>
      </c>
      <c r="Y189">
        <v>7.51651132993362E-2</v>
      </c>
      <c r="Z189" t="s">
        <v>50</v>
      </c>
      <c r="AA189">
        <f t="shared" si="12"/>
        <v>6.006481511129419E-2</v>
      </c>
      <c r="AB189">
        <f t="shared" si="13"/>
        <v>0.1005210437199086</v>
      </c>
      <c r="AC189">
        <f t="shared" si="14"/>
        <v>4.0456228608614406E-2</v>
      </c>
      <c r="AD189">
        <f t="shared" si="15"/>
        <v>8.0587898663282004E-2</v>
      </c>
      <c r="AF189">
        <v>2.9541106106251598</v>
      </c>
      <c r="AG189" t="s">
        <v>50</v>
      </c>
      <c r="AH189">
        <v>3.0061035404302698</v>
      </c>
      <c r="AI189" t="s">
        <v>50</v>
      </c>
      <c r="AJ189">
        <f t="shared" si="16"/>
        <v>5.1992929805110055E-2</v>
      </c>
      <c r="AK189">
        <v>23.300741306208401</v>
      </c>
      <c r="AL189">
        <v>-33.189910531767801</v>
      </c>
      <c r="AM189">
        <v>-10.256882407565</v>
      </c>
      <c r="AN189">
        <v>-22.9330281242027</v>
      </c>
      <c r="AO189">
        <f t="shared" si="17"/>
        <v>-12.6761457166377</v>
      </c>
      <c r="AQ189">
        <f>VLOOKUP(A189,incl2017!$A$2:$BF$638,33)</f>
        <v>13965.9094202898</v>
      </c>
      <c r="AR189">
        <v>27198.775862068898</v>
      </c>
      <c r="AS189">
        <v>21920.563279857401</v>
      </c>
      <c r="AT189">
        <v>22592.487762237699</v>
      </c>
      <c r="AU189">
        <f>VLOOKUP(vhcsResultsConsolidated!E410,incl2017!$A$2:$BF$638,34)</f>
        <v>17191.1853281853</v>
      </c>
      <c r="AV189">
        <v>26167.8125</v>
      </c>
      <c r="AW189">
        <v>21655.033003300301</v>
      </c>
      <c r="AX189">
        <v>22527.922261484098</v>
      </c>
      <c r="AY189">
        <f>VLOOKUP(vhcsResultsConsolidated!E410,incl2017!$A$2:$BF$638,38)</f>
        <v>18059.790513833901</v>
      </c>
      <c r="AZ189">
        <v>28573.393678160901</v>
      </c>
      <c r="BA189">
        <v>22232.4069767441</v>
      </c>
      <c r="BB189">
        <v>22655.712802768099</v>
      </c>
      <c r="BC189">
        <f>VLOOKUP(vhcsResultsConsolidated!E410,incl2017!$A$2:$BF$638,42)</f>
        <v>16361.913207547101</v>
      </c>
      <c r="BD189">
        <v>26523.155080213899</v>
      </c>
      <c r="BE189">
        <v>22020.519083969401</v>
      </c>
      <c r="BF189">
        <v>24505.3089430894</v>
      </c>
      <c r="BG189">
        <f>VLOOKUP(vhcsResultsConsolidated!E410,incl2017!$A$2:$BF$638,46)</f>
        <v>17211.632653061199</v>
      </c>
      <c r="BH189">
        <v>25927.924187725599</v>
      </c>
      <c r="BI189">
        <v>21376.668604651099</v>
      </c>
      <c r="BJ189">
        <v>21007.806250000001</v>
      </c>
      <c r="BK189">
        <f>VLOOKUP(vhcsResultsConsolidated!E410,incl2017!$A$2:$BF$638,50)</f>
        <v>18596.045161290302</v>
      </c>
      <c r="BL189">
        <v>26575.653658536499</v>
      </c>
      <c r="BM189">
        <v>23178.788819875699</v>
      </c>
      <c r="BN189">
        <v>21398.793650793599</v>
      </c>
      <c r="BO189">
        <f>VLOOKUP(vhcsResultsConsolidated!E410,incl2017!$A$2:$BF$638,54)</f>
        <v>16321.159090908999</v>
      </c>
      <c r="BP189">
        <v>31437.2867132867</v>
      </c>
      <c r="BQ189">
        <v>20661.608247422599</v>
      </c>
      <c r="BR189">
        <v>25031.29</v>
      </c>
    </row>
    <row r="190" spans="1:70" x14ac:dyDescent="0.25">
      <c r="A190" t="s">
        <v>241</v>
      </c>
      <c r="B190" t="s">
        <v>722</v>
      </c>
      <c r="C190" t="s">
        <v>704</v>
      </c>
      <c r="E190" t="s">
        <v>408</v>
      </c>
      <c r="F190">
        <v>1</v>
      </c>
      <c r="G190">
        <v>0.54044599999999998</v>
      </c>
      <c r="H190">
        <v>0.54044599999999998</v>
      </c>
      <c r="I190">
        <v>779</v>
      </c>
      <c r="J190">
        <v>779</v>
      </c>
      <c r="K190">
        <v>2.6369847014916101</v>
      </c>
      <c r="L190" t="s">
        <v>51</v>
      </c>
      <c r="M190">
        <v>2.51142121546247</v>
      </c>
      <c r="N190" t="s">
        <v>51</v>
      </c>
      <c r="O190">
        <v>1.9878722251037999</v>
      </c>
      <c r="P190" t="s">
        <v>52</v>
      </c>
      <c r="Q190">
        <v>1.4194052616202399</v>
      </c>
      <c r="R190" t="s">
        <v>53</v>
      </c>
      <c r="S190">
        <v>-7.1649452172699701E-3</v>
      </c>
      <c r="T190" t="s">
        <v>53</v>
      </c>
      <c r="U190">
        <v>-0.14324876393510499</v>
      </c>
      <c r="V190" t="s">
        <v>50</v>
      </c>
      <c r="W190">
        <v>-3.12537444923979E-2</v>
      </c>
      <c r="X190" t="s">
        <v>53</v>
      </c>
      <c r="Y190">
        <v>5.9930462675411002E-2</v>
      </c>
      <c r="Z190" t="s">
        <v>53</v>
      </c>
      <c r="AA190">
        <f t="shared" si="12"/>
        <v>-2.4088799275127928E-2</v>
      </c>
      <c r="AB190">
        <f t="shared" si="13"/>
        <v>0.20317922661051599</v>
      </c>
      <c r="AC190">
        <f t="shared" si="14"/>
        <v>0.22726802588564393</v>
      </c>
      <c r="AD190">
        <f t="shared" si="15"/>
        <v>9.1184207167808895E-2</v>
      </c>
      <c r="AF190">
        <v>2.6760292340099299</v>
      </c>
      <c r="AG190" t="s">
        <v>50</v>
      </c>
      <c r="AH190">
        <v>2.72292150696792</v>
      </c>
      <c r="AI190" t="s">
        <v>50</v>
      </c>
      <c r="AJ190">
        <f t="shared" si="16"/>
        <v>4.6892272957990144E-2</v>
      </c>
      <c r="AK190">
        <v>22.325899377756901</v>
      </c>
      <c r="AL190">
        <v>-14.0963320200129</v>
      </c>
      <c r="AM190">
        <v>7.9709292137945296</v>
      </c>
      <c r="AN190">
        <v>-22.0672612338074</v>
      </c>
      <c r="AO190">
        <f t="shared" si="17"/>
        <v>-30.038190447601931</v>
      </c>
      <c r="AQ190">
        <f>VLOOKUP(A190,incl2017!$A$2:$BF$638,33)</f>
        <v>28938.731563421799</v>
      </c>
      <c r="AR190">
        <v>12274.3982300884</v>
      </c>
      <c r="AS190">
        <v>10297.9508196721</v>
      </c>
      <c r="AT190">
        <v>11623.2427184466</v>
      </c>
      <c r="AU190">
        <f>VLOOKUP(vhcsResultsConsolidated!E357,incl2017!$A$2:$BF$638,34)</f>
        <v>33430.944531006498</v>
      </c>
      <c r="AV190">
        <v>11493.881818181801</v>
      </c>
      <c r="AW190">
        <v>11491.891666666599</v>
      </c>
      <c r="AX190">
        <v>11464.604395604299</v>
      </c>
      <c r="AY190">
        <f>VLOOKUP(vhcsResultsConsolidated!E357,incl2017!$A$2:$BF$638,38)</f>
        <v>33238.062960482202</v>
      </c>
      <c r="AZ190">
        <v>13014.543103448201</v>
      </c>
      <c r="BA190">
        <v>9142.5241935483791</v>
      </c>
      <c r="BB190">
        <v>11850.582677165299</v>
      </c>
      <c r="BC190">
        <f>VLOOKUP(vhcsResultsConsolidated!E357,incl2017!$A$2:$BF$638,42)</f>
        <v>33598.760489510401</v>
      </c>
      <c r="BD190">
        <v>11627.881355932201</v>
      </c>
      <c r="BE190">
        <v>11256.5666666666</v>
      </c>
      <c r="BF190">
        <v>10422.274725274699</v>
      </c>
      <c r="BG190">
        <f>VLOOKUP(vhcsResultsConsolidated!E357,incl2017!$A$2:$BF$638,46)</f>
        <v>33274.575983717703</v>
      </c>
      <c r="BH190">
        <v>11338.862745098</v>
      </c>
      <c r="BI190">
        <v>11727.2166666666</v>
      </c>
      <c r="BJ190">
        <v>12506.934065934</v>
      </c>
      <c r="BK190">
        <f>VLOOKUP(vhcsResultsConsolidated!E357,incl2017!$A$2:$BF$638,50)</f>
        <v>33202.467592592497</v>
      </c>
      <c r="BL190">
        <v>14648.864406779599</v>
      </c>
      <c r="BM190">
        <v>9238.3428571428503</v>
      </c>
      <c r="BN190">
        <v>10536.3478260869</v>
      </c>
      <c r="BO190">
        <f>VLOOKUP(vhcsResultsConsolidated!E357,incl2017!$A$2:$BF$638,54)</f>
        <v>34445.872607982499</v>
      </c>
      <c r="BP190">
        <v>11322.8771929824</v>
      </c>
      <c r="BQ190">
        <v>9018.3148148148102</v>
      </c>
      <c r="BR190">
        <v>13414.068965517199</v>
      </c>
    </row>
    <row r="191" spans="1:70" x14ac:dyDescent="0.25">
      <c r="A191" t="s">
        <v>242</v>
      </c>
      <c r="E191" t="s">
        <v>242</v>
      </c>
      <c r="F191">
        <v>0</v>
      </c>
      <c r="G191">
        <v>0.80566800000000005</v>
      </c>
      <c r="H191">
        <v>0.81056399999999995</v>
      </c>
      <c r="I191">
        <v>1806</v>
      </c>
      <c r="J191">
        <v>1780</v>
      </c>
      <c r="K191">
        <v>1.97599429721859</v>
      </c>
      <c r="L191" t="s">
        <v>52</v>
      </c>
      <c r="M191">
        <v>1.8070594772914901</v>
      </c>
      <c r="N191" t="s">
        <v>53</v>
      </c>
      <c r="O191">
        <v>1.25537230333379</v>
      </c>
      <c r="P191" t="s">
        <v>53</v>
      </c>
      <c r="Q191">
        <v>3.1438788014522401</v>
      </c>
      <c r="R191" t="s">
        <v>50</v>
      </c>
      <c r="S191">
        <v>-2.94748830374E-2</v>
      </c>
      <c r="T191" t="s">
        <v>51</v>
      </c>
      <c r="U191">
        <v>-3.55249818855672E-2</v>
      </c>
      <c r="V191" t="s">
        <v>51</v>
      </c>
      <c r="W191">
        <v>-2.9015793001684699E-2</v>
      </c>
      <c r="X191" t="s">
        <v>52</v>
      </c>
      <c r="Y191">
        <v>-1.43888521894548E-2</v>
      </c>
      <c r="Z191" t="s">
        <v>53</v>
      </c>
      <c r="AA191">
        <f t="shared" si="12"/>
        <v>4.5909003571530105E-4</v>
      </c>
      <c r="AB191">
        <f t="shared" si="13"/>
        <v>2.11361296961124E-2</v>
      </c>
      <c r="AC191">
        <f t="shared" si="14"/>
        <v>2.0677039660397099E-2</v>
      </c>
      <c r="AD191">
        <f t="shared" si="15"/>
        <v>1.4626940812229899E-2</v>
      </c>
      <c r="AF191">
        <v>2.7564317241715499</v>
      </c>
      <c r="AG191" t="s">
        <v>50</v>
      </c>
      <c r="AH191">
        <v>2.75352589582277</v>
      </c>
      <c r="AI191" t="s">
        <v>50</v>
      </c>
      <c r="AJ191">
        <f t="shared" si="16"/>
        <v>-2.9058283487799486E-3</v>
      </c>
      <c r="AK191">
        <v>13.951015312665801</v>
      </c>
      <c r="AL191">
        <v>5.4307475092056601</v>
      </c>
      <c r="AM191">
        <v>7.9565834552884303</v>
      </c>
      <c r="AN191">
        <v>-2.5258359460827702</v>
      </c>
      <c r="AO191">
        <f t="shared" si="17"/>
        <v>-10.4824194013712</v>
      </c>
      <c r="AQ191">
        <f>VLOOKUP(A191,incl2017!$A$2:$BF$638,33)</f>
        <v>10620.1837088388</v>
      </c>
      <c r="AR191">
        <v>11349.362098138699</v>
      </c>
      <c r="AS191">
        <v>10650.868651488599</v>
      </c>
      <c r="AT191">
        <v>9273.1796116504793</v>
      </c>
      <c r="AU191">
        <f>VLOOKUP(vhcsResultsConsolidated!E191,incl2017!$A$2:$BF$638,34)</f>
        <v>9263.0208333333303</v>
      </c>
      <c r="AV191">
        <v>11517.9753086419</v>
      </c>
      <c r="AW191">
        <v>10409.421875</v>
      </c>
      <c r="AX191">
        <v>9341.3662420382097</v>
      </c>
      <c r="AY191">
        <f>VLOOKUP(vhcsResultsConsolidated!E191,incl2017!$A$2:$BF$638,38)</f>
        <v>9319.7767295597405</v>
      </c>
      <c r="AZ191">
        <v>11144.7528089887</v>
      </c>
      <c r="BA191">
        <v>10847.092063492</v>
      </c>
      <c r="BB191">
        <v>9202.75</v>
      </c>
      <c r="BC191">
        <f>VLOOKUP(vhcsResultsConsolidated!E191,incl2017!$A$2:$BF$638,42)</f>
        <v>9204.0392156862708</v>
      </c>
      <c r="BD191">
        <v>11222.0129870129</v>
      </c>
      <c r="BE191">
        <v>10732.520325203201</v>
      </c>
      <c r="BF191">
        <v>9771.3706293706291</v>
      </c>
      <c r="BG191">
        <f>VLOOKUP(vhcsResultsConsolidated!E191,incl2017!$A$2:$BF$638,46)</f>
        <v>9744.8689655172402</v>
      </c>
      <c r="BH191">
        <v>11786.082352941101</v>
      </c>
      <c r="BI191">
        <v>10110.6165413533</v>
      </c>
      <c r="BJ191">
        <v>8981.7719298245593</v>
      </c>
      <c r="BK191">
        <f>VLOOKUP(vhcsResultsConsolidated!E191,incl2017!$A$2:$BF$638,50)</f>
        <v>8963.4855491329399</v>
      </c>
      <c r="BL191">
        <v>11064.5886524822</v>
      </c>
      <c r="BM191">
        <v>9825.1461538461499</v>
      </c>
      <c r="BN191">
        <v>8993.9523809523798</v>
      </c>
      <c r="BO191">
        <f>VLOOKUP(vhcsResultsConsolidated!E191,incl2017!$A$2:$BF$638,54)</f>
        <v>8998.7294117646998</v>
      </c>
      <c r="BP191">
        <v>11234.4603174603</v>
      </c>
      <c r="BQ191">
        <v>11565.2162162162</v>
      </c>
      <c r="BR191">
        <v>9460.6764705882306</v>
      </c>
    </row>
    <row r="192" spans="1:70" x14ac:dyDescent="0.25">
      <c r="A192" t="s">
        <v>243</v>
      </c>
      <c r="E192" t="s">
        <v>243</v>
      </c>
      <c r="F192">
        <v>0</v>
      </c>
      <c r="G192">
        <v>0.76223099999999999</v>
      </c>
      <c r="H192">
        <v>0.76871400000000001</v>
      </c>
      <c r="I192">
        <v>4454</v>
      </c>
      <c r="J192">
        <v>4340</v>
      </c>
      <c r="K192">
        <v>0.94454833893173795</v>
      </c>
      <c r="L192" t="s">
        <v>53</v>
      </c>
      <c r="M192">
        <v>1.6963839500086499</v>
      </c>
      <c r="N192" t="s">
        <v>53</v>
      </c>
      <c r="O192">
        <v>1.2704890691906801</v>
      </c>
      <c r="P192" t="s">
        <v>53</v>
      </c>
      <c r="Q192">
        <v>4.1227712044288696</v>
      </c>
      <c r="R192" t="s">
        <v>50</v>
      </c>
      <c r="S192">
        <v>-2.6504700754808899E-2</v>
      </c>
      <c r="T192" t="s">
        <v>50</v>
      </c>
      <c r="U192">
        <v>-4.0672122177041102E-2</v>
      </c>
      <c r="V192" t="s">
        <v>50</v>
      </c>
      <c r="W192">
        <v>-6.0424295385503299E-2</v>
      </c>
      <c r="X192" t="s">
        <v>50</v>
      </c>
      <c r="Y192">
        <v>-2.4004478218856099E-2</v>
      </c>
      <c r="Z192" t="s">
        <v>50</v>
      </c>
      <c r="AA192">
        <f t="shared" si="12"/>
        <v>-3.3919594630694397E-2</v>
      </c>
      <c r="AB192">
        <f t="shared" si="13"/>
        <v>1.6667643958185003E-2</v>
      </c>
      <c r="AC192">
        <f t="shared" si="14"/>
        <v>5.0587238588879396E-2</v>
      </c>
      <c r="AD192">
        <f t="shared" si="15"/>
        <v>3.6419817166647203E-2</v>
      </c>
      <c r="AF192">
        <v>2.8328133862865501</v>
      </c>
      <c r="AG192" t="s">
        <v>50</v>
      </c>
      <c r="AH192">
        <v>2.8107354104954698</v>
      </c>
      <c r="AI192" t="s">
        <v>50</v>
      </c>
      <c r="AJ192">
        <f t="shared" si="16"/>
        <v>-2.2077975791080284E-2</v>
      </c>
      <c r="AK192">
        <v>42.370889286782997</v>
      </c>
      <c r="AL192">
        <v>16.0779361523538</v>
      </c>
      <c r="AM192">
        <v>25.629338204782702</v>
      </c>
      <c r="AN192">
        <v>-9.5514020524288394</v>
      </c>
      <c r="AO192">
        <f t="shared" si="17"/>
        <v>-35.180740257211539</v>
      </c>
      <c r="AQ192">
        <f>VLOOKUP(A192,incl2017!$A$2:$BF$638,33)</f>
        <v>12932.431870669699</v>
      </c>
      <c r="AR192">
        <v>14693.3289473684</v>
      </c>
      <c r="AS192">
        <v>12927.890118576999</v>
      </c>
      <c r="AT192">
        <v>11691.8259231348</v>
      </c>
      <c r="AU192">
        <f>VLOOKUP(vhcsResultsConsolidated!E192,incl2017!$A$2:$BF$638,34)</f>
        <v>11709.3867781155</v>
      </c>
      <c r="AV192">
        <v>14900.611814345901</v>
      </c>
      <c r="AW192">
        <v>13437.8739002932</v>
      </c>
      <c r="AX192">
        <v>11722.006289308099</v>
      </c>
      <c r="AY192">
        <f>VLOOKUP(vhcsResultsConsolidated!E192,incl2017!$A$2:$BF$638,38)</f>
        <v>11744.755555555501</v>
      </c>
      <c r="AZ192">
        <v>14447.69875</v>
      </c>
      <c r="BA192">
        <v>12331.305317324101</v>
      </c>
      <c r="BB192">
        <v>11664.047756874001</v>
      </c>
      <c r="BC192">
        <f>VLOOKUP(vhcsResultsConsolidated!E192,incl2017!$A$2:$BF$638,42)</f>
        <v>11676.9052478134</v>
      </c>
      <c r="BD192">
        <v>14752.910869565199</v>
      </c>
      <c r="BE192">
        <v>13929.802721088399</v>
      </c>
      <c r="BF192">
        <v>11992.1233333333</v>
      </c>
      <c r="BG192">
        <f>VLOOKUP(vhcsResultsConsolidated!E192,incl2017!$A$2:$BF$638,46)</f>
        <v>12003.144295302</v>
      </c>
      <c r="BH192">
        <v>15039.838114754</v>
      </c>
      <c r="BI192">
        <v>13065.1237113402</v>
      </c>
      <c r="BJ192">
        <v>11480.8303571428</v>
      </c>
      <c r="BK192">
        <f>VLOOKUP(vhcsResultsConsolidated!E192,incl2017!$A$2:$BF$638,50)</f>
        <v>11512.828313253</v>
      </c>
      <c r="BL192">
        <v>14494.4975961538</v>
      </c>
      <c r="BM192">
        <v>12366.847750864999</v>
      </c>
      <c r="BN192">
        <v>11801.588688946</v>
      </c>
      <c r="BO192">
        <f>VLOOKUP(vhcsResultsConsolidated!E192,incl2017!$A$2:$BF$638,54)</f>
        <v>11820.306493506399</v>
      </c>
      <c r="BP192">
        <v>14397</v>
      </c>
      <c r="BQ192">
        <v>12296.367346938699</v>
      </c>
      <c r="BR192">
        <v>11486.8841059602</v>
      </c>
    </row>
    <row r="193" spans="1:70" x14ac:dyDescent="0.25">
      <c r="A193" t="s">
        <v>244</v>
      </c>
      <c r="B193" t="s">
        <v>698</v>
      </c>
      <c r="C193" t="s">
        <v>704</v>
      </c>
      <c r="E193" t="s">
        <v>543</v>
      </c>
      <c r="F193">
        <v>1</v>
      </c>
      <c r="G193">
        <v>0.90887999999999902</v>
      </c>
      <c r="H193">
        <v>0.91172699999999995</v>
      </c>
      <c r="I193">
        <v>6492</v>
      </c>
      <c r="J193">
        <v>5452</v>
      </c>
      <c r="K193">
        <v>5.9507126745171002</v>
      </c>
      <c r="L193" t="s">
        <v>50</v>
      </c>
      <c r="M193">
        <v>4.9679503698087197</v>
      </c>
      <c r="N193" t="s">
        <v>50</v>
      </c>
      <c r="O193">
        <v>1.0923743834508199</v>
      </c>
      <c r="P193" t="s">
        <v>53</v>
      </c>
      <c r="Q193">
        <v>3.8110917666166801</v>
      </c>
      <c r="R193" t="s">
        <v>50</v>
      </c>
      <c r="S193">
        <v>-5.7661250898707501E-3</v>
      </c>
      <c r="T193" t="s">
        <v>53</v>
      </c>
      <c r="U193">
        <v>-9.9550053445739105E-3</v>
      </c>
      <c r="V193" t="s">
        <v>53</v>
      </c>
      <c r="W193">
        <v>1.7056085775298501E-2</v>
      </c>
      <c r="X193" t="s">
        <v>52</v>
      </c>
      <c r="Y193">
        <v>3.6487156932516099E-2</v>
      </c>
      <c r="Z193" t="s">
        <v>50</v>
      </c>
      <c r="AA193">
        <f t="shared" si="12"/>
        <v>2.2822210865169251E-2</v>
      </c>
      <c r="AB193">
        <f t="shared" si="13"/>
        <v>4.6442162277090013E-2</v>
      </c>
      <c r="AC193">
        <f t="shared" si="14"/>
        <v>2.3619951411920762E-2</v>
      </c>
      <c r="AD193">
        <f t="shared" si="15"/>
        <v>1.9431071157217598E-2</v>
      </c>
      <c r="AF193">
        <v>2.84005628107432</v>
      </c>
      <c r="AG193" t="s">
        <v>50</v>
      </c>
      <c r="AH193">
        <v>2.8718356689931399</v>
      </c>
      <c r="AI193" t="s">
        <v>50</v>
      </c>
      <c r="AJ193">
        <f t="shared" si="16"/>
        <v>3.1779387918819957E-2</v>
      </c>
      <c r="AK193">
        <v>-7.5890606642601997</v>
      </c>
      <c r="AL193">
        <v>-14.9605475749372</v>
      </c>
      <c r="AM193">
        <v>6.6665731386043099</v>
      </c>
      <c r="AN193">
        <v>-21.627120713541501</v>
      </c>
      <c r="AO193">
        <f t="shared" si="17"/>
        <v>-28.293693852145811</v>
      </c>
      <c r="AQ193">
        <f>VLOOKUP(A193,incl2017!$A$2:$BF$638,33)</f>
        <v>34495.244766505602</v>
      </c>
      <c r="AR193">
        <v>14423.754604051501</v>
      </c>
      <c r="AS193">
        <v>11852.215660252101</v>
      </c>
      <c r="AT193">
        <v>10297.3028764805</v>
      </c>
      <c r="AU193">
        <f>VLOOKUP(vhcsResultsConsolidated!E492,incl2017!$A$2:$BF$638,34)</f>
        <v>80051.669669669602</v>
      </c>
      <c r="AV193">
        <v>14181.1979695431</v>
      </c>
      <c r="AW193">
        <v>12297.006849314999</v>
      </c>
      <c r="AX193">
        <v>10567.1475826972</v>
      </c>
      <c r="AY193">
        <f>VLOOKUP(vhcsResultsConsolidated!E492,incl2017!$A$2:$BF$638,38)</f>
        <v>79967.666666666599</v>
      </c>
      <c r="AZ193">
        <v>14713.3525252525</v>
      </c>
      <c r="BA193">
        <v>11434.3294723294</v>
      </c>
      <c r="BB193">
        <v>10082.4113475177</v>
      </c>
      <c r="BC193">
        <f>VLOOKUP(vhcsResultsConsolidated!E492,incl2017!$A$2:$BF$638,42)</f>
        <v>80118.059139784906</v>
      </c>
      <c r="BD193">
        <v>14169.8140703517</v>
      </c>
      <c r="BE193">
        <v>12458.2193548387</v>
      </c>
      <c r="BF193">
        <v>10766.465</v>
      </c>
      <c r="BG193">
        <f>VLOOKUP(vhcsResultsConsolidated!E492,incl2017!$A$2:$BF$638,46)</f>
        <v>81626.208333333299</v>
      </c>
      <c r="BH193">
        <v>14192.8153846153</v>
      </c>
      <c r="BI193">
        <v>12178.016666666599</v>
      </c>
      <c r="BJ193">
        <v>10360.6010362694</v>
      </c>
      <c r="BK193">
        <f>VLOOKUP(vhcsResultsConsolidated!E492,incl2017!$A$2:$BF$638,50)</f>
        <v>78375.466666666602</v>
      </c>
      <c r="BL193">
        <v>14503.0235507246</v>
      </c>
      <c r="BM193">
        <v>11579.396634615299</v>
      </c>
      <c r="BN193">
        <v>10246.4891774891</v>
      </c>
      <c r="BO193">
        <f>VLOOKUP(vhcsResultsConsolidated!E492,incl2017!$A$2:$BF$638,54)</f>
        <v>82132.25</v>
      </c>
      <c r="BP193">
        <v>14978.4246575342</v>
      </c>
      <c r="BQ193">
        <v>11267.160664819899</v>
      </c>
      <c r="BR193">
        <v>9938.0228571428506</v>
      </c>
    </row>
    <row r="194" spans="1:70" x14ac:dyDescent="0.25">
      <c r="A194" t="s">
        <v>245</v>
      </c>
      <c r="B194" t="s">
        <v>696</v>
      </c>
      <c r="C194" t="s">
        <v>663</v>
      </c>
      <c r="E194" t="s">
        <v>95</v>
      </c>
      <c r="F194">
        <v>1</v>
      </c>
      <c r="G194">
        <v>0.81968799999999997</v>
      </c>
      <c r="H194">
        <v>0.81968799999999997</v>
      </c>
      <c r="I194">
        <v>2861</v>
      </c>
      <c r="J194">
        <v>2861</v>
      </c>
      <c r="K194">
        <v>2.67541981055026</v>
      </c>
      <c r="L194" t="s">
        <v>51</v>
      </c>
      <c r="M194">
        <v>3.0442937096200602</v>
      </c>
      <c r="N194" t="s">
        <v>50</v>
      </c>
      <c r="O194">
        <v>1.4510587072969801</v>
      </c>
      <c r="P194" t="s">
        <v>53</v>
      </c>
      <c r="Q194">
        <v>1.8648822118833699</v>
      </c>
      <c r="R194" t="s">
        <v>52</v>
      </c>
      <c r="S194">
        <v>-1.92581053618027E-2</v>
      </c>
      <c r="T194" t="s">
        <v>51</v>
      </c>
      <c r="U194">
        <v>-2.49902811816708E-2</v>
      </c>
      <c r="V194" t="s">
        <v>50</v>
      </c>
      <c r="W194">
        <v>2.17470179480705E-4</v>
      </c>
      <c r="X194" t="s">
        <v>53</v>
      </c>
      <c r="Y194">
        <v>2.06394584887E-2</v>
      </c>
      <c r="Z194" t="s">
        <v>51</v>
      </c>
      <c r="AA194">
        <f t="shared" ref="AA194:AA257" si="18">W194-S194</f>
        <v>1.9475575541283405E-2</v>
      </c>
      <c r="AB194">
        <f t="shared" ref="AB194:AB257" si="19">Y194-U194</f>
        <v>4.5629739670370803E-2</v>
      </c>
      <c r="AC194">
        <f t="shared" ref="AC194:AC257" si="20">AB194-AA194</f>
        <v>2.6154164129087398E-2</v>
      </c>
      <c r="AD194">
        <f t="shared" ref="AD194:AD257" si="21">Y194-W194</f>
        <v>2.0421988309219295E-2</v>
      </c>
      <c r="AF194">
        <v>2.9445679973935199</v>
      </c>
      <c r="AG194" t="s">
        <v>50</v>
      </c>
      <c r="AH194">
        <v>2.9676623247807399</v>
      </c>
      <c r="AI194" t="s">
        <v>50</v>
      </c>
      <c r="AJ194">
        <f t="shared" ref="AJ194:AJ257" si="22">AH194-AF194</f>
        <v>2.3094327387219948E-2</v>
      </c>
      <c r="AK194">
        <v>27.4497791231517</v>
      </c>
      <c r="AL194">
        <v>-29.667546860934301</v>
      </c>
      <c r="AM194">
        <v>-8.0911174336988907</v>
      </c>
      <c r="AN194">
        <v>-21.5764294272355</v>
      </c>
      <c r="AO194">
        <f t="shared" ref="AO194:AO257" si="23">AN194-AM194</f>
        <v>-13.485311993536609</v>
      </c>
      <c r="AQ194">
        <f>VLOOKUP(A194,incl2017!$A$2:$BF$638,33)</f>
        <v>12956.286442405701</v>
      </c>
      <c r="AR194">
        <v>26252.166147455799</v>
      </c>
      <c r="AS194">
        <v>24353.1017811704</v>
      </c>
      <c r="AT194">
        <v>23752.112410071899</v>
      </c>
      <c r="AU194">
        <f>VLOOKUP(vhcsResultsConsolidated!E44,incl2017!$A$2:$BF$638,34)</f>
        <v>36806.489539748902</v>
      </c>
      <c r="AV194">
        <v>26483.9698189134</v>
      </c>
      <c r="AW194">
        <v>24439.341584158399</v>
      </c>
      <c r="AX194">
        <v>24567.105169340401</v>
      </c>
      <c r="AY194">
        <f>VLOOKUP(vhcsResultsConsolidated!E44,incl2017!$A$2:$BF$638,38)</f>
        <v>36208.214876033002</v>
      </c>
      <c r="AZ194">
        <v>26004.942060085799</v>
      </c>
      <c r="BA194">
        <v>24261.895287958101</v>
      </c>
      <c r="BB194">
        <v>22922.328493647899</v>
      </c>
      <c r="BC194">
        <f>VLOOKUP(vhcsResultsConsolidated!E44,incl2017!$A$2:$BF$638,42)</f>
        <v>37296.032967032901</v>
      </c>
      <c r="BD194">
        <v>27052.782608695601</v>
      </c>
      <c r="BE194">
        <v>24766.459893048101</v>
      </c>
      <c r="BF194">
        <v>24431.792792792701</v>
      </c>
      <c r="BG194">
        <f>VLOOKUP(vhcsResultsConsolidated!E44,incl2017!$A$2:$BF$638,46)</f>
        <v>32409.738154613398</v>
      </c>
      <c r="BH194">
        <v>25773.597285067801</v>
      </c>
      <c r="BI194">
        <v>24157.447004608199</v>
      </c>
      <c r="BJ194">
        <v>24655.716814159201</v>
      </c>
      <c r="BK194">
        <f>VLOOKUP(vhcsResultsConsolidated!E44,incl2017!$A$2:$BF$638,50)</f>
        <v>38894.615520282103</v>
      </c>
      <c r="BL194">
        <v>26833.605</v>
      </c>
      <c r="BM194">
        <v>24836.627659574398</v>
      </c>
      <c r="BN194">
        <v>22628.9575757575</v>
      </c>
      <c r="BO194">
        <f>VLOOKUP(vhcsResultsConsolidated!E44,incl2017!$A$2:$BF$638,54)</f>
        <v>40770.781842818396</v>
      </c>
      <c r="BP194">
        <v>25381.8872180451</v>
      </c>
      <c r="BQ194">
        <v>23704.938144329801</v>
      </c>
      <c r="BR194">
        <v>23360.393665158299</v>
      </c>
    </row>
    <row r="195" spans="1:70" x14ac:dyDescent="0.25">
      <c r="A195" t="s">
        <v>246</v>
      </c>
      <c r="B195" t="s">
        <v>674</v>
      </c>
      <c r="C195" t="s">
        <v>702</v>
      </c>
      <c r="E195" t="s">
        <v>613</v>
      </c>
      <c r="F195">
        <v>1</v>
      </c>
      <c r="G195">
        <v>0.73404199999999997</v>
      </c>
      <c r="H195">
        <v>0.72991200000000001</v>
      </c>
      <c r="I195">
        <v>2908</v>
      </c>
      <c r="J195">
        <v>2419</v>
      </c>
      <c r="K195">
        <v>2.7333277606562101</v>
      </c>
      <c r="L195" t="s">
        <v>51</v>
      </c>
      <c r="M195">
        <v>2.5503657970866498</v>
      </c>
      <c r="N195" t="s">
        <v>51</v>
      </c>
      <c r="O195">
        <v>1.2245833109359501</v>
      </c>
      <c r="P195" t="s">
        <v>53</v>
      </c>
      <c r="Q195">
        <v>3.8515694326549199</v>
      </c>
      <c r="R195" t="s">
        <v>50</v>
      </c>
      <c r="S195">
        <v>2.8652499047387499E-3</v>
      </c>
      <c r="T195" t="s">
        <v>53</v>
      </c>
      <c r="U195">
        <v>-5.77106814569441E-2</v>
      </c>
      <c r="V195" t="s">
        <v>50</v>
      </c>
      <c r="W195">
        <v>-1.5902170495715202E-2</v>
      </c>
      <c r="X195" t="s">
        <v>52</v>
      </c>
      <c r="Y195">
        <v>8.3926961839982904E-3</v>
      </c>
      <c r="Z195" t="s">
        <v>53</v>
      </c>
      <c r="AA195">
        <f t="shared" si="18"/>
        <v>-1.8767420400453951E-2</v>
      </c>
      <c r="AB195">
        <f t="shared" si="19"/>
        <v>6.6103377640942387E-2</v>
      </c>
      <c r="AC195">
        <f t="shared" si="20"/>
        <v>8.4870798041396342E-2</v>
      </c>
      <c r="AD195">
        <f t="shared" si="21"/>
        <v>2.4294866679713492E-2</v>
      </c>
      <c r="AF195">
        <v>3.1182937902730301</v>
      </c>
      <c r="AG195" t="s">
        <v>50</v>
      </c>
      <c r="AH195">
        <v>3.12580808151451</v>
      </c>
      <c r="AI195" t="s">
        <v>50</v>
      </c>
      <c r="AJ195">
        <f t="shared" si="22"/>
        <v>7.5142912414798424E-3</v>
      </c>
      <c r="AK195">
        <v>14.5077828649192</v>
      </c>
      <c r="AL195">
        <v>-11.131590022372601</v>
      </c>
      <c r="AM195">
        <v>10.3808141984617</v>
      </c>
      <c r="AN195">
        <v>-21.512404220834298</v>
      </c>
      <c r="AO195">
        <f t="shared" si="23"/>
        <v>-31.893218419295998</v>
      </c>
      <c r="AQ195">
        <f>VLOOKUP(A195,incl2017!$A$2:$BF$638,33)</f>
        <v>23603.157615112101</v>
      </c>
      <c r="AR195">
        <v>53975.959432048599</v>
      </c>
      <c r="AS195">
        <v>51103.384359400901</v>
      </c>
      <c r="AT195">
        <v>48326.3713942307</v>
      </c>
      <c r="AU195">
        <f>VLOOKUP(vhcsResultsConsolidated!E561,incl2017!$A$2:$BF$638,34)</f>
        <v>25459.551161504402</v>
      </c>
      <c r="AV195">
        <v>53149.263598326303</v>
      </c>
      <c r="AW195">
        <v>52941.795795795799</v>
      </c>
      <c r="AX195">
        <v>47991.496420047697</v>
      </c>
      <c r="AY195">
        <f>VLOOKUP(vhcsResultsConsolidated!E561,incl2017!$A$2:$BF$638,38)</f>
        <v>24803.5570125427</v>
      </c>
      <c r="AZ195">
        <v>54753.834645669202</v>
      </c>
      <c r="BA195">
        <v>48819.089552238802</v>
      </c>
      <c r="BB195">
        <v>48666.111380145201</v>
      </c>
      <c r="BC195">
        <f>VLOOKUP(vhcsResultsConsolidated!E561,incl2017!$A$2:$BF$638,42)</f>
        <v>26077.4962406015</v>
      </c>
      <c r="BD195">
        <v>53806.889795918301</v>
      </c>
      <c r="BE195">
        <v>54129.188172043003</v>
      </c>
      <c r="BF195">
        <v>49491.462809917299</v>
      </c>
      <c r="BG195">
        <f>VLOOKUP(vhcsResultsConsolidated!E561,incl2017!$A$2:$BF$638,46)</f>
        <v>24747.170691090701</v>
      </c>
      <c r="BH195">
        <v>52457.768240343299</v>
      </c>
      <c r="BI195">
        <v>51439.380952380903</v>
      </c>
      <c r="BJ195">
        <v>45940.6949152542</v>
      </c>
      <c r="BK195">
        <f>VLOOKUP(vhcsResultsConsolidated!E561,incl2017!$A$2:$BF$638,50)</f>
        <v>24850.913636363599</v>
      </c>
      <c r="BL195">
        <v>55928.587719298201</v>
      </c>
      <c r="BM195">
        <v>49951.627906976697</v>
      </c>
      <c r="BN195">
        <v>48864.406779661003</v>
      </c>
      <c r="BO195">
        <f>VLOOKUP(vhcsResultsConsolidated!E561,incl2017!$A$2:$BF$638,54)</f>
        <v>25963.411461907999</v>
      </c>
      <c r="BP195">
        <v>53797.25</v>
      </c>
      <c r="BQ195">
        <v>47768.028776978397</v>
      </c>
      <c r="BR195">
        <v>48401.717514124197</v>
      </c>
    </row>
    <row r="196" spans="1:70" x14ac:dyDescent="0.25">
      <c r="A196" t="s">
        <v>247</v>
      </c>
      <c r="B196" t="s">
        <v>682</v>
      </c>
      <c r="C196" t="s">
        <v>702</v>
      </c>
      <c r="E196" t="s">
        <v>118</v>
      </c>
      <c r="F196">
        <v>1</v>
      </c>
      <c r="G196">
        <v>0.92969400000000002</v>
      </c>
      <c r="H196">
        <v>0.929337999999999</v>
      </c>
      <c r="I196">
        <v>7169</v>
      </c>
      <c r="J196">
        <v>7086</v>
      </c>
      <c r="K196">
        <v>11.357437683133201</v>
      </c>
      <c r="L196" t="s">
        <v>50</v>
      </c>
      <c r="M196">
        <v>7.7027560492346101</v>
      </c>
      <c r="N196" t="s">
        <v>50</v>
      </c>
      <c r="O196">
        <v>1.10759653857406</v>
      </c>
      <c r="P196" t="s">
        <v>53</v>
      </c>
      <c r="Q196">
        <v>8.1789916896958594</v>
      </c>
      <c r="R196" t="s">
        <v>50</v>
      </c>
      <c r="S196">
        <v>-5.9954158480616603E-2</v>
      </c>
      <c r="T196" t="s">
        <v>50</v>
      </c>
      <c r="U196">
        <v>-1.8409082072293002E-2</v>
      </c>
      <c r="V196" t="s">
        <v>52</v>
      </c>
      <c r="W196">
        <v>-2.9424931076800401E-2</v>
      </c>
      <c r="X196" t="s">
        <v>50</v>
      </c>
      <c r="Y196">
        <v>1.10962042184181E-2</v>
      </c>
      <c r="Z196" t="s">
        <v>53</v>
      </c>
      <c r="AA196">
        <f t="shared" si="18"/>
        <v>3.0529227403816202E-2</v>
      </c>
      <c r="AB196">
        <f t="shared" si="19"/>
        <v>2.95052862907111E-2</v>
      </c>
      <c r="AC196">
        <f t="shared" si="20"/>
        <v>-1.0239411131051021E-3</v>
      </c>
      <c r="AD196">
        <f t="shared" si="21"/>
        <v>4.0521135295218502E-2</v>
      </c>
      <c r="AF196">
        <v>3.1294051958292299</v>
      </c>
      <c r="AG196" t="s">
        <v>50</v>
      </c>
      <c r="AH196">
        <v>3.1386727361037501</v>
      </c>
      <c r="AI196" t="s">
        <v>50</v>
      </c>
      <c r="AJ196">
        <f t="shared" si="22"/>
        <v>9.2675402745201474E-3</v>
      </c>
      <c r="AK196">
        <v>90.894618031197396</v>
      </c>
      <c r="AL196">
        <v>-35.741510846437002</v>
      </c>
      <c r="AM196">
        <v>-14.329926834733699</v>
      </c>
      <c r="AN196">
        <v>-21.411584011703201</v>
      </c>
      <c r="AO196">
        <f t="shared" si="23"/>
        <v>-7.081657176969502</v>
      </c>
      <c r="AQ196">
        <f>VLOOKUP(A196,incl2017!$A$2:$BF$638,33)</f>
        <v>25914.194805194798</v>
      </c>
      <c r="AR196">
        <v>32344.194584139201</v>
      </c>
      <c r="AS196">
        <v>31431.7603031738</v>
      </c>
      <c r="AT196">
        <v>32485.844351464399</v>
      </c>
      <c r="AU196">
        <f>VLOOKUP(vhcsResultsConsolidated!E67,incl2017!$A$2:$BF$638,34)</f>
        <v>6667.1532258064499</v>
      </c>
      <c r="AV196">
        <v>31167.270752521301</v>
      </c>
      <c r="AW196">
        <v>30969.724075743899</v>
      </c>
      <c r="AX196">
        <v>32279.434494195601</v>
      </c>
      <c r="AY196">
        <f>VLOOKUP(vhcsResultsConsolidated!E67,incl2017!$A$2:$BF$638,38)</f>
        <v>6522.7148972602699</v>
      </c>
      <c r="AZ196">
        <v>33514.761574074</v>
      </c>
      <c r="BA196">
        <v>31943.1357285429</v>
      </c>
      <c r="BB196">
        <v>32696.089527027001</v>
      </c>
      <c r="BC196">
        <f>VLOOKUP(vhcsResultsConsolidated!E67,incl2017!$A$2:$BF$638,42)</f>
        <v>6809.1599326599298</v>
      </c>
      <c r="BD196">
        <v>32243.308885754501</v>
      </c>
      <c r="BE196">
        <v>29870.468864468799</v>
      </c>
      <c r="BF196">
        <v>31211.477001703501</v>
      </c>
      <c r="BG196">
        <f>VLOOKUP(vhcsResultsConsolidated!E67,incl2017!$A$2:$BF$638,46)</f>
        <v>6359.8502673796702</v>
      </c>
      <c r="BH196">
        <v>29851.9068965517</v>
      </c>
      <c r="BI196">
        <v>32035.786856127801</v>
      </c>
      <c r="BJ196">
        <v>33292.182552503997</v>
      </c>
      <c r="BK196">
        <f>VLOOKUP(vhcsResultsConsolidated!E67,incl2017!$A$2:$BF$638,50)</f>
        <v>6673.23723228995</v>
      </c>
      <c r="BL196">
        <v>32232.837704918002</v>
      </c>
      <c r="BM196">
        <v>31872.160824742201</v>
      </c>
      <c r="BN196">
        <v>32834.732909379898</v>
      </c>
      <c r="BO196">
        <f>VLOOKUP(vhcsResultsConsolidated!E67,incl2017!$A$2:$BF$638,54)</f>
        <v>6588.9705340699802</v>
      </c>
      <c r="BP196">
        <v>34654.664723032001</v>
      </c>
      <c r="BQ196">
        <v>32009.717601547301</v>
      </c>
      <c r="BR196">
        <v>32538.960360360299</v>
      </c>
    </row>
    <row r="197" spans="1:70" x14ac:dyDescent="0.25">
      <c r="A197" t="s">
        <v>248</v>
      </c>
      <c r="B197" t="s">
        <v>685</v>
      </c>
      <c r="C197" t="s">
        <v>664</v>
      </c>
      <c r="E197" t="s">
        <v>180</v>
      </c>
      <c r="F197">
        <v>1</v>
      </c>
      <c r="G197">
        <v>0.82753699999999997</v>
      </c>
      <c r="H197">
        <v>0.84282099999999904</v>
      </c>
      <c r="I197">
        <v>5169</v>
      </c>
      <c r="J197">
        <v>4399</v>
      </c>
      <c r="K197">
        <v>3.5877956163973699</v>
      </c>
      <c r="L197" t="s">
        <v>50</v>
      </c>
      <c r="M197">
        <v>1.7576109084661999</v>
      </c>
      <c r="N197" t="s">
        <v>53</v>
      </c>
      <c r="O197">
        <v>1.0705706555312799</v>
      </c>
      <c r="P197" t="s">
        <v>53</v>
      </c>
      <c r="Q197">
        <v>1.09448066931056</v>
      </c>
      <c r="R197" t="s">
        <v>53</v>
      </c>
      <c r="S197">
        <v>3.1326006357544301E-3</v>
      </c>
      <c r="T197" t="s">
        <v>53</v>
      </c>
      <c r="U197">
        <v>-2.92769036172686E-3</v>
      </c>
      <c r="V197" t="s">
        <v>53</v>
      </c>
      <c r="W197">
        <v>1.9893709147000099E-2</v>
      </c>
      <c r="X197" t="s">
        <v>53</v>
      </c>
      <c r="Y197">
        <v>3.1789717062808198E-2</v>
      </c>
      <c r="Z197" t="s">
        <v>51</v>
      </c>
      <c r="AA197">
        <f t="shared" si="18"/>
        <v>1.6761108511245668E-2</v>
      </c>
      <c r="AB197">
        <f t="shared" si="19"/>
        <v>3.4717407424535059E-2</v>
      </c>
      <c r="AC197">
        <f t="shared" si="20"/>
        <v>1.7956298913289391E-2</v>
      </c>
      <c r="AD197">
        <f t="shared" si="21"/>
        <v>1.18960079158081E-2</v>
      </c>
      <c r="AF197">
        <v>2.59115580702922</v>
      </c>
      <c r="AG197" t="s">
        <v>50</v>
      </c>
      <c r="AH197">
        <v>2.6172410992592199</v>
      </c>
      <c r="AI197" t="s">
        <v>50</v>
      </c>
      <c r="AJ197">
        <f t="shared" si="22"/>
        <v>2.608529222999989E-2</v>
      </c>
      <c r="AK197">
        <v>-22.071592058313001</v>
      </c>
      <c r="AL197">
        <v>-22.418498168340601</v>
      </c>
      <c r="AM197">
        <v>-1.8481357531050899</v>
      </c>
      <c r="AN197">
        <v>-20.5703624152356</v>
      </c>
      <c r="AO197">
        <f t="shared" si="23"/>
        <v>-18.72222666213051</v>
      </c>
      <c r="AQ197">
        <f>VLOOKUP(A197,incl2017!$A$2:$BF$638,33)</f>
        <v>29279.936628643802</v>
      </c>
      <c r="AR197">
        <v>6833.3822674418598</v>
      </c>
      <c r="AS197">
        <v>7154.68850174215</v>
      </c>
      <c r="AT197">
        <v>6576.5604534004997</v>
      </c>
      <c r="AU197">
        <f>VLOOKUP(vhcsResultsConsolidated!E129,incl2017!$A$2:$BF$638,34)</f>
        <v>21203.171981776701</v>
      </c>
      <c r="AV197">
        <v>6767.3913690476102</v>
      </c>
      <c r="AW197">
        <v>7201.6957163958596</v>
      </c>
      <c r="AX197">
        <v>6545.0726817042596</v>
      </c>
      <c r="AY197">
        <f>VLOOKUP(vhcsResultsConsolidated!E129,incl2017!$A$2:$BF$638,38)</f>
        <v>20456.065848214199</v>
      </c>
      <c r="AZ197">
        <v>6896.3735795454504</v>
      </c>
      <c r="BA197">
        <v>7112.7044854881196</v>
      </c>
      <c r="BB197">
        <v>6608.3670886075897</v>
      </c>
      <c r="BC197">
        <f>VLOOKUP(vhcsResultsConsolidated!E129,incl2017!$A$2:$BF$638,42)</f>
        <v>21981.552325581401</v>
      </c>
      <c r="BD197">
        <v>6894.0722543352604</v>
      </c>
      <c r="BE197">
        <v>7182.90560471976</v>
      </c>
      <c r="BF197">
        <v>6772.0591549295696</v>
      </c>
      <c r="BG197">
        <f>VLOOKUP(vhcsResultsConsolidated!E129,incl2017!$A$2:$BF$638,46)</f>
        <v>19911.581858407</v>
      </c>
      <c r="BH197">
        <v>6632.9386503067399</v>
      </c>
      <c r="BI197">
        <v>7220.5414201183403</v>
      </c>
      <c r="BJ197">
        <v>6363.1760722347599</v>
      </c>
      <c r="BK197">
        <f>VLOOKUP(vhcsResultsConsolidated!E129,incl2017!$A$2:$BF$638,50)</f>
        <v>21010.360360360301</v>
      </c>
      <c r="BL197">
        <v>6993.4879518072203</v>
      </c>
      <c r="BM197">
        <v>7343.9416445623301</v>
      </c>
      <c r="BN197">
        <v>6661.2689655172398</v>
      </c>
      <c r="BO197">
        <f>VLOOKUP(vhcsResultsConsolidated!E129,incl2017!$A$2:$BF$638,54)</f>
        <v>22262.915074309902</v>
      </c>
      <c r="BP197">
        <v>6809.7016129032199</v>
      </c>
      <c r="BQ197">
        <v>6883.8950131233596</v>
      </c>
      <c r="BR197">
        <v>6543.5436619718303</v>
      </c>
    </row>
    <row r="198" spans="1:70" x14ac:dyDescent="0.25">
      <c r="A198" t="s">
        <v>249</v>
      </c>
      <c r="B198" t="s">
        <v>714</v>
      </c>
      <c r="C198" t="s">
        <v>664</v>
      </c>
      <c r="E198" t="s">
        <v>309</v>
      </c>
      <c r="F198">
        <v>1</v>
      </c>
      <c r="G198">
        <v>0.87295299999999998</v>
      </c>
      <c r="H198">
        <v>0.86915699999999996</v>
      </c>
      <c r="I198">
        <v>1897</v>
      </c>
      <c r="J198">
        <v>1851</v>
      </c>
      <c r="K198">
        <v>3.8968160007459098</v>
      </c>
      <c r="L198" t="s">
        <v>50</v>
      </c>
      <c r="M198">
        <v>3.1221325256628099</v>
      </c>
      <c r="N198" t="s">
        <v>50</v>
      </c>
      <c r="O198">
        <v>1.2371322295709399</v>
      </c>
      <c r="P198" t="s">
        <v>53</v>
      </c>
      <c r="Q198">
        <v>2.16907190411301</v>
      </c>
      <c r="R198" t="s">
        <v>52</v>
      </c>
      <c r="S198">
        <v>-1.6098131442642001E-2</v>
      </c>
      <c r="T198" t="s">
        <v>53</v>
      </c>
      <c r="U198">
        <v>-4.8923896655497699E-2</v>
      </c>
      <c r="V198" t="s">
        <v>52</v>
      </c>
      <c r="W198">
        <v>-5.7154633020640704E-3</v>
      </c>
      <c r="X198" t="s">
        <v>53</v>
      </c>
      <c r="Y198">
        <v>4.2455520832232396E-3</v>
      </c>
      <c r="Z198" t="s">
        <v>53</v>
      </c>
      <c r="AA198">
        <f t="shared" si="18"/>
        <v>1.0382668140577931E-2</v>
      </c>
      <c r="AB198">
        <f t="shared" si="19"/>
        <v>5.316944873872094E-2</v>
      </c>
      <c r="AC198">
        <f t="shared" si="20"/>
        <v>4.2786780598143011E-2</v>
      </c>
      <c r="AD198">
        <f t="shared" si="21"/>
        <v>9.9610153852873091E-3</v>
      </c>
      <c r="AF198">
        <v>2.8631213871200298</v>
      </c>
      <c r="AG198" t="s">
        <v>50</v>
      </c>
      <c r="AH198">
        <v>2.8776167317830201</v>
      </c>
      <c r="AI198" t="s">
        <v>50</v>
      </c>
      <c r="AJ198">
        <f t="shared" si="22"/>
        <v>1.4495344662990295E-2</v>
      </c>
      <c r="AK198">
        <v>13.938465051946</v>
      </c>
      <c r="AL198">
        <v>-26.330225886021001</v>
      </c>
      <c r="AM198">
        <v>-6.2011607396331803</v>
      </c>
      <c r="AN198">
        <v>-20.129065146387799</v>
      </c>
      <c r="AO198">
        <f t="shared" si="23"/>
        <v>-13.927904406754617</v>
      </c>
      <c r="AQ198">
        <f>VLOOKUP(A198,incl2017!$A$2:$BF$638,33)</f>
        <v>17063.183673469299</v>
      </c>
      <c r="AR198">
        <v>7693.92554557124</v>
      </c>
      <c r="AS198">
        <v>5137.3736462093802</v>
      </c>
      <c r="AT198">
        <v>6303.8841698841698</v>
      </c>
      <c r="AU198">
        <f>VLOOKUP(vhcsResultsConsolidated!E257,incl2017!$A$2:$BF$638,34)</f>
        <v>49364.598984771503</v>
      </c>
      <c r="AV198">
        <v>7855.3529411764603</v>
      </c>
      <c r="AW198">
        <v>5414.8149466192099</v>
      </c>
      <c r="AX198">
        <v>6879.1990049751203</v>
      </c>
      <c r="AY198">
        <f>VLOOKUP(vhcsResultsConsolidated!E257,incl2017!$A$2:$BF$638,38)</f>
        <v>45174.617977528003</v>
      </c>
      <c r="AZ198">
        <v>7544.8543209876498</v>
      </c>
      <c r="BA198">
        <v>4851.8021978021898</v>
      </c>
      <c r="BB198">
        <v>5939.0946372239696</v>
      </c>
      <c r="BC198">
        <f>VLOOKUP(vhcsResultsConsolidated!E257,incl2017!$A$2:$BF$638,42)</f>
        <v>52817.453703703701</v>
      </c>
      <c r="BD198">
        <v>7207.94972067039</v>
      </c>
      <c r="BE198">
        <v>5055.616</v>
      </c>
      <c r="BF198">
        <v>4523.5841584158397</v>
      </c>
      <c r="BG198">
        <f>VLOOKUP(vhcsResultsConsolidated!E257,incl2017!$A$2:$BF$638,46)</f>
        <v>43689.3947368421</v>
      </c>
      <c r="BH198">
        <v>8449.63589743589</v>
      </c>
      <c r="BI198">
        <v>5702.6346153846098</v>
      </c>
      <c r="BJ198">
        <v>9258.3700000000008</v>
      </c>
      <c r="BK198">
        <f>VLOOKUP(vhcsResultsConsolidated!E257,incl2017!$A$2:$BF$638,50)</f>
        <v>46281.254901960703</v>
      </c>
      <c r="BL198">
        <v>7547.8256410256399</v>
      </c>
      <c r="BM198">
        <v>4522.6510067114004</v>
      </c>
      <c r="BN198">
        <v>6170.6172839506098</v>
      </c>
      <c r="BO198">
        <f>VLOOKUP(vhcsResultsConsolidated!E257,incl2017!$A$2:$BF$638,54)</f>
        <v>43618.976744186002</v>
      </c>
      <c r="BP198">
        <v>7542.0952380952303</v>
      </c>
      <c r="BQ198">
        <v>5247.3145161290304</v>
      </c>
      <c r="BR198">
        <v>5697.1161290322498</v>
      </c>
    </row>
    <row r="199" spans="1:70" x14ac:dyDescent="0.25">
      <c r="A199" t="s">
        <v>250</v>
      </c>
      <c r="B199" t="s">
        <v>701</v>
      </c>
      <c r="C199" t="s">
        <v>664</v>
      </c>
      <c r="E199" t="s">
        <v>535</v>
      </c>
      <c r="F199">
        <v>1</v>
      </c>
      <c r="G199">
        <v>0.74173500000000003</v>
      </c>
      <c r="H199">
        <v>0.77680000000000005</v>
      </c>
      <c r="I199">
        <v>2810</v>
      </c>
      <c r="J199">
        <v>2285</v>
      </c>
      <c r="K199">
        <v>4.1025812477801402</v>
      </c>
      <c r="L199" t="s">
        <v>50</v>
      </c>
      <c r="M199">
        <v>4.37793043022522</v>
      </c>
      <c r="N199" t="s">
        <v>50</v>
      </c>
      <c r="O199">
        <v>1.42656122770211</v>
      </c>
      <c r="P199" t="s">
        <v>53</v>
      </c>
      <c r="Q199">
        <v>2.5910540609429802</v>
      </c>
      <c r="R199" t="s">
        <v>51</v>
      </c>
      <c r="S199">
        <v>-2.2259769047406001E-2</v>
      </c>
      <c r="T199" t="s">
        <v>53</v>
      </c>
      <c r="U199">
        <v>-4.9448305704845402E-2</v>
      </c>
      <c r="V199" t="s">
        <v>51</v>
      </c>
      <c r="W199">
        <v>2.1289984985994499E-3</v>
      </c>
      <c r="X199" t="s">
        <v>53</v>
      </c>
      <c r="Y199">
        <v>2.3464572869775002E-2</v>
      </c>
      <c r="Z199" t="s">
        <v>53</v>
      </c>
      <c r="AA199">
        <f t="shared" si="18"/>
        <v>2.4388767546005451E-2</v>
      </c>
      <c r="AB199">
        <f t="shared" si="19"/>
        <v>7.2912878574620407E-2</v>
      </c>
      <c r="AC199">
        <f t="shared" si="20"/>
        <v>4.8524111028614952E-2</v>
      </c>
      <c r="AD199">
        <f t="shared" si="21"/>
        <v>2.1335574371175552E-2</v>
      </c>
      <c r="AF199">
        <v>2.8072079788324502</v>
      </c>
      <c r="AG199" t="s">
        <v>50</v>
      </c>
      <c r="AH199">
        <v>2.83796113377857</v>
      </c>
      <c r="AI199" t="s">
        <v>50</v>
      </c>
      <c r="AJ199">
        <f t="shared" si="22"/>
        <v>3.0753154946119743E-2</v>
      </c>
      <c r="AK199">
        <v>25.348916094859302</v>
      </c>
      <c r="AL199">
        <v>-18.8999089773408</v>
      </c>
      <c r="AM199">
        <v>0.68800900680413402</v>
      </c>
      <c r="AN199">
        <v>-19.587917984145001</v>
      </c>
      <c r="AO199">
        <f t="shared" si="23"/>
        <v>-20.275926990949134</v>
      </c>
      <c r="AQ199">
        <f>VLOOKUP(A199,incl2017!$A$2:$BF$638,33)</f>
        <v>14257.7392857142</v>
      </c>
      <c r="AR199">
        <v>8404.4133635334092</v>
      </c>
      <c r="AS199">
        <v>7472.4466571834901</v>
      </c>
      <c r="AT199">
        <v>7982.8340486409097</v>
      </c>
      <c r="AU199">
        <f>VLOOKUP(vhcsResultsConsolidated!E484,incl2017!$A$2:$BF$638,34)</f>
        <v>25488.522491349398</v>
      </c>
      <c r="AV199">
        <v>8649.5288461538403</v>
      </c>
      <c r="AW199">
        <v>7904.0549450549397</v>
      </c>
      <c r="AX199">
        <v>8005.1306990881403</v>
      </c>
      <c r="AY199">
        <f>VLOOKUP(vhcsResultsConsolidated!E484,incl2017!$A$2:$BF$638,38)</f>
        <v>27978.586097946201</v>
      </c>
      <c r="AZ199">
        <v>8053.2837465564699</v>
      </c>
      <c r="BA199">
        <v>7009.0088495575201</v>
      </c>
      <c r="BB199">
        <v>7963.0081081080998</v>
      </c>
      <c r="BC199">
        <f>VLOOKUP(vhcsResultsConsolidated!E484,incl2017!$A$2:$BF$638,42)</f>
        <v>22474.7361376673</v>
      </c>
      <c r="BD199">
        <v>8753.9192307692301</v>
      </c>
      <c r="BE199">
        <v>8040.3888888888896</v>
      </c>
      <c r="BF199">
        <v>8115.6791443850198</v>
      </c>
      <c r="BG199">
        <f>VLOOKUP(vhcsResultsConsolidated!E484,incl2017!$A$2:$BF$638,46)</f>
        <v>28978.579861111099</v>
      </c>
      <c r="BH199">
        <v>8545.1384615384595</v>
      </c>
      <c r="BI199">
        <v>7794.7178217821702</v>
      </c>
      <c r="BJ199">
        <v>7859.5492957746401</v>
      </c>
      <c r="BK199">
        <f>VLOOKUP(vhcsResultsConsolidated!E484,incl2017!$A$2:$BF$638,50)</f>
        <v>27143.8086956521</v>
      </c>
      <c r="BL199">
        <v>8051.7513513513504</v>
      </c>
      <c r="BM199">
        <v>6428.2468354430302</v>
      </c>
      <c r="BN199">
        <v>7732.8502673796702</v>
      </c>
      <c r="BO199">
        <f>VLOOKUP(vhcsResultsConsolidated!E484,incl2017!$A$2:$BF$638,54)</f>
        <v>24549.487972508501</v>
      </c>
      <c r="BP199">
        <v>8054.87640449438</v>
      </c>
      <c r="BQ199">
        <v>7515.9723756905996</v>
      </c>
      <c r="BR199">
        <v>8198.1967213114694</v>
      </c>
    </row>
    <row r="200" spans="1:70" x14ac:dyDescent="0.25">
      <c r="A200" t="s">
        <v>251</v>
      </c>
      <c r="B200" t="s">
        <v>696</v>
      </c>
      <c r="C200" t="s">
        <v>663</v>
      </c>
      <c r="E200" t="s">
        <v>96</v>
      </c>
      <c r="F200">
        <v>1</v>
      </c>
      <c r="G200">
        <v>0.77349000000000001</v>
      </c>
      <c r="H200">
        <v>0.77445200000000003</v>
      </c>
      <c r="I200">
        <v>2823</v>
      </c>
      <c r="J200">
        <v>2798</v>
      </c>
      <c r="K200">
        <v>3.8865647634076099</v>
      </c>
      <c r="L200" t="s">
        <v>50</v>
      </c>
      <c r="M200">
        <v>2.2594846998161602</v>
      </c>
      <c r="N200" t="s">
        <v>51</v>
      </c>
      <c r="O200">
        <v>1.05169109524333</v>
      </c>
      <c r="P200" t="s">
        <v>53</v>
      </c>
      <c r="Q200">
        <v>11.0436552476844</v>
      </c>
      <c r="R200" t="s">
        <v>50</v>
      </c>
      <c r="S200">
        <v>-7.4125820227403993E-2</v>
      </c>
      <c r="T200" t="s">
        <v>50</v>
      </c>
      <c r="U200">
        <v>-5.0886994663216001E-2</v>
      </c>
      <c r="V200" t="s">
        <v>50</v>
      </c>
      <c r="W200">
        <v>-7.1972915573268695E-2</v>
      </c>
      <c r="X200" t="s">
        <v>50</v>
      </c>
      <c r="Y200">
        <v>-7.0894485285847497E-3</v>
      </c>
      <c r="Z200" t="s">
        <v>53</v>
      </c>
      <c r="AA200">
        <f t="shared" si="18"/>
        <v>2.1529046541352986E-3</v>
      </c>
      <c r="AB200">
        <f t="shared" si="19"/>
        <v>4.379754613463125E-2</v>
      </c>
      <c r="AC200">
        <f t="shared" si="20"/>
        <v>4.1644641480495952E-2</v>
      </c>
      <c r="AD200">
        <f t="shared" si="21"/>
        <v>6.4883467044683951E-2</v>
      </c>
      <c r="AF200">
        <v>2.9514777225173101</v>
      </c>
      <c r="AG200" t="s">
        <v>50</v>
      </c>
      <c r="AH200">
        <v>2.95091774838864</v>
      </c>
      <c r="AI200" t="s">
        <v>50</v>
      </c>
      <c r="AJ200">
        <f t="shared" si="22"/>
        <v>-5.5997412867014873E-4</v>
      </c>
      <c r="AK200">
        <v>69.799650187027495</v>
      </c>
      <c r="AL200">
        <v>-13.668697976014499</v>
      </c>
      <c r="AM200">
        <v>4.7315922184456198</v>
      </c>
      <c r="AN200">
        <v>-18.400290194460101</v>
      </c>
      <c r="AO200">
        <f t="shared" si="23"/>
        <v>-23.131882412905721</v>
      </c>
      <c r="AQ200">
        <f>VLOOKUP(A200,incl2017!$A$2:$BF$638,33)</f>
        <v>23752.576732673198</v>
      </c>
      <c r="AR200">
        <v>29317.6387795275</v>
      </c>
      <c r="AS200">
        <v>25875.0378590078</v>
      </c>
      <c r="AT200">
        <v>24227.397637795199</v>
      </c>
      <c r="AU200">
        <f>VLOOKUP(vhcsResultsConsolidated!E45,incl2017!$A$2:$BF$638,34)</f>
        <v>7985.0927927927896</v>
      </c>
      <c r="AV200">
        <v>30039.625242718401</v>
      </c>
      <c r="AW200">
        <v>26821.563218390798</v>
      </c>
      <c r="AX200">
        <v>24322.8582089552</v>
      </c>
      <c r="AY200">
        <f>VLOOKUP(vhcsResultsConsolidated!E45,incl2017!$A$2:$BF$638,38)</f>
        <v>7971.2871287128701</v>
      </c>
      <c r="AZ200">
        <v>28575.477045908101</v>
      </c>
      <c r="BA200">
        <v>25087.021531100399</v>
      </c>
      <c r="BB200">
        <v>24120.799999999999</v>
      </c>
      <c r="BC200">
        <f>VLOOKUP(vhcsResultsConsolidated!E45,incl2017!$A$2:$BF$638,42)</f>
        <v>8001.6924603174502</v>
      </c>
      <c r="BD200">
        <v>30068.824675324599</v>
      </c>
      <c r="BE200">
        <v>27216.102150537601</v>
      </c>
      <c r="BF200">
        <v>24419.470175438499</v>
      </c>
      <c r="BG200">
        <f>VLOOKUP(vhcsResultsConsolidated!E45,incl2017!$A$2:$BF$638,46)</f>
        <v>5653.42372881355</v>
      </c>
      <c r="BH200">
        <v>29996.1787439613</v>
      </c>
      <c r="BI200">
        <v>26368.574074074</v>
      </c>
      <c r="BJ200">
        <v>24213.159362549799</v>
      </c>
      <c r="BK200">
        <f>VLOOKUP(vhcsResultsConsolidated!E45,incl2017!$A$2:$BF$638,50)</f>
        <v>9449.7081081080996</v>
      </c>
      <c r="BL200">
        <v>29044.979591836702</v>
      </c>
      <c r="BM200">
        <v>26003.781094527301</v>
      </c>
      <c r="BN200">
        <v>23854.645569620199</v>
      </c>
      <c r="BO200">
        <f>VLOOKUP(vhcsResultsConsolidated!E45,incl2017!$A$2:$BF$638,54)</f>
        <v>8512.9662921348299</v>
      </c>
      <c r="BP200">
        <v>28126.1484375</v>
      </c>
      <c r="BQ200">
        <v>24237.857142857101</v>
      </c>
      <c r="BR200">
        <v>24380.382716049298</v>
      </c>
    </row>
    <row r="201" spans="1:70" x14ac:dyDescent="0.25">
      <c r="A201" t="s">
        <v>252</v>
      </c>
      <c r="B201" t="s">
        <v>698</v>
      </c>
      <c r="C201" t="s">
        <v>704</v>
      </c>
      <c r="E201" t="s">
        <v>544</v>
      </c>
      <c r="F201">
        <v>1</v>
      </c>
      <c r="G201">
        <v>0.84960599999999997</v>
      </c>
      <c r="H201">
        <v>0.852607</v>
      </c>
      <c r="I201">
        <v>2702</v>
      </c>
      <c r="J201">
        <v>2538</v>
      </c>
      <c r="K201">
        <v>2.85455228607099</v>
      </c>
      <c r="L201" t="s">
        <v>51</v>
      </c>
      <c r="M201">
        <v>2.67418410275996</v>
      </c>
      <c r="N201" t="s">
        <v>51</v>
      </c>
      <c r="O201">
        <v>2.2148184476977102</v>
      </c>
      <c r="P201" t="s">
        <v>52</v>
      </c>
      <c r="Q201">
        <v>1.9789155048498099</v>
      </c>
      <c r="R201" t="s">
        <v>52</v>
      </c>
      <c r="S201">
        <v>1.93203404990787E-2</v>
      </c>
      <c r="T201" t="s">
        <v>51</v>
      </c>
      <c r="U201">
        <v>-4.7573508846310199E-3</v>
      </c>
      <c r="V201" t="s">
        <v>53</v>
      </c>
      <c r="W201">
        <v>4.2670202059491701E-2</v>
      </c>
      <c r="X201" t="s">
        <v>50</v>
      </c>
      <c r="Y201">
        <v>2.9782144161314101E-2</v>
      </c>
      <c r="Z201" t="s">
        <v>50</v>
      </c>
      <c r="AA201">
        <f t="shared" si="18"/>
        <v>2.3349861560413E-2</v>
      </c>
      <c r="AB201">
        <f t="shared" si="19"/>
        <v>3.4539495045945119E-2</v>
      </c>
      <c r="AC201">
        <f t="shared" si="20"/>
        <v>1.1189633485532119E-2</v>
      </c>
      <c r="AD201">
        <f t="shared" si="21"/>
        <v>-1.28880578981776E-2</v>
      </c>
      <c r="AF201">
        <v>2.8324055367419998</v>
      </c>
      <c r="AG201" t="s">
        <v>50</v>
      </c>
      <c r="AH201">
        <v>2.8648279165851598</v>
      </c>
      <c r="AI201" t="s">
        <v>50</v>
      </c>
      <c r="AJ201">
        <f t="shared" si="22"/>
        <v>3.2422379843159987E-2</v>
      </c>
      <c r="AK201">
        <v>-8.88880325702333</v>
      </c>
      <c r="AL201">
        <v>-25.8912355090667</v>
      </c>
      <c r="AM201">
        <v>-7.5525828379655904</v>
      </c>
      <c r="AN201">
        <v>-18.338652671101102</v>
      </c>
      <c r="AO201">
        <f t="shared" si="23"/>
        <v>-10.78606983313551</v>
      </c>
      <c r="AQ201">
        <f>VLOOKUP(A201,incl2017!$A$2:$BF$638,33)</f>
        <v>51230.758578431298</v>
      </c>
      <c r="AR201">
        <v>20520.582104228099</v>
      </c>
      <c r="AS201">
        <v>18301.473988439298</v>
      </c>
      <c r="AT201">
        <v>16467.755126658602</v>
      </c>
      <c r="AU201">
        <f>VLOOKUP(vhcsResultsConsolidated!E493,incl2017!$A$2:$BF$638,34)</f>
        <v>15895.785599999999</v>
      </c>
      <c r="AV201">
        <v>20691.689320388301</v>
      </c>
      <c r="AW201">
        <v>19282.688571428502</v>
      </c>
      <c r="AX201">
        <v>16759.1296829971</v>
      </c>
      <c r="AY201">
        <f>VLOOKUP(vhcsResultsConsolidated!E493,incl2017!$A$2:$BF$638,38)</f>
        <v>16187.6089743589</v>
      </c>
      <c r="AZ201">
        <v>20345.043824701101</v>
      </c>
      <c r="BA201">
        <v>17297.307017543801</v>
      </c>
      <c r="BB201">
        <v>16257.989626556</v>
      </c>
      <c r="BC201">
        <f>VLOOKUP(vhcsResultsConsolidated!E493,incl2017!$A$2:$BF$638,42)</f>
        <v>15604.894568690001</v>
      </c>
      <c r="BD201">
        <v>20638.1770491803</v>
      </c>
      <c r="BE201">
        <v>18694.612359550501</v>
      </c>
      <c r="BF201">
        <v>16824.0303030303</v>
      </c>
      <c r="BG201">
        <f>VLOOKUP(vhcsResultsConsolidated!E493,incl2017!$A$2:$BF$638,46)</f>
        <v>17006.3203125</v>
      </c>
      <c r="BH201">
        <v>20769.4095238095</v>
      </c>
      <c r="BI201">
        <v>19891.279069767399</v>
      </c>
      <c r="BJ201">
        <v>16672.885906040199</v>
      </c>
      <c r="BK201">
        <f>VLOOKUP(vhcsResultsConsolidated!E493,incl2017!$A$2:$BF$638,50)</f>
        <v>15618.070652173899</v>
      </c>
      <c r="BL201">
        <v>21256.459349593399</v>
      </c>
      <c r="BM201">
        <v>17338.5</v>
      </c>
      <c r="BN201">
        <v>16893.301587301499</v>
      </c>
      <c r="BO201">
        <f>VLOOKUP(vhcsResultsConsolidated!E493,incl2017!$A$2:$BF$638,54)</f>
        <v>15779.7278106508</v>
      </c>
      <c r="BP201">
        <v>19469.23046875</v>
      </c>
      <c r="BQ201">
        <v>17249.3354430379</v>
      </c>
      <c r="BR201">
        <v>15848.180887372</v>
      </c>
    </row>
    <row r="202" spans="1:70" x14ac:dyDescent="0.25">
      <c r="A202" t="s">
        <v>253</v>
      </c>
      <c r="B202" t="s">
        <v>655</v>
      </c>
      <c r="C202" t="s">
        <v>702</v>
      </c>
      <c r="E202" t="s">
        <v>144</v>
      </c>
      <c r="F202">
        <v>1</v>
      </c>
      <c r="G202">
        <v>0.86917599999999995</v>
      </c>
      <c r="H202">
        <v>0.86917599999999995</v>
      </c>
      <c r="I202">
        <v>6114</v>
      </c>
      <c r="J202">
        <v>6114</v>
      </c>
      <c r="K202">
        <v>10.8468616102474</v>
      </c>
      <c r="L202" t="s">
        <v>50</v>
      </c>
      <c r="M202">
        <v>6.6612919988954999</v>
      </c>
      <c r="N202" t="s">
        <v>50</v>
      </c>
      <c r="O202">
        <v>1.8686200409342599</v>
      </c>
      <c r="P202" t="s">
        <v>52</v>
      </c>
      <c r="Q202">
        <v>9.7467635273900903</v>
      </c>
      <c r="R202" t="s">
        <v>50</v>
      </c>
      <c r="S202">
        <v>-4.7440136639052201E-2</v>
      </c>
      <c r="T202" t="s">
        <v>50</v>
      </c>
      <c r="U202">
        <v>-4.7271931678190798E-2</v>
      </c>
      <c r="V202" t="s">
        <v>50</v>
      </c>
      <c r="W202">
        <v>-4.92501380621315E-2</v>
      </c>
      <c r="X202" t="s">
        <v>50</v>
      </c>
      <c r="Y202">
        <v>-1.7985086875624098E-2</v>
      </c>
      <c r="Z202" t="s">
        <v>51</v>
      </c>
      <c r="AA202">
        <f t="shared" si="18"/>
        <v>-1.8100014230792993E-3</v>
      </c>
      <c r="AB202">
        <f t="shared" si="19"/>
        <v>2.92868448025667E-2</v>
      </c>
      <c r="AC202">
        <f t="shared" si="20"/>
        <v>3.1096846225645999E-2</v>
      </c>
      <c r="AD202">
        <f t="shared" si="21"/>
        <v>3.1265051186507402E-2</v>
      </c>
      <c r="AF202">
        <v>3.3222973001546099</v>
      </c>
      <c r="AG202" t="s">
        <v>50</v>
      </c>
      <c r="AH202">
        <v>3.3118830715960699</v>
      </c>
      <c r="AI202" t="s">
        <v>50</v>
      </c>
      <c r="AJ202">
        <f t="shared" si="22"/>
        <v>-1.0414228558540017E-2</v>
      </c>
      <c r="AK202">
        <v>101.290643107191</v>
      </c>
      <c r="AL202">
        <v>15.363638108493999</v>
      </c>
      <c r="AM202">
        <v>33.326894037881701</v>
      </c>
      <c r="AN202">
        <v>-17.963255929387799</v>
      </c>
      <c r="AO202">
        <f t="shared" si="23"/>
        <v>-51.2901499672695</v>
      </c>
      <c r="AQ202">
        <f>VLOOKUP(A202,incl2017!$A$2:$BF$638,33)</f>
        <v>60760.347889374003</v>
      </c>
      <c r="AR202">
        <v>45455.413825757503</v>
      </c>
      <c r="AS202">
        <v>42291.141640042501</v>
      </c>
      <c r="AT202">
        <v>39573.877118643999</v>
      </c>
      <c r="AU202">
        <f>VLOOKUP(vhcsResultsConsolidated!E93,incl2017!$A$2:$BF$638,34)</f>
        <v>14728.941426146001</v>
      </c>
      <c r="AV202">
        <v>44780.190647481999</v>
      </c>
      <c r="AW202">
        <v>42247.349223946701</v>
      </c>
      <c r="AX202">
        <v>39926.251831501802</v>
      </c>
      <c r="AY202">
        <f>VLOOKUP(vhcsResultsConsolidated!E93,incl2017!$A$2:$BF$638,38)</f>
        <v>13021.282296650699</v>
      </c>
      <c r="AZ202">
        <v>46206.262000000002</v>
      </c>
      <c r="BA202">
        <v>42331.613729508099</v>
      </c>
      <c r="BB202">
        <v>39201.015503875897</v>
      </c>
      <c r="BC202">
        <f>VLOOKUP(vhcsResultsConsolidated!E93,incl2017!$A$2:$BF$638,42)</f>
        <v>16672.139745916498</v>
      </c>
      <c r="BD202">
        <v>42665.846456692903</v>
      </c>
      <c r="BE202">
        <v>42007.791767554401</v>
      </c>
      <c r="BF202">
        <v>39489.348353552799</v>
      </c>
      <c r="BG202">
        <f>VLOOKUP(vhcsResultsConsolidated!E93,incl2017!$A$2:$BF$638,46)</f>
        <v>12306.1834532374</v>
      </c>
      <c r="BH202">
        <v>46558.480132450299</v>
      </c>
      <c r="BI202">
        <v>42449.674846625698</v>
      </c>
      <c r="BJ202">
        <v>40415.753398058201</v>
      </c>
      <c r="BK202">
        <f>VLOOKUP(vhcsResultsConsolidated!E93,incl2017!$A$2:$BF$638,50)</f>
        <v>13590.9025787965</v>
      </c>
      <c r="BL202">
        <v>47173.741414141397</v>
      </c>
      <c r="BM202">
        <v>42217.906374501901</v>
      </c>
      <c r="BN202">
        <v>40350.657303370703</v>
      </c>
      <c r="BO202">
        <f>VLOOKUP(vhcsResultsConsolidated!E93,incl2017!$A$2:$BF$638,54)</f>
        <v>17343.536277602499</v>
      </c>
      <c r="BP202">
        <v>45257.940594059401</v>
      </c>
      <c r="BQ202">
        <v>42452.037974683502</v>
      </c>
      <c r="BR202">
        <v>37968.267068273002</v>
      </c>
    </row>
    <row r="203" spans="1:70" x14ac:dyDescent="0.25">
      <c r="A203" t="s">
        <v>254</v>
      </c>
      <c r="E203" t="s">
        <v>254</v>
      </c>
      <c r="F203">
        <v>0</v>
      </c>
      <c r="G203">
        <v>0.80522099999999996</v>
      </c>
      <c r="H203">
        <v>0.80522099999999996</v>
      </c>
      <c r="I203">
        <v>1491</v>
      </c>
      <c r="J203">
        <v>1491</v>
      </c>
      <c r="K203">
        <v>1.7774466724246201</v>
      </c>
      <c r="L203" t="s">
        <v>53</v>
      </c>
      <c r="M203">
        <v>2.0729792772936499</v>
      </c>
      <c r="N203" t="s">
        <v>52</v>
      </c>
      <c r="O203">
        <v>1.0407013949302799</v>
      </c>
      <c r="P203" t="s">
        <v>53</v>
      </c>
      <c r="Q203">
        <v>3.7654150013170802</v>
      </c>
      <c r="R203" t="s">
        <v>50</v>
      </c>
      <c r="S203">
        <v>-2.1689434851445501E-2</v>
      </c>
      <c r="T203" t="s">
        <v>52</v>
      </c>
      <c r="U203">
        <v>-5.3266601929676201E-2</v>
      </c>
      <c r="V203" t="s">
        <v>50</v>
      </c>
      <c r="W203">
        <v>-2.8408771904536799E-2</v>
      </c>
      <c r="X203" t="s">
        <v>51</v>
      </c>
      <c r="Y203">
        <v>-4.8520145038239502E-2</v>
      </c>
      <c r="Z203" t="s">
        <v>50</v>
      </c>
      <c r="AA203">
        <f t="shared" si="18"/>
        <v>-6.7193370530912976E-3</v>
      </c>
      <c r="AB203">
        <f t="shared" si="19"/>
        <v>4.7464568914366984E-3</v>
      </c>
      <c r="AC203">
        <f t="shared" si="20"/>
        <v>1.1465793944527996E-2</v>
      </c>
      <c r="AD203">
        <f t="shared" si="21"/>
        <v>-2.0111373133702704E-2</v>
      </c>
      <c r="AF203">
        <v>3.16446970766878</v>
      </c>
      <c r="AG203" t="s">
        <v>50</v>
      </c>
      <c r="AH203">
        <v>3.14738675344553</v>
      </c>
      <c r="AI203" t="s">
        <v>50</v>
      </c>
      <c r="AJ203">
        <f t="shared" si="22"/>
        <v>-1.7082954223250013E-2</v>
      </c>
      <c r="AK203">
        <v>19.514028290897699</v>
      </c>
      <c r="AL203">
        <v>8.9813045799876505</v>
      </c>
      <c r="AM203">
        <v>5.5810436669695003</v>
      </c>
      <c r="AN203">
        <v>3.40026091301814</v>
      </c>
      <c r="AO203">
        <f t="shared" si="23"/>
        <v>-2.1807827539513602</v>
      </c>
      <c r="AQ203">
        <f>VLOOKUP(A203,incl2017!$A$2:$BF$638,33)</f>
        <v>66645.575630252104</v>
      </c>
      <c r="AR203">
        <v>69859.114661654094</v>
      </c>
      <c r="AS203">
        <v>66554.033898305002</v>
      </c>
      <c r="AT203">
        <v>63013.2813141683</v>
      </c>
      <c r="AU203">
        <f>VLOOKUP(vhcsResultsConsolidated!E203,incl2017!$A$2:$BF$638,34)</f>
        <v>62994.243902438997</v>
      </c>
      <c r="AV203">
        <v>69897.9087837837</v>
      </c>
      <c r="AW203">
        <v>67609.323943661904</v>
      </c>
      <c r="AX203">
        <v>64029.725274725199</v>
      </c>
      <c r="AY203">
        <f>VLOOKUP(vhcsResultsConsolidated!E203,incl2017!$A$2:$BF$638,38)</f>
        <v>64011.327272727198</v>
      </c>
      <c r="AZ203">
        <v>69810.457627118594</v>
      </c>
      <c r="BA203">
        <v>65686.169884169794</v>
      </c>
      <c r="BB203">
        <v>61716.6028037383</v>
      </c>
      <c r="BC203">
        <f>VLOOKUP(vhcsResultsConsolidated!E203,incl2017!$A$2:$BF$638,42)</f>
        <v>61705.313364055299</v>
      </c>
      <c r="BD203">
        <v>70968.781690140793</v>
      </c>
      <c r="BE203">
        <v>64610.972602739697</v>
      </c>
      <c r="BF203">
        <v>61592.324561403497</v>
      </c>
      <c r="BG203">
        <f>VLOOKUP(vhcsResultsConsolidated!E203,incl2017!$A$2:$BF$638,46)</f>
        <v>61635</v>
      </c>
      <c r="BH203">
        <v>68910.480519480494</v>
      </c>
      <c r="BI203">
        <v>69172.75</v>
      </c>
      <c r="BJ203">
        <v>65777.295597484204</v>
      </c>
      <c r="BK203">
        <f>VLOOKUP(vhcsResultsConsolidated!E203,incl2017!$A$2:$BF$638,50)</f>
        <v>65719.3125</v>
      </c>
      <c r="BL203">
        <v>64820.097222222197</v>
      </c>
      <c r="BM203">
        <v>64670.911999999997</v>
      </c>
      <c r="BN203">
        <v>61792.677685950403</v>
      </c>
      <c r="BO203">
        <f>VLOOKUP(vhcsResultsConsolidated!E203,incl2017!$A$2:$BF$638,54)</f>
        <v>61771.080645161201</v>
      </c>
      <c r="BP203">
        <v>77621.456521739106</v>
      </c>
      <c r="BQ203">
        <v>66633.238805970104</v>
      </c>
      <c r="BR203">
        <v>61617.6236559139</v>
      </c>
    </row>
    <row r="204" spans="1:70" x14ac:dyDescent="0.25">
      <c r="A204" t="s">
        <v>255</v>
      </c>
      <c r="E204" t="s">
        <v>255</v>
      </c>
      <c r="F204">
        <v>0</v>
      </c>
      <c r="G204">
        <v>0.45789999999999997</v>
      </c>
      <c r="H204">
        <v>0.45789999999999997</v>
      </c>
      <c r="I204">
        <v>366</v>
      </c>
      <c r="J204">
        <v>366</v>
      </c>
      <c r="K204">
        <v>0.90458898445057301</v>
      </c>
      <c r="L204" t="s">
        <v>53</v>
      </c>
      <c r="M204">
        <v>0.95094375260208397</v>
      </c>
      <c r="N204" t="s">
        <v>53</v>
      </c>
      <c r="O204">
        <v>0.591980773264283</v>
      </c>
      <c r="P204" t="s">
        <v>53</v>
      </c>
      <c r="Q204">
        <v>5.1134268591561796</v>
      </c>
      <c r="R204" t="s">
        <v>50</v>
      </c>
      <c r="S204">
        <v>1.4745197278788</v>
      </c>
      <c r="T204" t="s">
        <v>50</v>
      </c>
      <c r="U204">
        <v>-0.17726379818632501</v>
      </c>
      <c r="V204" t="s">
        <v>50</v>
      </c>
      <c r="W204">
        <v>1.2795050178418801</v>
      </c>
      <c r="X204" t="s">
        <v>50</v>
      </c>
      <c r="Y204">
        <v>-0.39160019881984098</v>
      </c>
      <c r="Z204" t="s">
        <v>50</v>
      </c>
      <c r="AA204">
        <f t="shared" si="18"/>
        <v>-0.19501471003691995</v>
      </c>
      <c r="AB204">
        <f t="shared" si="19"/>
        <v>-0.21433640063351597</v>
      </c>
      <c r="AC204">
        <f t="shared" si="20"/>
        <v>-1.9321690596596025E-2</v>
      </c>
      <c r="AD204">
        <f t="shared" si="21"/>
        <v>-1.6711052166617211</v>
      </c>
      <c r="AF204">
        <v>3.3573467465768001</v>
      </c>
      <c r="AG204" t="s">
        <v>50</v>
      </c>
      <c r="AH204">
        <v>3.1351915354467099</v>
      </c>
      <c r="AI204" t="s">
        <v>50</v>
      </c>
      <c r="AJ204">
        <f t="shared" si="22"/>
        <v>-0.22215521113009018</v>
      </c>
      <c r="AK204">
        <v>-274.67730659648299</v>
      </c>
      <c r="AL204">
        <v>29.643563619545699</v>
      </c>
      <c r="AM204">
        <v>14.8918583042622</v>
      </c>
      <c r="AN204">
        <v>14.751705315283401</v>
      </c>
      <c r="AO204">
        <f t="shared" si="23"/>
        <v>-0.1401529889787998</v>
      </c>
      <c r="AQ204">
        <f>VLOOKUP(A204,incl2017!$A$2:$BF$638,33)</f>
        <v>66645.575630252104</v>
      </c>
      <c r="AR204">
        <v>101220.724137931</v>
      </c>
      <c r="AS204">
        <v>87786.414893616995</v>
      </c>
      <c r="AT204">
        <v>70414.5973154362</v>
      </c>
      <c r="AU204">
        <f>VLOOKUP(vhcsResultsConsolidated!E204,incl2017!$A$2:$BF$638,34)</f>
        <v>62994.243902438997</v>
      </c>
      <c r="AW204">
        <v>91289.435897435804</v>
      </c>
      <c r="AX204">
        <v>74306.6835443038</v>
      </c>
      <c r="AY204">
        <f>VLOOKUP(vhcsResultsConsolidated!E204,incl2017!$A$2:$BF$638,38)</f>
        <v>64011.327272727198</v>
      </c>
      <c r="AZ204">
        <v>101220.724137931</v>
      </c>
      <c r="BA204">
        <v>85302.4545454545</v>
      </c>
      <c r="BB204">
        <v>66022.100000000006</v>
      </c>
      <c r="BC204">
        <f>VLOOKUP(vhcsResultsConsolidated!E204,incl2017!$A$2:$BF$638,42)</f>
        <v>61705.313364055299</v>
      </c>
      <c r="BE204">
        <v>93739.928571428507</v>
      </c>
      <c r="BF204">
        <v>78088.763157894704</v>
      </c>
      <c r="BG204">
        <f>VLOOKUP(vhcsResultsConsolidated!E204,incl2017!$A$2:$BF$638,46)</f>
        <v>61635</v>
      </c>
      <c r="BI204">
        <v>90753.390625</v>
      </c>
      <c r="BJ204">
        <v>70801.341463414603</v>
      </c>
      <c r="BK204">
        <f>VLOOKUP(vhcsResultsConsolidated!E204,incl2017!$A$2:$BF$638,50)</f>
        <v>65719.3125</v>
      </c>
      <c r="BL204">
        <v>102614.59090908999</v>
      </c>
      <c r="BM204">
        <v>85820.918918918906</v>
      </c>
      <c r="BN204">
        <v>66226.739130434697</v>
      </c>
      <c r="BO204">
        <f>VLOOKUP(vhcsResultsConsolidated!E204,incl2017!$A$2:$BF$638,54)</f>
        <v>61771.080645161201</v>
      </c>
      <c r="BP204">
        <v>96840</v>
      </c>
      <c r="BQ204">
        <v>85039.671232876703</v>
      </c>
      <c r="BR204">
        <v>65629.875</v>
      </c>
    </row>
    <row r="205" spans="1:70" x14ac:dyDescent="0.25">
      <c r="A205" t="s">
        <v>257</v>
      </c>
      <c r="B205" t="s">
        <v>682</v>
      </c>
      <c r="C205" t="s">
        <v>671</v>
      </c>
      <c r="E205" t="s">
        <v>568</v>
      </c>
      <c r="F205">
        <v>1</v>
      </c>
      <c r="G205">
        <v>0.92985799999999996</v>
      </c>
      <c r="H205">
        <v>0.93134300000000003</v>
      </c>
      <c r="I205">
        <v>1330</v>
      </c>
      <c r="J205">
        <v>1239</v>
      </c>
      <c r="K205">
        <v>3.5561995423642099</v>
      </c>
      <c r="L205" t="s">
        <v>50</v>
      </c>
      <c r="M205">
        <v>2.0851281197256601</v>
      </c>
      <c r="N205" t="s">
        <v>52</v>
      </c>
      <c r="O205">
        <v>1.03402749367663</v>
      </c>
      <c r="P205" t="s">
        <v>53</v>
      </c>
      <c r="Q205">
        <v>1.98856836539429</v>
      </c>
      <c r="R205" t="s">
        <v>52</v>
      </c>
      <c r="S205">
        <v>6.0008116506335897E-2</v>
      </c>
      <c r="T205" t="s">
        <v>51</v>
      </c>
      <c r="U205">
        <v>-8.8871803453956406E-3</v>
      </c>
      <c r="V205" t="s">
        <v>53</v>
      </c>
      <c r="W205">
        <v>0.11193903734607399</v>
      </c>
      <c r="X205" t="s">
        <v>50</v>
      </c>
      <c r="Y205">
        <v>-1.5718325816948601E-2</v>
      </c>
      <c r="Z205" t="s">
        <v>53</v>
      </c>
      <c r="AA205">
        <f t="shared" si="18"/>
        <v>5.1930920839738097E-2</v>
      </c>
      <c r="AB205">
        <f t="shared" si="19"/>
        <v>-6.8311454715529601E-3</v>
      </c>
      <c r="AC205">
        <f t="shared" si="20"/>
        <v>-5.8762066311291057E-2</v>
      </c>
      <c r="AD205">
        <f t="shared" si="21"/>
        <v>-0.12765736316302259</v>
      </c>
      <c r="AF205">
        <v>2.7942660540536401</v>
      </c>
      <c r="AG205" t="s">
        <v>50</v>
      </c>
      <c r="AH205">
        <v>2.8349196559190499</v>
      </c>
      <c r="AI205" t="s">
        <v>50</v>
      </c>
      <c r="AJ205">
        <f t="shared" si="22"/>
        <v>4.0653601865409783E-2</v>
      </c>
      <c r="AK205">
        <v>-44.576367144235498</v>
      </c>
      <c r="AL205">
        <v>-29.5973268882315</v>
      </c>
      <c r="AM205">
        <v>-11.647045366978</v>
      </c>
      <c r="AN205">
        <v>-17.950281521253501</v>
      </c>
      <c r="AO205">
        <f t="shared" si="23"/>
        <v>-6.3032361542755009</v>
      </c>
      <c r="AQ205">
        <f>VLOOKUP(A205,incl2017!$A$2:$BF$638,33)</f>
        <v>40993.371841155204</v>
      </c>
      <c r="AR205">
        <v>11727.7851239669</v>
      </c>
      <c r="AS205">
        <v>20130.1147959183</v>
      </c>
      <c r="AT205">
        <v>20185.719008264401</v>
      </c>
      <c r="AU205">
        <f>VLOOKUP(vhcsResultsConsolidated!E517,incl2017!$A$2:$BF$638,34)</f>
        <v>50527.205714285701</v>
      </c>
      <c r="AV205">
        <v>12927.414893617</v>
      </c>
      <c r="AW205">
        <v>21381.562189054701</v>
      </c>
      <c r="AX205">
        <v>22206.366120218499</v>
      </c>
      <c r="AY205">
        <f>VLOOKUP(vhcsResultsConsolidated!E517,incl2017!$A$2:$BF$638,38)</f>
        <v>51859.495069033503</v>
      </c>
      <c r="AZ205">
        <v>10053.054455445499</v>
      </c>
      <c r="BA205">
        <v>18813.146596858602</v>
      </c>
      <c r="BB205">
        <v>18131.394444444399</v>
      </c>
      <c r="BC205">
        <f>VLOOKUP(vhcsResultsConsolidated!E517,incl2017!$A$2:$BF$638,42)</f>
        <v>49283.244935543204</v>
      </c>
      <c r="BD205">
        <v>13071.649681528599</v>
      </c>
      <c r="BE205">
        <v>9341.0606060606005</v>
      </c>
      <c r="BF205">
        <v>24690.574074074</v>
      </c>
      <c r="BG205">
        <f>VLOOKUP(vhcsResultsConsolidated!E517,incl2017!$A$2:$BF$638,46)</f>
        <v>51048.1439393939</v>
      </c>
      <c r="BH205">
        <v>12746.255999999999</v>
      </c>
      <c r="BI205">
        <v>27268.0296296296</v>
      </c>
      <c r="BJ205">
        <v>18629.106666666601</v>
      </c>
      <c r="BK205">
        <f>VLOOKUP(vhcsResultsConsolidated!E517,incl2017!$A$2:$BF$638,50)</f>
        <v>52740.962962962898</v>
      </c>
      <c r="BL205">
        <v>10403.319587628799</v>
      </c>
      <c r="BM205">
        <v>18770.050505050502</v>
      </c>
      <c r="BN205">
        <v>20981.530612244798</v>
      </c>
      <c r="BO205">
        <f>VLOOKUP(vhcsResultsConsolidated!E517,incl2017!$A$2:$BF$638,54)</f>
        <v>50783.963369963298</v>
      </c>
      <c r="BP205">
        <v>9729.4761904761908</v>
      </c>
      <c r="BQ205">
        <v>18859.5217391304</v>
      </c>
      <c r="BR205">
        <v>14725.134146341399</v>
      </c>
    </row>
    <row r="206" spans="1:70" x14ac:dyDescent="0.25">
      <c r="A206" t="s">
        <v>258</v>
      </c>
      <c r="B206" t="s">
        <v>674</v>
      </c>
      <c r="C206" t="s">
        <v>663</v>
      </c>
      <c r="E206" t="s">
        <v>389</v>
      </c>
      <c r="F206">
        <v>1</v>
      </c>
      <c r="G206">
        <v>0.937442</v>
      </c>
      <c r="H206">
        <v>0.93770599999999904</v>
      </c>
      <c r="I206">
        <v>818</v>
      </c>
      <c r="J206">
        <v>773</v>
      </c>
      <c r="K206">
        <v>2.5988868253343802</v>
      </c>
      <c r="L206" t="s">
        <v>51</v>
      </c>
      <c r="M206">
        <v>2.8781884945807299</v>
      </c>
      <c r="N206" t="s">
        <v>51</v>
      </c>
      <c r="O206">
        <v>0.72489276527414004</v>
      </c>
      <c r="P206" t="s">
        <v>53</v>
      </c>
      <c r="Q206">
        <v>0.59243848585609804</v>
      </c>
      <c r="R206" t="s">
        <v>53</v>
      </c>
      <c r="S206">
        <v>-7.2881961133861002E-3</v>
      </c>
      <c r="T206" t="s">
        <v>53</v>
      </c>
      <c r="U206">
        <v>-3.0565719597749199E-2</v>
      </c>
      <c r="V206" t="s">
        <v>53</v>
      </c>
      <c r="W206">
        <v>3.7090078780779898E-2</v>
      </c>
      <c r="X206" t="s">
        <v>53</v>
      </c>
      <c r="Y206">
        <v>6.5657335308088705E-2</v>
      </c>
      <c r="Z206" t="s">
        <v>53</v>
      </c>
      <c r="AA206">
        <f t="shared" si="18"/>
        <v>4.4378274894166E-2</v>
      </c>
      <c r="AB206">
        <f t="shared" si="19"/>
        <v>9.6223054905837907E-2</v>
      </c>
      <c r="AC206">
        <f t="shared" si="20"/>
        <v>5.1844780011671907E-2</v>
      </c>
      <c r="AD206">
        <f t="shared" si="21"/>
        <v>2.8567256527308807E-2</v>
      </c>
      <c r="AF206">
        <v>2.5884374083106199</v>
      </c>
      <c r="AG206" t="s">
        <v>50</v>
      </c>
      <c r="AH206">
        <v>2.6534078322909198</v>
      </c>
      <c r="AI206" t="s">
        <v>50</v>
      </c>
      <c r="AJ206">
        <f t="shared" si="22"/>
        <v>6.4970423980299952E-2</v>
      </c>
      <c r="AK206">
        <v>5.4015485084264903</v>
      </c>
      <c r="AL206">
        <v>-29.489971865055299</v>
      </c>
      <c r="AM206">
        <v>-12.147587775880201</v>
      </c>
      <c r="AN206">
        <v>-17.342384089174999</v>
      </c>
      <c r="AO206">
        <f t="shared" si="23"/>
        <v>-5.1947963132947983</v>
      </c>
      <c r="AQ206">
        <f>VLOOKUP(A206,incl2017!$A$2:$BF$638,33)</f>
        <v>21468.236192714401</v>
      </c>
      <c r="AR206">
        <v>34668.641638225199</v>
      </c>
      <c r="AS206">
        <v>28455.5819209039</v>
      </c>
      <c r="AT206">
        <v>27498.610561056099</v>
      </c>
      <c r="AU206">
        <f>VLOOKUP(vhcsResultsConsolidated!E336,incl2017!$A$2:$BF$638,34)</f>
        <v>36453.790909090902</v>
      </c>
      <c r="AV206">
        <v>35970.2705314009</v>
      </c>
      <c r="AW206">
        <v>31449.333333333299</v>
      </c>
      <c r="AX206">
        <v>27966.746376811599</v>
      </c>
      <c r="AY206">
        <f>VLOOKUP(vhcsResultsConsolidated!E336,incl2017!$A$2:$BF$638,38)</f>
        <v>40616.189655172398</v>
      </c>
      <c r="AZ206">
        <v>31535.651162790698</v>
      </c>
      <c r="BA206">
        <v>26096.868686868602</v>
      </c>
      <c r="BB206">
        <v>27107.078787878701</v>
      </c>
      <c r="BC206">
        <f>VLOOKUP(vhcsResultsConsolidated!E336,incl2017!$A$2:$BF$638,42)</f>
        <v>31811.115384615299</v>
      </c>
      <c r="BD206">
        <v>34882.329787233997</v>
      </c>
      <c r="BE206">
        <v>36385.955555555498</v>
      </c>
      <c r="BF206">
        <v>26214.621212121201</v>
      </c>
      <c r="BG206">
        <f>VLOOKUP(vhcsResultsConsolidated!E336,incl2017!$A$2:$BF$638,46)</f>
        <v>37020.800000000003</v>
      </c>
      <c r="BH206">
        <v>36875.283185840701</v>
      </c>
      <c r="BI206">
        <v>24717.575757575702</v>
      </c>
      <c r="BJ206">
        <v>29572.861111111099</v>
      </c>
      <c r="BK206">
        <f>VLOOKUP(vhcsResultsConsolidated!E336,incl2017!$A$2:$BF$638,50)</f>
        <v>43339.969696969602</v>
      </c>
      <c r="BL206">
        <v>23240.9655172413</v>
      </c>
      <c r="BM206">
        <v>24021.657142857101</v>
      </c>
      <c r="BN206">
        <v>31310.5319148936</v>
      </c>
      <c r="BO206">
        <f>VLOOKUP(vhcsResultsConsolidated!E336,incl2017!$A$2:$BF$638,54)</f>
        <v>32310.904761904701</v>
      </c>
      <c r="BP206">
        <v>35755.754385964901</v>
      </c>
      <c r="BQ206">
        <v>27231.75</v>
      </c>
      <c r="BR206">
        <v>25432.822033898301</v>
      </c>
    </row>
    <row r="207" spans="1:70" x14ac:dyDescent="0.25">
      <c r="A207" t="s">
        <v>259</v>
      </c>
      <c r="B207" t="s">
        <v>696</v>
      </c>
      <c r="C207" t="s">
        <v>704</v>
      </c>
      <c r="E207" t="s">
        <v>494</v>
      </c>
      <c r="F207">
        <v>1</v>
      </c>
      <c r="G207">
        <v>0.94149300000000002</v>
      </c>
      <c r="H207">
        <v>0.94529599999999903</v>
      </c>
      <c r="I207">
        <v>13079</v>
      </c>
      <c r="J207">
        <v>11450</v>
      </c>
      <c r="K207">
        <v>7.8677161677162104</v>
      </c>
      <c r="L207" t="s">
        <v>50</v>
      </c>
      <c r="M207">
        <v>5.2135801662286703</v>
      </c>
      <c r="N207" t="s">
        <v>50</v>
      </c>
      <c r="O207">
        <v>2.9229894071961802</v>
      </c>
      <c r="P207" t="s">
        <v>51</v>
      </c>
      <c r="Q207">
        <v>5.9318237375834197</v>
      </c>
      <c r="R207" t="s">
        <v>50</v>
      </c>
      <c r="S207">
        <v>6.4442768535202203E-3</v>
      </c>
      <c r="T207" t="s">
        <v>53</v>
      </c>
      <c r="U207">
        <v>-7.5977031911578204E-3</v>
      </c>
      <c r="V207" t="s">
        <v>53</v>
      </c>
      <c r="W207">
        <v>-1.28906224557967E-2</v>
      </c>
      <c r="X207" t="s">
        <v>51</v>
      </c>
      <c r="Y207">
        <v>6.2544583254089299E-3</v>
      </c>
      <c r="Z207" t="s">
        <v>53</v>
      </c>
      <c r="AA207">
        <f t="shared" si="18"/>
        <v>-1.9334899309316922E-2</v>
      </c>
      <c r="AB207">
        <f t="shared" si="19"/>
        <v>1.3852161516566749E-2</v>
      </c>
      <c r="AC207">
        <f t="shared" si="20"/>
        <v>3.3187060825883671E-2</v>
      </c>
      <c r="AD207">
        <f t="shared" si="21"/>
        <v>1.914508078120563E-2</v>
      </c>
      <c r="AF207">
        <v>2.9793400692317</v>
      </c>
      <c r="AG207" t="s">
        <v>50</v>
      </c>
      <c r="AH207">
        <v>2.9762597565417299</v>
      </c>
      <c r="AI207" t="s">
        <v>50</v>
      </c>
      <c r="AJ207">
        <f t="shared" si="22"/>
        <v>-3.0803126899701105E-3</v>
      </c>
      <c r="AK207">
        <v>-10.302851635525499</v>
      </c>
      <c r="AL207">
        <v>28.850244079037399</v>
      </c>
      <c r="AM207">
        <v>46.1373917757385</v>
      </c>
      <c r="AN207">
        <v>-17.287147696700998</v>
      </c>
      <c r="AO207">
        <f t="shared" si="23"/>
        <v>-63.424539472439498</v>
      </c>
      <c r="AQ207">
        <f>VLOOKUP(A207,incl2017!$A$2:$BF$638,33)</f>
        <v>39215.733067729001</v>
      </c>
      <c r="AR207">
        <v>25672.488526036999</v>
      </c>
      <c r="AS207">
        <v>22370.6443315338</v>
      </c>
      <c r="AT207">
        <v>22711.356062616</v>
      </c>
      <c r="AU207">
        <f>VLOOKUP(vhcsResultsConsolidated!E443,incl2017!$A$2:$BF$638,34)</f>
        <v>27999.903614457799</v>
      </c>
      <c r="AV207">
        <v>26579.0397275822</v>
      </c>
      <c r="AW207">
        <v>23495.133212778699</v>
      </c>
      <c r="AX207">
        <v>22784.1016949152</v>
      </c>
      <c r="AY207">
        <f>VLOOKUP(vhcsResultsConsolidated!E443,incl2017!$A$2:$BF$638,38)</f>
        <v>29062.527950310501</v>
      </c>
      <c r="AZ207">
        <v>24404.084700899901</v>
      </c>
      <c r="BA207">
        <v>21118.6127516778</v>
      </c>
      <c r="BB207">
        <v>22638.339712918601</v>
      </c>
      <c r="BC207">
        <f>VLOOKUP(vhcsResultsConsolidated!E443,incl2017!$A$2:$BF$638,42)</f>
        <v>26055.784090909001</v>
      </c>
      <c r="BD207">
        <v>26061.565780504399</v>
      </c>
      <c r="BE207">
        <v>23109.207286432102</v>
      </c>
      <c r="BF207">
        <v>23214.630457933901</v>
      </c>
      <c r="BG207">
        <f>VLOOKUP(vhcsResultsConsolidated!E443,incl2017!$A$2:$BF$638,46)</f>
        <v>29253.802631578899</v>
      </c>
      <c r="BH207">
        <v>27224.562074829901</v>
      </c>
      <c r="BI207">
        <v>23851.097334878301</v>
      </c>
      <c r="BJ207">
        <v>22358.109589041</v>
      </c>
      <c r="BK207">
        <f>VLOOKUP(vhcsResultsConsolidated!E443,incl2017!$A$2:$BF$638,50)</f>
        <v>28891.5058823529</v>
      </c>
      <c r="BL207">
        <v>24764.053672316299</v>
      </c>
      <c r="BM207">
        <v>20783.394520547899</v>
      </c>
      <c r="BN207">
        <v>21310.375916230299</v>
      </c>
      <c r="BO207">
        <f>VLOOKUP(vhcsResultsConsolidated!E443,incl2017!$A$2:$BF$638,54)</f>
        <v>26147.575757575702</v>
      </c>
      <c r="BP207">
        <v>23941.827085852401</v>
      </c>
      <c r="BQ207">
        <v>21440.598684210501</v>
      </c>
      <c r="BR207">
        <v>24007.892008639301</v>
      </c>
    </row>
    <row r="208" spans="1:70" x14ac:dyDescent="0.25">
      <c r="A208" t="s">
        <v>260</v>
      </c>
      <c r="E208" t="s">
        <v>260</v>
      </c>
      <c r="F208">
        <v>0</v>
      </c>
      <c r="G208">
        <v>0.84936599999999995</v>
      </c>
      <c r="H208">
        <v>0.86305900000000002</v>
      </c>
      <c r="I208">
        <v>1167</v>
      </c>
      <c r="J208">
        <v>992</v>
      </c>
      <c r="K208">
        <v>0.73456032226290902</v>
      </c>
      <c r="L208" t="s">
        <v>53</v>
      </c>
      <c r="M208">
        <v>1.1832786125122099</v>
      </c>
      <c r="N208" t="s">
        <v>53</v>
      </c>
      <c r="O208">
        <v>2.1244373757886299</v>
      </c>
      <c r="P208" t="s">
        <v>52</v>
      </c>
      <c r="Q208">
        <v>0.99068058803812697</v>
      </c>
      <c r="R208" t="s">
        <v>53</v>
      </c>
      <c r="S208">
        <v>-9.0001898398386806E-2</v>
      </c>
      <c r="T208" t="s">
        <v>51</v>
      </c>
      <c r="U208">
        <v>-7.2814946290998897E-2</v>
      </c>
      <c r="V208" t="s">
        <v>53</v>
      </c>
      <c r="W208">
        <v>-6.39024561815527E-2</v>
      </c>
      <c r="X208" t="s">
        <v>53</v>
      </c>
      <c r="Y208">
        <v>-9.6715174409963203E-2</v>
      </c>
      <c r="Z208" t="s">
        <v>51</v>
      </c>
      <c r="AA208">
        <f t="shared" si="18"/>
        <v>2.6099442216834107E-2</v>
      </c>
      <c r="AB208">
        <f t="shared" si="19"/>
        <v>-2.3900228118964306E-2</v>
      </c>
      <c r="AC208">
        <f t="shared" si="20"/>
        <v>-4.9999670335798413E-2</v>
      </c>
      <c r="AD208">
        <f t="shared" si="21"/>
        <v>-3.2812718228410503E-2</v>
      </c>
      <c r="AF208">
        <v>2.9965906926800101</v>
      </c>
      <c r="AG208" t="s">
        <v>50</v>
      </c>
      <c r="AH208">
        <v>2.9499268145654902</v>
      </c>
      <c r="AI208" t="s">
        <v>50</v>
      </c>
      <c r="AJ208">
        <f t="shared" si="22"/>
        <v>-4.6663878114519886E-2</v>
      </c>
      <c r="AK208">
        <v>21.504097345616199</v>
      </c>
      <c r="AL208">
        <v>-6.6961115377313201</v>
      </c>
      <c r="AM208">
        <v>-6.97163467666467</v>
      </c>
      <c r="AN208">
        <v>0.27552313893335101</v>
      </c>
      <c r="AO208">
        <f t="shared" si="23"/>
        <v>7.2471578155980207</v>
      </c>
      <c r="AQ208">
        <f>VLOOKUP(A208,incl2017!$A$2:$BF$638,33)</f>
        <v>18168.662921348299</v>
      </c>
      <c r="AR208">
        <v>28998.7336244541</v>
      </c>
      <c r="AS208">
        <v>18502.917322834601</v>
      </c>
      <c r="AT208">
        <v>17795.075000000001</v>
      </c>
      <c r="AU208">
        <f>VLOOKUP(vhcsResultsConsolidated!E208,incl2017!$A$2:$BF$638,34)</f>
        <v>18447.321192052899</v>
      </c>
      <c r="AV208">
        <v>30327.8745247148</v>
      </c>
      <c r="AW208">
        <v>16712.897058823499</v>
      </c>
      <c r="AX208">
        <v>18235.416107382502</v>
      </c>
      <c r="AY208">
        <f>VLOOKUP(vhcsResultsConsolidated!E208,incl2017!$A$2:$BF$638,38)</f>
        <v>19285.208860759401</v>
      </c>
      <c r="AZ208">
        <v>27206.097435897402</v>
      </c>
      <c r="BA208">
        <v>20565.991525423698</v>
      </c>
      <c r="BB208">
        <v>17294.229007633501</v>
      </c>
      <c r="BC208">
        <f>VLOOKUP(vhcsResultsConsolidated!E208,incl2017!$A$2:$BF$638,42)</f>
        <v>17527.972222222201</v>
      </c>
      <c r="BD208">
        <v>33067.310810810799</v>
      </c>
      <c r="BE208">
        <v>19080.4761904761</v>
      </c>
      <c r="BF208">
        <v>15660.12</v>
      </c>
      <c r="BG208">
        <f>VLOOKUP(vhcsResultsConsolidated!E208,incl2017!$A$2:$BF$638,46)</f>
        <v>15629.987012987</v>
      </c>
      <c r="BH208">
        <v>26802.339130434699</v>
      </c>
      <c r="BI208">
        <v>14669.6438356164</v>
      </c>
      <c r="BJ208">
        <v>20845.513513513499</v>
      </c>
      <c r="BK208">
        <f>VLOOKUP(vhcsResultsConsolidated!E208,incl2017!$A$2:$BF$638,50)</f>
        <v>22759.925925925902</v>
      </c>
      <c r="BL208">
        <v>31243.221153846102</v>
      </c>
      <c r="BM208">
        <v>18244.029850746199</v>
      </c>
      <c r="BN208">
        <v>18715.453125</v>
      </c>
      <c r="BO208">
        <f>VLOOKUP(vhcsResultsConsolidated!E208,incl2017!$A$2:$BF$638,54)</f>
        <v>19995.3768115942</v>
      </c>
      <c r="BP208">
        <v>22592.2417582417</v>
      </c>
      <c r="BQ208">
        <v>23616.411764705801</v>
      </c>
      <c r="BR208">
        <v>15936.6417910447</v>
      </c>
    </row>
    <row r="209" spans="1:70" x14ac:dyDescent="0.25">
      <c r="A209" t="s">
        <v>261</v>
      </c>
      <c r="E209" t="s">
        <v>261</v>
      </c>
      <c r="F209">
        <v>0</v>
      </c>
      <c r="G209">
        <v>0.75935200000000003</v>
      </c>
      <c r="H209">
        <v>0.79610499999999995</v>
      </c>
      <c r="I209">
        <v>1189</v>
      </c>
      <c r="J209">
        <v>1020</v>
      </c>
      <c r="K209">
        <v>1.25000767376128</v>
      </c>
      <c r="L209" t="s">
        <v>53</v>
      </c>
      <c r="M209">
        <v>0.74563981833353299</v>
      </c>
      <c r="N209" t="s">
        <v>53</v>
      </c>
      <c r="O209">
        <v>0.84767887546241105</v>
      </c>
      <c r="P209" t="s">
        <v>53</v>
      </c>
      <c r="Q209">
        <v>2.32601289891441</v>
      </c>
      <c r="R209" t="s">
        <v>51</v>
      </c>
      <c r="S209">
        <v>-3.70127054546638E-2</v>
      </c>
      <c r="T209" t="s">
        <v>52</v>
      </c>
      <c r="U209">
        <v>2.6143182123804402E-2</v>
      </c>
      <c r="V209" t="s">
        <v>53</v>
      </c>
      <c r="W209">
        <v>-1.1382719974221901E-2</v>
      </c>
      <c r="X209" t="s">
        <v>53</v>
      </c>
      <c r="Y209">
        <v>-1.9191434090785699E-2</v>
      </c>
      <c r="Z209" t="s">
        <v>53</v>
      </c>
      <c r="AA209">
        <f t="shared" si="18"/>
        <v>2.5629985480441899E-2</v>
      </c>
      <c r="AB209">
        <f t="shared" si="19"/>
        <v>-4.5334616214590104E-2</v>
      </c>
      <c r="AC209">
        <f t="shared" si="20"/>
        <v>-7.0964601695032006E-2</v>
      </c>
      <c r="AD209">
        <f t="shared" si="21"/>
        <v>-7.8087141165637981E-3</v>
      </c>
      <c r="AF209">
        <v>3.03435710659967</v>
      </c>
      <c r="AG209" t="s">
        <v>50</v>
      </c>
      <c r="AH209">
        <v>3.0213858441401</v>
      </c>
      <c r="AI209" t="s">
        <v>50</v>
      </c>
      <c r="AJ209">
        <f t="shared" si="22"/>
        <v>-1.2971262459569921E-2</v>
      </c>
      <c r="AK209">
        <v>-0.29221529010439401</v>
      </c>
      <c r="AL209">
        <v>2.6813087453414202</v>
      </c>
      <c r="AM209">
        <v>-2.3783299563037299</v>
      </c>
      <c r="AN209">
        <v>5.0596387016451603</v>
      </c>
      <c r="AO209">
        <f t="shared" si="23"/>
        <v>7.4379686579488897</v>
      </c>
      <c r="AQ209">
        <f>VLOOKUP(A209,incl2017!$A$2:$BF$638,33)</f>
        <v>39749.131578947301</v>
      </c>
      <c r="AR209">
        <v>34307.069377990403</v>
      </c>
      <c r="AS209">
        <v>33378.108196721303</v>
      </c>
      <c r="AT209">
        <v>31509.589225589199</v>
      </c>
      <c r="AU209">
        <f>VLOOKUP(vhcsResultsConsolidated!E209,incl2017!$A$2:$BF$638,34)</f>
        <v>37306.441489361699</v>
      </c>
      <c r="AV209">
        <v>34302.952991452898</v>
      </c>
      <c r="AW209">
        <v>35212.121428571401</v>
      </c>
      <c r="AX209">
        <v>31888.602094240799</v>
      </c>
      <c r="AY209">
        <f>VLOOKUP(vhcsResultsConsolidated!E209,incl2017!$A$2:$BF$638,38)</f>
        <v>38934.5</v>
      </c>
      <c r="AZ209">
        <v>34312.304347826001</v>
      </c>
      <c r="BA209">
        <v>31821.975757575699</v>
      </c>
      <c r="BB209">
        <v>30826.650943396198</v>
      </c>
      <c r="BC209">
        <f>VLOOKUP(vhcsResultsConsolidated!E209,incl2017!$A$2:$BF$638,42)</f>
        <v>34907.197368421002</v>
      </c>
      <c r="BD209">
        <v>33702.315315315303</v>
      </c>
      <c r="BE209">
        <v>35775.360655737699</v>
      </c>
      <c r="BF209">
        <v>31700.5862068965</v>
      </c>
      <c r="BG209">
        <f>VLOOKUP(vhcsResultsConsolidated!E209,incl2017!$A$2:$BF$638,46)</f>
        <v>40320.127659574398</v>
      </c>
      <c r="BH209">
        <v>34844.991869918696</v>
      </c>
      <c r="BI209">
        <v>34777.215189873401</v>
      </c>
      <c r="BJ209">
        <v>32045.884615384599</v>
      </c>
      <c r="BK209">
        <f>VLOOKUP(vhcsResultsConsolidated!E209,incl2017!$A$2:$BF$638,50)</f>
        <v>37932.5846153846</v>
      </c>
      <c r="BL209">
        <v>34507.495934959297</v>
      </c>
      <c r="BM209">
        <v>31873.705263157801</v>
      </c>
      <c r="BN209">
        <v>31632.5</v>
      </c>
      <c r="BO209">
        <f>VLOOKUP(vhcsResultsConsolidated!E209,incl2017!$A$2:$BF$638,54)</f>
        <v>36985.653061224402</v>
      </c>
      <c r="BP209">
        <v>33918.721311475398</v>
      </c>
      <c r="BQ209">
        <v>31751.771428571399</v>
      </c>
      <c r="BR209">
        <v>29259.722222222201</v>
      </c>
    </row>
    <row r="210" spans="1:70" x14ac:dyDescent="0.25">
      <c r="A210" t="s">
        <v>256</v>
      </c>
      <c r="B210" t="s">
        <v>719</v>
      </c>
      <c r="C210" t="s">
        <v>662</v>
      </c>
      <c r="E210" t="s">
        <v>464</v>
      </c>
      <c r="F210">
        <v>1</v>
      </c>
      <c r="G210">
        <v>0.77382099999999998</v>
      </c>
      <c r="H210">
        <v>0.72532200000000002</v>
      </c>
      <c r="I210">
        <v>4089</v>
      </c>
      <c r="J210">
        <v>3726</v>
      </c>
      <c r="K210">
        <v>5.8225648875914899</v>
      </c>
      <c r="L210" t="s">
        <v>50</v>
      </c>
      <c r="M210">
        <v>6.2446786936404699</v>
      </c>
      <c r="N210" t="s">
        <v>50</v>
      </c>
      <c r="O210">
        <v>1.20326031865298</v>
      </c>
      <c r="P210" t="s">
        <v>53</v>
      </c>
      <c r="Q210">
        <v>3.9463038375559099</v>
      </c>
      <c r="R210" t="s">
        <v>50</v>
      </c>
      <c r="S210">
        <v>1.38971371988175E-3</v>
      </c>
      <c r="T210" t="s">
        <v>53</v>
      </c>
      <c r="U210">
        <v>-4.8488188955255699E-3</v>
      </c>
      <c r="V210" t="s">
        <v>53</v>
      </c>
      <c r="W210">
        <v>3.00546510385909E-2</v>
      </c>
      <c r="X210" t="s">
        <v>51</v>
      </c>
      <c r="Y210">
        <v>3.5999027263376601E-2</v>
      </c>
      <c r="Z210" t="s">
        <v>51</v>
      </c>
      <c r="AA210">
        <f t="shared" si="18"/>
        <v>2.8664937318709151E-2</v>
      </c>
      <c r="AB210">
        <f t="shared" si="19"/>
        <v>4.0847846158902169E-2</v>
      </c>
      <c r="AC210">
        <f t="shared" si="20"/>
        <v>1.2182908840193019E-2</v>
      </c>
      <c r="AD210">
        <f t="shared" si="21"/>
        <v>5.9443762247857017E-3</v>
      </c>
      <c r="AF210">
        <v>3.31066848747454</v>
      </c>
      <c r="AG210" t="s">
        <v>50</v>
      </c>
      <c r="AH210">
        <v>3.34398871662055</v>
      </c>
      <c r="AI210" t="s">
        <v>50</v>
      </c>
      <c r="AJ210">
        <f t="shared" si="22"/>
        <v>3.3320229146009961E-2</v>
      </c>
      <c r="AK210">
        <v>-8.3070860636287094</v>
      </c>
      <c r="AL210">
        <v>-33.349045924189198</v>
      </c>
      <c r="AM210">
        <v>-16.144939865851299</v>
      </c>
      <c r="AN210">
        <v>-17.2041060583378</v>
      </c>
      <c r="AO210">
        <f t="shared" si="23"/>
        <v>-1.0591661924865008</v>
      </c>
      <c r="AQ210">
        <f>VLOOKUP(A210,incl2017!$A$2:$BF$638,33)</f>
        <v>9920.8160919540205</v>
      </c>
      <c r="AR210">
        <v>96276.204365079306</v>
      </c>
      <c r="AS210">
        <v>88123.4496644295</v>
      </c>
      <c r="AT210">
        <v>84555.513236549901</v>
      </c>
      <c r="AU210">
        <f>VLOOKUP(vhcsResultsConsolidated!E413,incl2017!$A$2:$BF$638,34)</f>
        <v>70572.375</v>
      </c>
      <c r="AV210">
        <v>96951.7055137844</v>
      </c>
      <c r="AW210">
        <v>87714.894230769205</v>
      </c>
      <c r="AX210">
        <v>87332.812121212104</v>
      </c>
      <c r="AY210">
        <f>VLOOKUP(vhcsResultsConsolidated!E413,incl2017!$A$2:$BF$638,38)</f>
        <v>72782.9411764705</v>
      </c>
      <c r="AZ210">
        <v>95521.232492997195</v>
      </c>
      <c r="BA210">
        <v>88529.6615678776</v>
      </c>
      <c r="BB210">
        <v>80968.395303326703</v>
      </c>
      <c r="BC210">
        <f>VLOOKUP(vhcsResultsConsolidated!E413,incl2017!$A$2:$BF$638,42)</f>
        <v>68067.066666666593</v>
      </c>
      <c r="BD210">
        <v>100573.561797752</v>
      </c>
      <c r="BE210">
        <v>90889.923076923005</v>
      </c>
      <c r="BF210">
        <v>86423.100609756104</v>
      </c>
      <c r="BG210">
        <f>VLOOKUP(vhcsResultsConsolidated!E413,incl2017!$A$2:$BF$638,46)</f>
        <v>74268.275862068898</v>
      </c>
      <c r="BH210">
        <v>94034.554298642499</v>
      </c>
      <c r="BI210">
        <v>85368.133779264201</v>
      </c>
      <c r="BJ210">
        <v>88231.563253012006</v>
      </c>
      <c r="BK210">
        <f>VLOOKUP(vhcsResultsConsolidated!E413,incl2017!$A$2:$BF$638,50)</f>
        <v>70825</v>
      </c>
      <c r="BL210">
        <v>95761.921717171703</v>
      </c>
      <c r="BM210">
        <v>89558.963768115893</v>
      </c>
      <c r="BN210">
        <v>75605.186379928302</v>
      </c>
      <c r="BO210">
        <f>VLOOKUP(vhcsResultsConsolidated!E413,incl2017!$A$2:$BF$638,54)</f>
        <v>64348.6875</v>
      </c>
      <c r="BP210">
        <v>95221.506289308105</v>
      </c>
      <c r="BQ210">
        <v>87379.510121457497</v>
      </c>
      <c r="BR210">
        <v>87418.116379310304</v>
      </c>
    </row>
    <row r="211" spans="1:70" x14ac:dyDescent="0.25">
      <c r="A211" t="s">
        <v>262</v>
      </c>
      <c r="B211" t="s">
        <v>698</v>
      </c>
      <c r="C211" t="s">
        <v>664</v>
      </c>
      <c r="E211" t="s">
        <v>504</v>
      </c>
      <c r="F211">
        <v>1</v>
      </c>
      <c r="G211">
        <v>0.90716299999999905</v>
      </c>
      <c r="H211">
        <v>0.90951299999999902</v>
      </c>
      <c r="I211">
        <v>6846</v>
      </c>
      <c r="J211">
        <v>5638</v>
      </c>
      <c r="K211">
        <v>3.4019311424355201</v>
      </c>
      <c r="L211" t="s">
        <v>50</v>
      </c>
      <c r="M211">
        <v>2.70421324762777</v>
      </c>
      <c r="N211" t="s">
        <v>51</v>
      </c>
      <c r="O211">
        <v>1.6856844332668199</v>
      </c>
      <c r="P211" t="s">
        <v>53</v>
      </c>
      <c r="Q211">
        <v>4.2318030923624903</v>
      </c>
      <c r="R211" t="s">
        <v>50</v>
      </c>
      <c r="S211">
        <v>-7.5835189890286403E-3</v>
      </c>
      <c r="T211" t="s">
        <v>53</v>
      </c>
      <c r="U211">
        <v>-2.2183676262523998E-2</v>
      </c>
      <c r="V211" t="s">
        <v>51</v>
      </c>
      <c r="W211">
        <v>7.2259436758797596E-3</v>
      </c>
      <c r="X211" t="s">
        <v>53</v>
      </c>
      <c r="Y211">
        <v>1.5401843075477701E-2</v>
      </c>
      <c r="Z211" t="s">
        <v>53</v>
      </c>
      <c r="AA211">
        <f t="shared" si="18"/>
        <v>1.48094626649084E-2</v>
      </c>
      <c r="AB211">
        <f t="shared" si="19"/>
        <v>3.7585519338001701E-2</v>
      </c>
      <c r="AC211">
        <f t="shared" si="20"/>
        <v>2.2776056673093299E-2</v>
      </c>
      <c r="AD211">
        <f t="shared" si="21"/>
        <v>8.1758993995979419E-3</v>
      </c>
      <c r="AF211">
        <v>2.7058232237882098</v>
      </c>
      <c r="AG211" t="s">
        <v>50</v>
      </c>
      <c r="AH211">
        <v>2.7237819985983198</v>
      </c>
      <c r="AI211" t="s">
        <v>50</v>
      </c>
      <c r="AJ211">
        <f t="shared" si="22"/>
        <v>1.795877481010999E-2</v>
      </c>
      <c r="AK211">
        <v>-11.013392331225999</v>
      </c>
      <c r="AL211">
        <v>-7.2315713641916197</v>
      </c>
      <c r="AM211">
        <v>9.7530117911945293</v>
      </c>
      <c r="AN211">
        <v>-16.984583155386101</v>
      </c>
      <c r="AO211">
        <f t="shared" si="23"/>
        <v>-26.737594946580629</v>
      </c>
      <c r="AQ211">
        <f>VLOOKUP(A211,incl2017!$A$2:$BF$638,33)</f>
        <v>17467.201654601799</v>
      </c>
      <c r="AR211">
        <v>12331.01079525</v>
      </c>
      <c r="AS211">
        <v>9770.3895800933096</v>
      </c>
      <c r="AT211">
        <v>10039.5511760966</v>
      </c>
      <c r="AU211">
        <f>VLOOKUP(vhcsResultsConsolidated!E453,incl2017!$A$2:$BF$638,34)</f>
        <v>27802.174957118299</v>
      </c>
      <c r="AV211">
        <v>11852.119272727199</v>
      </c>
      <c r="AW211">
        <v>9852.9785604900408</v>
      </c>
      <c r="AX211">
        <v>10369.874837027301</v>
      </c>
      <c r="AY211">
        <f>VLOOKUP(vhcsResultsConsolidated!E453,incl2017!$A$2:$BF$638,38)</f>
        <v>27609.417293233</v>
      </c>
      <c r="AZ211">
        <v>12800.0106837606</v>
      </c>
      <c r="BA211">
        <v>9685.1911532385493</v>
      </c>
      <c r="BB211">
        <v>9725.2109181141404</v>
      </c>
      <c r="BC211">
        <f>VLOOKUP(vhcsResultsConsolidated!E453,incl2017!$A$2:$BF$638,42)</f>
        <v>27963.9211356466</v>
      </c>
      <c r="BD211">
        <v>11735.452566096399</v>
      </c>
      <c r="BE211">
        <v>10044.510574018101</v>
      </c>
      <c r="BF211">
        <v>10524.270194986</v>
      </c>
      <c r="BG211">
        <f>VLOOKUP(vhcsResultsConsolidated!E453,incl2017!$A$2:$BF$638,46)</f>
        <v>26775.247619047601</v>
      </c>
      <c r="BH211">
        <v>11954.6010928961</v>
      </c>
      <c r="BI211">
        <v>9656.0931677018598</v>
      </c>
      <c r="BJ211">
        <v>10234.022058823501</v>
      </c>
      <c r="BK211">
        <f>VLOOKUP(vhcsResultsConsolidated!E453,incl2017!$A$2:$BF$638,50)</f>
        <v>28153.440993788801</v>
      </c>
      <c r="BL211">
        <v>12128.541364295999</v>
      </c>
      <c r="BM211">
        <v>9907.2169811320691</v>
      </c>
      <c r="BN211">
        <v>9366.04347826087</v>
      </c>
      <c r="BO211">
        <f>VLOOKUP(vhcsResultsConsolidated!E453,incl2017!$A$2:$BF$638,54)</f>
        <v>28636.0074074074</v>
      </c>
      <c r="BP211">
        <v>13447.062937062899</v>
      </c>
      <c r="BQ211">
        <v>9461.0507936507893</v>
      </c>
      <c r="BR211">
        <v>10202.716763005699</v>
      </c>
    </row>
    <row r="212" spans="1:70" x14ac:dyDescent="0.25">
      <c r="A212" t="s">
        <v>263</v>
      </c>
      <c r="B212" t="s">
        <v>714</v>
      </c>
      <c r="C212" t="s">
        <v>664</v>
      </c>
      <c r="E212" t="s">
        <v>272</v>
      </c>
      <c r="F212">
        <v>1</v>
      </c>
      <c r="G212">
        <v>0.50792599999999999</v>
      </c>
      <c r="H212">
        <v>0.51057399999999997</v>
      </c>
      <c r="I212">
        <v>930</v>
      </c>
      <c r="J212">
        <v>827</v>
      </c>
      <c r="K212">
        <v>2.5683095570957</v>
      </c>
      <c r="L212" t="s">
        <v>51</v>
      </c>
      <c r="M212">
        <v>3.6253279493246402</v>
      </c>
      <c r="N212" t="s">
        <v>50</v>
      </c>
      <c r="O212">
        <v>1.7964468804267899</v>
      </c>
      <c r="P212" t="s">
        <v>53</v>
      </c>
      <c r="Q212">
        <v>0.93541750907035104</v>
      </c>
      <c r="R212" t="s">
        <v>53</v>
      </c>
      <c r="S212">
        <v>4.3948669969401798E-2</v>
      </c>
      <c r="T212" t="s">
        <v>52</v>
      </c>
      <c r="U212">
        <v>5.2020326923752198E-2</v>
      </c>
      <c r="V212" t="s">
        <v>50</v>
      </c>
      <c r="W212">
        <v>7.0252129563703095E-2</v>
      </c>
      <c r="X212" t="s">
        <v>50</v>
      </c>
      <c r="Y212">
        <v>0.17838091927672101</v>
      </c>
      <c r="Z212" t="s">
        <v>50</v>
      </c>
      <c r="AA212">
        <f t="shared" si="18"/>
        <v>2.6303459594301297E-2</v>
      </c>
      <c r="AB212">
        <f t="shared" si="19"/>
        <v>0.12636059235296881</v>
      </c>
      <c r="AC212">
        <f t="shared" si="20"/>
        <v>0.10005713275866751</v>
      </c>
      <c r="AD212">
        <f t="shared" si="21"/>
        <v>0.10812878971301791</v>
      </c>
      <c r="AF212">
        <v>2.87548229549878</v>
      </c>
      <c r="AG212" t="s">
        <v>50</v>
      </c>
      <c r="AH212">
        <v>2.97868816973314</v>
      </c>
      <c r="AI212" t="s">
        <v>50</v>
      </c>
      <c r="AJ212">
        <f t="shared" si="22"/>
        <v>0.10320587423436001</v>
      </c>
      <c r="AK212">
        <v>-10.529763134377101</v>
      </c>
      <c r="AL212">
        <v>-15.1079815797473</v>
      </c>
      <c r="AM212">
        <v>1.16693651638014</v>
      </c>
      <c r="AN212">
        <v>-16.2749180961275</v>
      </c>
      <c r="AO212">
        <f t="shared" si="23"/>
        <v>-17.44185461250764</v>
      </c>
      <c r="AQ212">
        <f>VLOOKUP(A212,incl2017!$A$2:$BF$638,33)</f>
        <v>24026.954625810198</v>
      </c>
      <c r="AR212">
        <v>32232.162679425801</v>
      </c>
      <c r="AS212">
        <v>32062.484848484801</v>
      </c>
      <c r="AT212">
        <v>33288.8837209302</v>
      </c>
      <c r="AU212">
        <f>VLOOKUP(vhcsResultsConsolidated!E221,incl2017!$A$2:$BF$638,34)</f>
        <v>3817.7017543859602</v>
      </c>
      <c r="AV212">
        <v>33329.123456790097</v>
      </c>
      <c r="AW212">
        <v>33444.133333333302</v>
      </c>
      <c r="AX212">
        <v>32595.8404255319</v>
      </c>
      <c r="AY212">
        <f>VLOOKUP(vhcsResultsConsolidated!E221,incl2017!$A$2:$BF$638,38)</f>
        <v>3870.3275862068899</v>
      </c>
      <c r="AZ212">
        <v>31537.9921875</v>
      </c>
      <c r="BA212">
        <v>31180.581560283601</v>
      </c>
      <c r="BB212">
        <v>33943.618090452197</v>
      </c>
      <c r="BC212">
        <f>VLOOKUP(vhcsResultsConsolidated!E221,incl2017!$A$2:$BF$638,42)</f>
        <v>3781.5798816567999</v>
      </c>
      <c r="BD212">
        <v>32927.045454545398</v>
      </c>
      <c r="BE212">
        <v>34105.829268292597</v>
      </c>
      <c r="BF212">
        <v>32827.267857142797</v>
      </c>
      <c r="BG212">
        <f>VLOOKUP(vhcsResultsConsolidated!E221,incl2017!$A$2:$BF$638,46)</f>
        <v>5271.0576923076896</v>
      </c>
      <c r="BH212">
        <v>33807.270270270201</v>
      </c>
      <c r="BI212">
        <v>32890.469387755002</v>
      </c>
      <c r="BJ212">
        <v>32254.789473684199</v>
      </c>
      <c r="BK212">
        <f>VLOOKUP(vhcsResultsConsolidated!E221,incl2017!$A$2:$BF$638,50)</f>
        <v>2732.234375</v>
      </c>
      <c r="BL212">
        <v>33015.800000000003</v>
      </c>
      <c r="BM212">
        <v>31007.323943661901</v>
      </c>
      <c r="BN212">
        <v>32793.885714285701</v>
      </c>
      <c r="BO212">
        <f>VLOOKUP(vhcsResultsConsolidated!E221,incl2017!$A$2:$BF$638,54)</f>
        <v>3971.5360824742202</v>
      </c>
      <c r="BP212">
        <v>30424.575342465701</v>
      </c>
      <c r="BQ212">
        <v>31356.314285714201</v>
      </c>
      <c r="BR212">
        <v>35227.893617021196</v>
      </c>
    </row>
    <row r="213" spans="1:70" x14ac:dyDescent="0.25">
      <c r="A213" t="s">
        <v>265</v>
      </c>
      <c r="B213" t="s">
        <v>687</v>
      </c>
      <c r="C213" t="s">
        <v>702</v>
      </c>
      <c r="E213" t="s">
        <v>146</v>
      </c>
      <c r="F213">
        <v>1</v>
      </c>
      <c r="G213">
        <v>0.92841399999999996</v>
      </c>
      <c r="H213">
        <v>0.92510599999999998</v>
      </c>
      <c r="I213">
        <v>3350</v>
      </c>
      <c r="J213">
        <v>3202</v>
      </c>
      <c r="K213">
        <v>6.1204516896480996</v>
      </c>
      <c r="L213" t="s">
        <v>50</v>
      </c>
      <c r="M213">
        <v>5.8897644342814797</v>
      </c>
      <c r="N213" t="s">
        <v>50</v>
      </c>
      <c r="O213">
        <v>2.3728042945305798</v>
      </c>
      <c r="P213" t="s">
        <v>51</v>
      </c>
      <c r="Q213">
        <v>4.5891174774149901</v>
      </c>
      <c r="R213" t="s">
        <v>50</v>
      </c>
      <c r="S213">
        <v>-4.8682669624352103E-2</v>
      </c>
      <c r="T213" t="s">
        <v>50</v>
      </c>
      <c r="U213">
        <v>-4.31599833231089E-2</v>
      </c>
      <c r="V213" t="s">
        <v>50</v>
      </c>
      <c r="W213">
        <v>-5.6681496884934998E-2</v>
      </c>
      <c r="X213" t="s">
        <v>50</v>
      </c>
      <c r="Y213">
        <v>4.5022974468466098E-3</v>
      </c>
      <c r="Z213" t="s">
        <v>53</v>
      </c>
      <c r="AA213">
        <f t="shared" si="18"/>
        <v>-7.9988272605828956E-3</v>
      </c>
      <c r="AB213">
        <f t="shared" si="19"/>
        <v>4.766228076995551E-2</v>
      </c>
      <c r="AC213">
        <f t="shared" si="20"/>
        <v>5.5661108030538406E-2</v>
      </c>
      <c r="AD213">
        <f t="shared" si="21"/>
        <v>6.1183794331781609E-2</v>
      </c>
      <c r="AF213">
        <v>2.7898341477194499</v>
      </c>
      <c r="AG213" t="s">
        <v>50</v>
      </c>
      <c r="AH213">
        <v>2.7846993171594399</v>
      </c>
      <c r="AI213" t="s">
        <v>50</v>
      </c>
      <c r="AJ213">
        <f t="shared" si="22"/>
        <v>-5.134830560010073E-3</v>
      </c>
      <c r="AK213">
        <v>-64.960361689042202</v>
      </c>
      <c r="AL213">
        <v>-3.3858010104128198</v>
      </c>
      <c r="AM213">
        <v>12.8445441974945</v>
      </c>
      <c r="AN213">
        <v>-16.230345207907298</v>
      </c>
      <c r="AO213">
        <f t="shared" si="23"/>
        <v>-29.074889405401798</v>
      </c>
      <c r="AQ213">
        <f>VLOOKUP(A213,incl2017!$A$2:$BF$638,33)</f>
        <v>30342.5722110118</v>
      </c>
      <c r="AR213">
        <v>22199.381578947301</v>
      </c>
      <c r="AS213">
        <v>24456.256505576199</v>
      </c>
      <c r="AT213">
        <v>25603.810734463201</v>
      </c>
      <c r="AU213">
        <f>VLOOKUP(vhcsResultsConsolidated!E95,incl2017!$A$2:$BF$638,34)</f>
        <v>5517.2159353348698</v>
      </c>
      <c r="AV213">
        <v>22523.640310077499</v>
      </c>
      <c r="AW213">
        <v>25236.969004893901</v>
      </c>
      <c r="AX213">
        <v>24774.329931972701</v>
      </c>
      <c r="AY213">
        <f>VLOOKUP(vhcsResultsConsolidated!E95,incl2017!$A$2:$BF$638,38)</f>
        <v>5501.9541984732796</v>
      </c>
      <c r="AZ213">
        <v>21700.2243436754</v>
      </c>
      <c r="BA213">
        <v>23422.613390928698</v>
      </c>
      <c r="BB213">
        <v>26632.7869198312</v>
      </c>
      <c r="BC213">
        <f>VLOOKUP(vhcsResultsConsolidated!E95,incl2017!$A$2:$BF$638,42)</f>
        <v>5534.3877300613403</v>
      </c>
      <c r="BD213">
        <v>22735.959459459398</v>
      </c>
      <c r="BE213">
        <v>25829.409448818798</v>
      </c>
      <c r="BF213">
        <v>25092.532846715301</v>
      </c>
      <c r="BG213">
        <f>VLOOKUP(vhcsResultsConsolidated!E95,incl2017!$A$2:$BF$638,46)</f>
        <v>5552.8816964285697</v>
      </c>
      <c r="BH213">
        <v>22343.564469913999</v>
      </c>
      <c r="BI213">
        <v>24817.8050139275</v>
      </c>
      <c r="BJ213">
        <v>24496.662420382101</v>
      </c>
      <c r="BK213">
        <f>VLOOKUP(vhcsResultsConsolidated!E95,incl2017!$A$2:$BF$638,50)</f>
        <v>5453.30703624733</v>
      </c>
      <c r="BL213">
        <v>20864.478070175399</v>
      </c>
      <c r="BM213">
        <v>22321.3643122676</v>
      </c>
      <c r="BN213">
        <v>26055.6791044776</v>
      </c>
      <c r="BO213">
        <f>VLOOKUP(vhcsResultsConsolidated!E95,incl2017!$A$2:$BF$638,54)</f>
        <v>5266.0357142857101</v>
      </c>
      <c r="BP213">
        <v>22697.869109947598</v>
      </c>
      <c r="BQ213">
        <v>24949.603092783502</v>
      </c>
      <c r="BR213">
        <v>27383.587378640699</v>
      </c>
    </row>
    <row r="214" spans="1:70" x14ac:dyDescent="0.25">
      <c r="A214" t="s">
        <v>264</v>
      </c>
      <c r="B214" t="s">
        <v>713</v>
      </c>
      <c r="C214" t="s">
        <v>671</v>
      </c>
      <c r="E214" t="s">
        <v>327</v>
      </c>
      <c r="F214">
        <v>1</v>
      </c>
      <c r="G214">
        <v>0.77690599999999999</v>
      </c>
      <c r="H214">
        <v>0.77598100000000003</v>
      </c>
      <c r="I214">
        <v>2889</v>
      </c>
      <c r="J214">
        <v>2809</v>
      </c>
      <c r="K214">
        <v>4.4041925204958599</v>
      </c>
      <c r="L214" t="s">
        <v>50</v>
      </c>
      <c r="M214">
        <v>5.2458850276251798</v>
      </c>
      <c r="N214" t="s">
        <v>50</v>
      </c>
      <c r="O214">
        <v>3.0066403261021</v>
      </c>
      <c r="P214" t="s">
        <v>51</v>
      </c>
      <c r="Q214">
        <v>1.95144852870985</v>
      </c>
      <c r="R214" t="s">
        <v>52</v>
      </c>
      <c r="S214">
        <v>2.2995294710266901E-3</v>
      </c>
      <c r="T214" t="s">
        <v>53</v>
      </c>
      <c r="U214">
        <v>-2.9437417894397799E-2</v>
      </c>
      <c r="V214" t="s">
        <v>50</v>
      </c>
      <c r="W214">
        <v>-2.1498318562481401E-2</v>
      </c>
      <c r="X214" t="s">
        <v>51</v>
      </c>
      <c r="Y214">
        <v>-7.4227164076316396E-4</v>
      </c>
      <c r="Z214" t="s">
        <v>53</v>
      </c>
      <c r="AA214">
        <f t="shared" si="18"/>
        <v>-2.3797848033508092E-2</v>
      </c>
      <c r="AB214">
        <f t="shared" si="19"/>
        <v>2.8695146253634635E-2</v>
      </c>
      <c r="AC214">
        <f t="shared" si="20"/>
        <v>5.2492994287142727E-2</v>
      </c>
      <c r="AD214">
        <f t="shared" si="21"/>
        <v>2.0756046921718237E-2</v>
      </c>
      <c r="AF214">
        <v>3.05212287809311</v>
      </c>
      <c r="AG214" t="s">
        <v>50</v>
      </c>
      <c r="AH214">
        <v>3.0490178316072898</v>
      </c>
      <c r="AI214" t="s">
        <v>50</v>
      </c>
      <c r="AJ214">
        <f t="shared" si="22"/>
        <v>-3.1050464858202176E-3</v>
      </c>
      <c r="AK214">
        <v>10.209982487645499</v>
      </c>
      <c r="AL214">
        <v>1.47383641512094</v>
      </c>
      <c r="AM214">
        <v>17.625841334990699</v>
      </c>
      <c r="AN214">
        <v>-16.1520049198697</v>
      </c>
      <c r="AO214">
        <f t="shared" si="23"/>
        <v>-33.7778462548604</v>
      </c>
      <c r="AQ214">
        <f>VLOOKUP(A214,incl2017!$A$2:$BF$638,33)</f>
        <v>44687.519379844904</v>
      </c>
      <c r="AR214">
        <v>38228.241212121196</v>
      </c>
      <c r="AS214">
        <v>36823.665764546597</v>
      </c>
      <c r="AT214">
        <v>36251.8409638554</v>
      </c>
      <c r="AU214">
        <f>VLOOKUP(vhcsResultsConsolidated!E286,incl2017!$A$2:$BF$638,34)</f>
        <v>32615.4246196403</v>
      </c>
      <c r="AV214">
        <v>38358.068877550999</v>
      </c>
      <c r="AW214">
        <v>37668.461538461503</v>
      </c>
      <c r="AX214">
        <v>37120.670932358298</v>
      </c>
      <c r="AY214">
        <f>VLOOKUP(vhcsResultsConsolidated!E286,incl2017!$A$2:$BF$638,38)</f>
        <v>32517.941569282098</v>
      </c>
      <c r="AZ214">
        <v>38110.7066974595</v>
      </c>
      <c r="BA214">
        <v>36059.430412371097</v>
      </c>
      <c r="BB214">
        <v>35570.967048710598</v>
      </c>
      <c r="BC214">
        <f>VLOOKUP(vhcsResultsConsolidated!E286,incl2017!$A$2:$BF$638,42)</f>
        <v>32684.3648170011</v>
      </c>
      <c r="BD214">
        <v>37971.214285714203</v>
      </c>
      <c r="BE214">
        <v>36012.408805031402</v>
      </c>
      <c r="BF214">
        <v>37169.220930232499</v>
      </c>
      <c r="BG214">
        <f>VLOOKUP(vhcsResultsConsolidated!E286,incl2017!$A$2:$BF$638,46)</f>
        <v>31118.443983402401</v>
      </c>
      <c r="BH214">
        <v>38804.439560439503</v>
      </c>
      <c r="BI214">
        <v>39039.880208333299</v>
      </c>
      <c r="BJ214">
        <v>37077.328719723097</v>
      </c>
      <c r="BK214">
        <f>VLOOKUP(vhcsResultsConsolidated!E286,incl2017!$A$2:$BF$638,50)</f>
        <v>33460.061452513903</v>
      </c>
      <c r="BL214">
        <v>39626.532710280298</v>
      </c>
      <c r="BM214">
        <v>37178.697916666599</v>
      </c>
      <c r="BN214">
        <v>36177.9136212624</v>
      </c>
      <c r="BO214">
        <f>VLOOKUP(vhcsResultsConsolidated!E286,incl2017!$A$2:$BF$638,54)</f>
        <v>33585.389333333304</v>
      </c>
      <c r="BP214">
        <v>36629.488584474799</v>
      </c>
      <c r="BQ214">
        <v>34963.005102040799</v>
      </c>
      <c r="BR214">
        <v>35110.788413098198</v>
      </c>
    </row>
    <row r="215" spans="1:70" x14ac:dyDescent="0.25">
      <c r="A215" t="s">
        <v>266</v>
      </c>
      <c r="B215" t="s">
        <v>722</v>
      </c>
      <c r="C215" t="s">
        <v>704</v>
      </c>
      <c r="E215" t="s">
        <v>171</v>
      </c>
      <c r="F215">
        <v>1</v>
      </c>
      <c r="G215">
        <v>0.81804200000000005</v>
      </c>
      <c r="H215">
        <v>0.83351399999999998</v>
      </c>
      <c r="I215">
        <v>1648</v>
      </c>
      <c r="J215">
        <v>1491</v>
      </c>
      <c r="K215">
        <v>2.9390948099401801</v>
      </c>
      <c r="L215" t="s">
        <v>51</v>
      </c>
      <c r="M215">
        <v>1.83373622304342</v>
      </c>
      <c r="N215" t="s">
        <v>53</v>
      </c>
      <c r="O215">
        <v>0.81414328409782499</v>
      </c>
      <c r="P215" t="s">
        <v>53</v>
      </c>
      <c r="Q215">
        <v>1.40724848322923</v>
      </c>
      <c r="R215" t="s">
        <v>53</v>
      </c>
      <c r="S215">
        <v>-2.8616239967373901E-2</v>
      </c>
      <c r="T215" t="s">
        <v>53</v>
      </c>
      <c r="U215">
        <v>-5.4934232914757798E-4</v>
      </c>
      <c r="V215" t="s">
        <v>53</v>
      </c>
      <c r="W215">
        <v>0.102690113233795</v>
      </c>
      <c r="X215" t="s">
        <v>50</v>
      </c>
      <c r="Y215">
        <v>0.108424853334407</v>
      </c>
      <c r="Z215" t="s">
        <v>50</v>
      </c>
      <c r="AA215">
        <f t="shared" si="18"/>
        <v>0.1313063532011689</v>
      </c>
      <c r="AB215">
        <f t="shared" si="19"/>
        <v>0.10897419566355458</v>
      </c>
      <c r="AC215">
        <f t="shared" si="20"/>
        <v>-2.2332157537614319E-2</v>
      </c>
      <c r="AD215">
        <f t="shared" si="21"/>
        <v>5.7347401006120069E-3</v>
      </c>
      <c r="AF215">
        <v>2.6963798985001799</v>
      </c>
      <c r="AG215" t="s">
        <v>50</v>
      </c>
      <c r="AH215">
        <v>2.8099329183794701</v>
      </c>
      <c r="AI215" t="s">
        <v>50</v>
      </c>
      <c r="AJ215">
        <f t="shared" si="22"/>
        <v>0.11355301987929023</v>
      </c>
      <c r="AK215">
        <v>-0.92135698983702896</v>
      </c>
      <c r="AL215">
        <v>-40.380953449003599</v>
      </c>
      <c r="AM215">
        <v>-24.312905360535201</v>
      </c>
      <c r="AN215">
        <v>-16.068048088468402</v>
      </c>
      <c r="AO215">
        <f t="shared" si="23"/>
        <v>8.244857272066799</v>
      </c>
      <c r="AQ215">
        <f>VLOOKUP(A215,incl2017!$A$2:$BF$638,33)</f>
        <v>22801.497656250001</v>
      </c>
      <c r="AR215">
        <v>9678.3572895277193</v>
      </c>
      <c r="AS215">
        <v>8112.2115384615299</v>
      </c>
      <c r="AT215">
        <v>9112.3097014925297</v>
      </c>
      <c r="AU215">
        <f>VLOOKUP(vhcsResultsConsolidated!E120,incl2017!$A$2:$BF$638,34)</f>
        <v>7437.4358578052497</v>
      </c>
      <c r="AV215">
        <v>9345.1201550387595</v>
      </c>
      <c r="AW215">
        <v>7989.1018867924504</v>
      </c>
      <c r="AX215">
        <v>9583.70652173913</v>
      </c>
      <c r="AY215">
        <f>VLOOKUP(vhcsResultsConsolidated!E120,incl2017!$A$2:$BF$638,38)</f>
        <v>7802.7377300613498</v>
      </c>
      <c r="AZ215">
        <v>10053.794759825299</v>
      </c>
      <c r="BA215">
        <v>8272.921182266</v>
      </c>
      <c r="BB215">
        <v>8611.9038461538403</v>
      </c>
      <c r="BC215">
        <f>VLOOKUP(vhcsResultsConsolidated!E120,incl2017!$A$2:$BF$638,42)</f>
        <v>7066.4439252336397</v>
      </c>
      <c r="BD215">
        <v>9186.7265625</v>
      </c>
      <c r="BE215">
        <v>8581.5546218487398</v>
      </c>
      <c r="BF215">
        <v>8853.2377622377608</v>
      </c>
      <c r="BG215">
        <f>VLOOKUP(vhcsResultsConsolidated!E120,incl2017!$A$2:$BF$638,46)</f>
        <v>7096.7461773700297</v>
      </c>
      <c r="BH215">
        <v>9501.0769230769201</v>
      </c>
      <c r="BI215">
        <v>7506.2123287671202</v>
      </c>
      <c r="BJ215">
        <v>10369.097744360901</v>
      </c>
      <c r="BK215">
        <f>VLOOKUP(vhcsResultsConsolidated!E120,incl2017!$A$2:$BF$638,50)</f>
        <v>8513.0738461538403</v>
      </c>
      <c r="BL215">
        <v>11755.4961832061</v>
      </c>
      <c r="BM215">
        <v>9120.9819819819804</v>
      </c>
      <c r="BN215">
        <v>9155.5144927536203</v>
      </c>
      <c r="BO215">
        <f>VLOOKUP(vhcsResultsConsolidated!E120,incl2017!$A$2:$BF$638,54)</f>
        <v>7229.2264705882299</v>
      </c>
      <c r="BP215">
        <v>7779.0714285714203</v>
      </c>
      <c r="BQ215">
        <v>7249.7173913043398</v>
      </c>
      <c r="BR215">
        <v>7997</v>
      </c>
    </row>
    <row r="216" spans="1:70" x14ac:dyDescent="0.25">
      <c r="A216" t="s">
        <v>267</v>
      </c>
      <c r="B216" t="s">
        <v>715</v>
      </c>
      <c r="C216" t="s">
        <v>663</v>
      </c>
      <c r="E216" t="s">
        <v>533</v>
      </c>
      <c r="F216">
        <v>1</v>
      </c>
      <c r="G216">
        <v>0.783748</v>
      </c>
      <c r="H216">
        <v>0.783748</v>
      </c>
      <c r="I216">
        <v>2593</v>
      </c>
      <c r="J216">
        <v>2593</v>
      </c>
      <c r="K216">
        <v>2.42359106136528</v>
      </c>
      <c r="L216" t="s">
        <v>51</v>
      </c>
      <c r="M216">
        <v>1.96617035076955</v>
      </c>
      <c r="N216" t="s">
        <v>52</v>
      </c>
      <c r="O216">
        <v>0.88920126737428895</v>
      </c>
      <c r="P216" t="s">
        <v>53</v>
      </c>
      <c r="Q216">
        <v>4.3473935614392198</v>
      </c>
      <c r="R216" t="s">
        <v>50</v>
      </c>
      <c r="S216">
        <v>3.25504094992548E-2</v>
      </c>
      <c r="T216" t="s">
        <v>50</v>
      </c>
      <c r="U216">
        <v>6.5790967150455404E-2</v>
      </c>
      <c r="V216" t="s">
        <v>50</v>
      </c>
      <c r="W216">
        <v>8.0094697492174294E-2</v>
      </c>
      <c r="X216" t="s">
        <v>50</v>
      </c>
      <c r="Y216">
        <v>0.11544098869977699</v>
      </c>
      <c r="Z216" t="s">
        <v>50</v>
      </c>
      <c r="AA216">
        <f t="shared" si="18"/>
        <v>4.7544287992919494E-2</v>
      </c>
      <c r="AB216">
        <f t="shared" si="19"/>
        <v>4.9650021549321591E-2</v>
      </c>
      <c r="AC216">
        <f t="shared" si="20"/>
        <v>2.1057335564020965E-3</v>
      </c>
      <c r="AD216">
        <f t="shared" si="21"/>
        <v>3.5346291207602701E-2</v>
      </c>
      <c r="AF216">
        <v>2.9145324903235901</v>
      </c>
      <c r="AG216" t="s">
        <v>50</v>
      </c>
      <c r="AH216">
        <v>2.9857916860732501</v>
      </c>
      <c r="AI216" t="s">
        <v>50</v>
      </c>
      <c r="AJ216">
        <f t="shared" si="22"/>
        <v>7.1259195749659998E-2</v>
      </c>
      <c r="AK216">
        <v>-38.7087433462993</v>
      </c>
      <c r="AL216">
        <v>-33.088086072863099</v>
      </c>
      <c r="AM216">
        <v>-17.093641863995298</v>
      </c>
      <c r="AN216">
        <v>-15.994444208867799</v>
      </c>
      <c r="AO216">
        <f t="shared" si="23"/>
        <v>1.0991976551274991</v>
      </c>
      <c r="AQ216">
        <f>VLOOKUP(A216,incl2017!$A$2:$BF$638,33)</f>
        <v>31434.6652360515</v>
      </c>
      <c r="AR216">
        <v>24816.923837784299</v>
      </c>
      <c r="AS216">
        <v>24049.605053191401</v>
      </c>
      <c r="AT216">
        <v>23765.190361445701</v>
      </c>
      <c r="AU216">
        <f>VLOOKUP(vhcsResultsConsolidated!E482,incl2017!$A$2:$BF$638,34)</f>
        <v>4795.7444168734401</v>
      </c>
      <c r="AV216">
        <v>24880.2380106571</v>
      </c>
      <c r="AW216">
        <v>23890.727493917198</v>
      </c>
      <c r="AX216">
        <v>23610.975113122098</v>
      </c>
      <c r="AY216">
        <f>VLOOKUP(vhcsResultsConsolidated!E482,incl2017!$A$2:$BF$638,38)</f>
        <v>4887.9589743589704</v>
      </c>
      <c r="AZ216">
        <v>24737.357142857101</v>
      </c>
      <c r="BA216">
        <v>24241.096774193498</v>
      </c>
      <c r="BB216">
        <v>23940.868556701</v>
      </c>
      <c r="BC216">
        <f>VLOOKUP(vhcsResultsConsolidated!E482,incl2017!$A$2:$BF$638,42)</f>
        <v>4709.2932692307704</v>
      </c>
      <c r="BD216">
        <v>24929.038022813598</v>
      </c>
      <c r="BE216">
        <v>24192.186528497401</v>
      </c>
      <c r="BF216">
        <v>24271.2624434389</v>
      </c>
      <c r="BG216">
        <f>VLOOKUP(vhcsResultsConsolidated!E482,incl2017!$A$2:$BF$638,46)</f>
        <v>5240.0776699029102</v>
      </c>
      <c r="BH216">
        <v>24837.4566666666</v>
      </c>
      <c r="BI216">
        <v>23623.839449541199</v>
      </c>
      <c r="BJ216">
        <v>22950.687782805398</v>
      </c>
      <c r="BK216">
        <f>VLOOKUP(vhcsResultsConsolidated!E482,incl2017!$A$2:$BF$638,50)</f>
        <v>4493.7391304347802</v>
      </c>
      <c r="BL216">
        <v>24709.660869565199</v>
      </c>
      <c r="BM216">
        <v>24801.324468085098</v>
      </c>
      <c r="BN216">
        <v>24250.390134529101</v>
      </c>
      <c r="BO216">
        <f>VLOOKUP(vhcsResultsConsolidated!E482,incl2017!$A$2:$BF$638,54)</f>
        <v>5097.7478260869502</v>
      </c>
      <c r="BP216">
        <v>24766.577981651299</v>
      </c>
      <c r="BQ216">
        <v>23552.712418300602</v>
      </c>
      <c r="BR216">
        <v>23522.545454545401</v>
      </c>
    </row>
    <row r="217" spans="1:70" x14ac:dyDescent="0.25">
      <c r="A217" t="s">
        <v>268</v>
      </c>
      <c r="E217" t="s">
        <v>268</v>
      </c>
      <c r="F217">
        <v>0</v>
      </c>
      <c r="G217">
        <v>0.92494500000000002</v>
      </c>
      <c r="H217">
        <v>0.924535</v>
      </c>
      <c r="I217">
        <v>1471</v>
      </c>
      <c r="J217">
        <v>1270</v>
      </c>
      <c r="K217">
        <v>1.1648867923367501</v>
      </c>
      <c r="L217" t="s">
        <v>53</v>
      </c>
      <c r="M217">
        <v>1.62532828265576</v>
      </c>
      <c r="N217" t="s">
        <v>53</v>
      </c>
      <c r="O217">
        <v>2.5264534839347599</v>
      </c>
      <c r="P217" t="s">
        <v>51</v>
      </c>
      <c r="Q217">
        <v>2.3231467543187199</v>
      </c>
      <c r="R217" t="s">
        <v>51</v>
      </c>
      <c r="S217">
        <v>-1.39870538507459E-2</v>
      </c>
      <c r="T217" t="s">
        <v>53</v>
      </c>
      <c r="U217">
        <v>-2.6273365171062699E-2</v>
      </c>
      <c r="V217" t="s">
        <v>53</v>
      </c>
      <c r="W217">
        <v>4.0111143848162202E-2</v>
      </c>
      <c r="X217" t="s">
        <v>53</v>
      </c>
      <c r="Y217">
        <v>-5.6835666056424199E-2</v>
      </c>
      <c r="Z217" t="s">
        <v>51</v>
      </c>
      <c r="AA217">
        <f t="shared" si="18"/>
        <v>5.4098197698908099E-2</v>
      </c>
      <c r="AB217">
        <f t="shared" si="19"/>
        <v>-3.05623008853615E-2</v>
      </c>
      <c r="AC217">
        <f t="shared" si="20"/>
        <v>-8.4660498584269606E-2</v>
      </c>
      <c r="AD217">
        <f t="shared" si="21"/>
        <v>-9.6946809904586401E-2</v>
      </c>
      <c r="AF217">
        <v>2.88056755266894</v>
      </c>
      <c r="AG217" t="s">
        <v>50</v>
      </c>
      <c r="AH217">
        <v>2.8849151496789198</v>
      </c>
      <c r="AI217" t="s">
        <v>50</v>
      </c>
      <c r="AJ217">
        <f t="shared" si="22"/>
        <v>4.3475970099797756E-3</v>
      </c>
      <c r="AK217">
        <v>5.6904596564648999</v>
      </c>
      <c r="AL217">
        <v>-2.2437589187164999</v>
      </c>
      <c r="AM217">
        <v>-7.5056375250295799</v>
      </c>
      <c r="AN217">
        <v>5.26187860631308</v>
      </c>
      <c r="AO217">
        <f t="shared" si="23"/>
        <v>12.76751613134266</v>
      </c>
      <c r="AQ217">
        <f>VLOOKUP(A217,incl2017!$A$2:$BF$638,33)</f>
        <v>13558.6612903225</v>
      </c>
      <c r="AR217">
        <v>12687.4671814671</v>
      </c>
      <c r="AS217">
        <v>13725.456233421701</v>
      </c>
      <c r="AT217">
        <v>12026.733333333301</v>
      </c>
      <c r="AU217">
        <f>VLOOKUP(vhcsResultsConsolidated!E217,incl2017!$A$2:$BF$638,34)</f>
        <v>12034.6553524804</v>
      </c>
      <c r="AV217">
        <v>13097.490774907699</v>
      </c>
      <c r="AW217">
        <v>14620.5</v>
      </c>
      <c r="AX217">
        <v>11945.461928934001</v>
      </c>
      <c r="AY217">
        <f>VLOOKUP(vhcsResultsConsolidated!E217,incl2017!$A$2:$BF$638,38)</f>
        <v>11964.03</v>
      </c>
      <c r="AZ217">
        <v>12237.603238866301</v>
      </c>
      <c r="BA217">
        <v>12524.652173913</v>
      </c>
      <c r="BB217">
        <v>12116.6797752809</v>
      </c>
      <c r="BC217">
        <f>VLOOKUP(vhcsResultsConsolidated!E217,incl2017!$A$2:$BF$638,42)</f>
        <v>12111.8415300546</v>
      </c>
      <c r="BD217">
        <v>14031.634615384601</v>
      </c>
      <c r="BE217">
        <v>15145.1565217391</v>
      </c>
      <c r="BF217">
        <v>11582.6868686868</v>
      </c>
      <c r="BG217">
        <f>VLOOKUP(vhcsResultsConsolidated!E217,incl2017!$A$2:$BF$638,46)</f>
        <v>11593.36</v>
      </c>
      <c r="BH217">
        <v>12515.748502994</v>
      </c>
      <c r="BI217">
        <v>14023.118811881101</v>
      </c>
      <c r="BJ217">
        <v>12311.9387755102</v>
      </c>
      <c r="BK217">
        <f>VLOOKUP(vhcsResultsConsolidated!E217,incl2017!$A$2:$BF$638,50)</f>
        <v>12334.7</v>
      </c>
      <c r="BL217">
        <v>11360.5517241379</v>
      </c>
      <c r="BM217">
        <v>12426.8243243243</v>
      </c>
      <c r="BN217">
        <v>12325.9529411764</v>
      </c>
      <c r="BO217">
        <f>VLOOKUP(vhcsResultsConsolidated!E217,incl2017!$A$2:$BF$638,54)</f>
        <v>12312.5568181818</v>
      </c>
      <c r="BP217">
        <v>13014.229007633499</v>
      </c>
      <c r="BQ217">
        <v>12607.8620689655</v>
      </c>
      <c r="BR217">
        <v>11925.408602150501</v>
      </c>
    </row>
    <row r="218" spans="1:70" x14ac:dyDescent="0.25">
      <c r="A218" t="s">
        <v>269</v>
      </c>
      <c r="E218" t="s">
        <v>269</v>
      </c>
      <c r="F218">
        <v>0</v>
      </c>
      <c r="G218">
        <v>0.91939199999999999</v>
      </c>
      <c r="H218">
        <v>0.93305400000000005</v>
      </c>
      <c r="I218">
        <v>2330</v>
      </c>
      <c r="J218">
        <v>1710</v>
      </c>
      <c r="K218">
        <v>2.1044998523973901</v>
      </c>
      <c r="L218" t="s">
        <v>52</v>
      </c>
      <c r="M218">
        <v>1.8357194654151301</v>
      </c>
      <c r="N218" t="s">
        <v>53</v>
      </c>
      <c r="O218">
        <v>1.26051182588791</v>
      </c>
      <c r="P218" t="s">
        <v>53</v>
      </c>
      <c r="Q218">
        <v>2.7035959148861402</v>
      </c>
      <c r="R218" t="s">
        <v>51</v>
      </c>
      <c r="S218">
        <v>1.12789433777057E-2</v>
      </c>
      <c r="T218" t="s">
        <v>53</v>
      </c>
      <c r="U218">
        <v>-2.7444033540403399E-2</v>
      </c>
      <c r="V218" t="s">
        <v>53</v>
      </c>
      <c r="W218">
        <v>6.2324715019354496E-3</v>
      </c>
      <c r="X218" t="s">
        <v>53</v>
      </c>
      <c r="Y218">
        <v>4.3856741264977399E-2</v>
      </c>
      <c r="Z218" t="s">
        <v>51</v>
      </c>
      <c r="AA218">
        <f t="shared" si="18"/>
        <v>-5.04647187577025E-3</v>
      </c>
      <c r="AB218">
        <f t="shared" si="19"/>
        <v>7.1300774805380801E-2</v>
      </c>
      <c r="AC218">
        <f t="shared" si="20"/>
        <v>7.6347246681151046E-2</v>
      </c>
      <c r="AD218">
        <f t="shared" si="21"/>
        <v>3.7624269763041951E-2</v>
      </c>
      <c r="AF218">
        <v>2.83506695310205</v>
      </c>
      <c r="AG218" t="s">
        <v>50</v>
      </c>
      <c r="AH218">
        <v>2.8646696717670599</v>
      </c>
      <c r="AI218" t="s">
        <v>50</v>
      </c>
      <c r="AJ218">
        <f t="shared" si="22"/>
        <v>2.9602718665009853E-2</v>
      </c>
      <c r="AK218">
        <v>-18.2786934774544</v>
      </c>
      <c r="AL218">
        <v>-17.476906899794901</v>
      </c>
      <c r="AM218">
        <v>5.0942014623469998</v>
      </c>
      <c r="AN218">
        <v>-22.571108362141999</v>
      </c>
      <c r="AO218">
        <f t="shared" si="23"/>
        <v>-27.665309824489</v>
      </c>
      <c r="AQ218">
        <f>VLOOKUP(A218,incl2017!$A$2:$BF$638,33)</f>
        <v>16792.200303490099</v>
      </c>
      <c r="AR218">
        <v>14035.5411764705</v>
      </c>
      <c r="AS218">
        <v>17104.121827411102</v>
      </c>
      <c r="AT218">
        <v>14669.320197044301</v>
      </c>
      <c r="AU218">
        <f>VLOOKUP(vhcsResultsConsolidated!E218,incl2017!$A$2:$BF$638,34)</f>
        <v>14503.401179941</v>
      </c>
      <c r="AV218">
        <v>12029.0629629629</v>
      </c>
      <c r="AW218">
        <v>16944.838129496398</v>
      </c>
      <c r="AX218">
        <v>14887.236363636301</v>
      </c>
      <c r="AY218">
        <f>VLOOKUP(vhcsResultsConsolidated!E218,incl2017!$A$2:$BF$638,38)</f>
        <v>14811.340845070399</v>
      </c>
      <c r="AZ218">
        <v>16292.829166666599</v>
      </c>
      <c r="BA218">
        <v>17245.5942492012</v>
      </c>
      <c r="BB218">
        <v>14411.5698924731</v>
      </c>
      <c r="BC218">
        <f>VLOOKUP(vhcsResultsConsolidated!E218,incl2017!$A$2:$BF$638,42)</f>
        <v>14164.953560371499</v>
      </c>
      <c r="BD218">
        <v>12170.463087248299</v>
      </c>
      <c r="BE218">
        <v>15152.619047619</v>
      </c>
      <c r="BF218">
        <v>15847.0714285714</v>
      </c>
      <c r="BG218">
        <f>VLOOKUP(vhcsResultsConsolidated!E218,incl2017!$A$2:$BF$638,46)</f>
        <v>15896.965909090901</v>
      </c>
      <c r="BH218">
        <v>11854.942148760299</v>
      </c>
      <c r="BI218">
        <v>18032.6011560693</v>
      </c>
      <c r="BJ218">
        <v>13891.851851851799</v>
      </c>
      <c r="BK218">
        <f>VLOOKUP(vhcsResultsConsolidated!E218,incl2017!$A$2:$BF$638,50)</f>
        <v>13743.910614525101</v>
      </c>
      <c r="BL218">
        <v>18553.079136690601</v>
      </c>
      <c r="BM218">
        <v>15761.2391304347</v>
      </c>
      <c r="BN218">
        <v>14335.2066666666</v>
      </c>
      <c r="BO218">
        <f>VLOOKUP(vhcsResultsConsolidated!E218,incl2017!$A$2:$BF$638,54)</f>
        <v>13999.02259887</v>
      </c>
      <c r="BP218">
        <v>13182.1881188118</v>
      </c>
      <c r="BQ218">
        <v>18416.1142857142</v>
      </c>
      <c r="BR218">
        <v>14500.3643410852</v>
      </c>
    </row>
    <row r="219" spans="1:70" x14ac:dyDescent="0.25">
      <c r="A219" t="s">
        <v>270</v>
      </c>
      <c r="E219" t="s">
        <v>270</v>
      </c>
      <c r="F219">
        <v>0</v>
      </c>
      <c r="G219">
        <v>0.89424899999999996</v>
      </c>
      <c r="H219">
        <v>0.90156000000000003</v>
      </c>
      <c r="I219">
        <v>1932</v>
      </c>
      <c r="J219">
        <v>896</v>
      </c>
      <c r="K219">
        <v>1.2932591679793899</v>
      </c>
      <c r="L219" t="s">
        <v>53</v>
      </c>
      <c r="M219">
        <v>1.2870895775303099</v>
      </c>
      <c r="N219" t="s">
        <v>53</v>
      </c>
      <c r="O219">
        <v>0.81785169061065</v>
      </c>
      <c r="P219" t="s">
        <v>53</v>
      </c>
      <c r="Q219">
        <v>1.20455946423185</v>
      </c>
      <c r="R219" t="s">
        <v>53</v>
      </c>
      <c r="S219">
        <v>3.5803553319231102E-2</v>
      </c>
      <c r="T219" t="s">
        <v>51</v>
      </c>
      <c r="U219">
        <v>1.7961054935144799E-2</v>
      </c>
      <c r="V219" t="s">
        <v>53</v>
      </c>
      <c r="W219">
        <v>1.1351659355950099E-2</v>
      </c>
      <c r="X219" t="s">
        <v>53</v>
      </c>
      <c r="Y219">
        <v>2.82522321156389E-2</v>
      </c>
      <c r="Z219" t="s">
        <v>53</v>
      </c>
      <c r="AA219">
        <f t="shared" si="18"/>
        <v>-2.4451893963281002E-2</v>
      </c>
      <c r="AB219">
        <f t="shared" si="19"/>
        <v>1.0291177180494101E-2</v>
      </c>
      <c r="AC219">
        <f t="shared" si="20"/>
        <v>3.4743071143775103E-2</v>
      </c>
      <c r="AD219">
        <f t="shared" si="21"/>
        <v>1.6900572759688801E-2</v>
      </c>
      <c r="AF219">
        <v>2.87138083435612</v>
      </c>
      <c r="AG219" t="s">
        <v>50</v>
      </c>
      <c r="AH219">
        <v>2.8698974107958701</v>
      </c>
      <c r="AI219" t="s">
        <v>50</v>
      </c>
      <c r="AJ219">
        <f t="shared" si="22"/>
        <v>-1.4834235602498858E-3</v>
      </c>
      <c r="AK219">
        <v>-0.94075094297989204</v>
      </c>
      <c r="AL219">
        <v>7.9352349639463604</v>
      </c>
      <c r="AM219">
        <v>7.1507126929225997</v>
      </c>
      <c r="AN219">
        <v>0.78452227102376404</v>
      </c>
      <c r="AO219">
        <f t="shared" si="23"/>
        <v>-6.3661904218988354</v>
      </c>
      <c r="AQ219">
        <f>VLOOKUP(A219,incl2017!$A$2:$BF$638,33)</f>
        <v>15560.623794212201</v>
      </c>
      <c r="AR219">
        <v>13112.604651162699</v>
      </c>
      <c r="AS219">
        <v>16408.810126582201</v>
      </c>
      <c r="AT219">
        <v>17034.307936507899</v>
      </c>
      <c r="AU219">
        <f>VLOOKUP(vhcsResultsConsolidated!E219,incl2017!$A$2:$BF$638,34)</f>
        <v>15722.136253041301</v>
      </c>
      <c r="AV219">
        <v>12661.4525139664</v>
      </c>
      <c r="AW219">
        <v>15461.2677165354</v>
      </c>
      <c r="AX219">
        <v>17654.057142857098</v>
      </c>
      <c r="AY219">
        <f>VLOOKUP(vhcsResultsConsolidated!E219,incl2017!$A$2:$BF$638,38)</f>
        <v>16130.6391304347</v>
      </c>
      <c r="AZ219">
        <v>13602.0363636363</v>
      </c>
      <c r="BA219">
        <v>17502.790909090902</v>
      </c>
      <c r="BB219">
        <v>16259.6214285714</v>
      </c>
      <c r="BC219">
        <f>VLOOKUP(vhcsResultsConsolidated!E219,incl2017!$A$2:$BF$638,42)</f>
        <v>15203.044198895001</v>
      </c>
      <c r="BD219">
        <v>12874.810126582201</v>
      </c>
      <c r="BE219">
        <v>14877.245614035</v>
      </c>
      <c r="BF219">
        <v>18086.5</v>
      </c>
      <c r="BG219">
        <f>VLOOKUP(vhcsResultsConsolidated!E219,incl2017!$A$2:$BF$638,46)</f>
        <v>16861.166666666599</v>
      </c>
      <c r="BH219">
        <v>12492.9</v>
      </c>
      <c r="BI219">
        <v>15936.828571428499</v>
      </c>
      <c r="BJ219">
        <v>17077.466666666602</v>
      </c>
      <c r="BK219">
        <f>VLOOKUP(vhcsResultsConsolidated!E219,incl2017!$A$2:$BF$638,50)</f>
        <v>15245.5769230769</v>
      </c>
      <c r="BL219">
        <v>13037.964705882299</v>
      </c>
      <c r="BM219">
        <v>17206.166666666599</v>
      </c>
      <c r="BN219">
        <v>17441.2976190476</v>
      </c>
      <c r="BO219">
        <f>VLOOKUP(vhcsResultsConsolidated!E219,incl2017!$A$2:$BF$638,54)</f>
        <v>16398.5596330275</v>
      </c>
      <c r="BP219">
        <v>14201.362499999999</v>
      </c>
      <c r="BQ219">
        <v>17858.740000000002</v>
      </c>
      <c r="BR219">
        <v>14487.107142857099</v>
      </c>
    </row>
    <row r="220" spans="1:70" x14ac:dyDescent="0.25">
      <c r="A220" t="s">
        <v>271</v>
      </c>
      <c r="E220" t="s">
        <v>271</v>
      </c>
      <c r="F220">
        <v>0</v>
      </c>
      <c r="G220">
        <v>0.64237500000000003</v>
      </c>
      <c r="H220">
        <v>0.63224599999999997</v>
      </c>
      <c r="I220">
        <v>1009</v>
      </c>
      <c r="J220">
        <v>654</v>
      </c>
      <c r="K220">
        <v>0.844667649522167</v>
      </c>
      <c r="L220" t="s">
        <v>53</v>
      </c>
      <c r="M220">
        <v>0.93466724261980105</v>
      </c>
      <c r="N220" t="s">
        <v>53</v>
      </c>
      <c r="O220">
        <v>1.5875302056453999</v>
      </c>
      <c r="P220" t="s">
        <v>53</v>
      </c>
      <c r="Q220">
        <v>1.92877894710618</v>
      </c>
      <c r="R220" t="s">
        <v>52</v>
      </c>
      <c r="S220">
        <v>7.1619049068948296E-2</v>
      </c>
      <c r="T220" t="s">
        <v>52</v>
      </c>
      <c r="U220">
        <v>2.03388999025069E-2</v>
      </c>
      <c r="V220" t="s">
        <v>53</v>
      </c>
      <c r="W220">
        <v>0.169554393323567</v>
      </c>
      <c r="X220" t="s">
        <v>50</v>
      </c>
      <c r="Y220">
        <v>4.7283357729032603E-2</v>
      </c>
      <c r="Z220" t="s">
        <v>53</v>
      </c>
      <c r="AA220">
        <f t="shared" si="18"/>
        <v>9.7935344254618709E-2</v>
      </c>
      <c r="AB220">
        <f t="shared" si="19"/>
        <v>2.6944457826525704E-2</v>
      </c>
      <c r="AC220">
        <f t="shared" si="20"/>
        <v>-7.0990886428093009E-2</v>
      </c>
      <c r="AD220">
        <f t="shared" si="21"/>
        <v>-0.12227103559453439</v>
      </c>
      <c r="AF220">
        <v>2.7781451034660298</v>
      </c>
      <c r="AG220" t="s">
        <v>50</v>
      </c>
      <c r="AH220">
        <v>2.8651193169896199</v>
      </c>
      <c r="AI220" t="s">
        <v>50</v>
      </c>
      <c r="AJ220">
        <f t="shared" si="22"/>
        <v>8.6974213523590027E-2</v>
      </c>
      <c r="AK220">
        <v>-9.3181265353839393</v>
      </c>
      <c r="AL220">
        <v>-5.21946819245081</v>
      </c>
      <c r="AM220">
        <v>-5.7982111223827602</v>
      </c>
      <c r="AN220">
        <v>0.57874292993195098</v>
      </c>
      <c r="AO220">
        <f t="shared" si="23"/>
        <v>6.3769540523147112</v>
      </c>
      <c r="AQ220">
        <f>VLOOKUP(A220,incl2017!$A$2:$BF$638,33)</f>
        <v>5080.1691542288499</v>
      </c>
      <c r="AR220">
        <v>5826.5714285714203</v>
      </c>
      <c r="AS220">
        <v>5089.4022988505703</v>
      </c>
      <c r="AT220">
        <v>5118.7439613526503</v>
      </c>
      <c r="AU220">
        <f>VLOOKUP(vhcsResultsConsolidated!E220,incl2017!$A$2:$BF$638,34)</f>
        <v>5078.3247863247798</v>
      </c>
      <c r="AV220">
        <v>5982.2960526315701</v>
      </c>
      <c r="AW220">
        <v>5154.1392405063198</v>
      </c>
      <c r="AX220">
        <v>5760.9690721649404</v>
      </c>
      <c r="AY220">
        <f>VLOOKUP(vhcsResultsConsolidated!E220,incl2017!$A$2:$BF$638,38)</f>
        <v>5631.7264957264897</v>
      </c>
      <c r="AZ220">
        <v>5630.9504132231395</v>
      </c>
      <c r="BA220">
        <v>5035.5684210526297</v>
      </c>
      <c r="BB220">
        <v>4552.4181818181796</v>
      </c>
      <c r="BC220">
        <f>VLOOKUP(vhcsResultsConsolidated!E220,incl2017!$A$2:$BF$638,42)</f>
        <v>4524.9230769230699</v>
      </c>
      <c r="BD220">
        <v>6186.4938271604897</v>
      </c>
      <c r="BE220">
        <v>4898.9142857142797</v>
      </c>
      <c r="BF220">
        <v>6321.75925925925</v>
      </c>
      <c r="BG220">
        <f>VLOOKUP(vhcsResultsConsolidated!E220,incl2017!$A$2:$BF$638,46)</f>
        <v>6070.671875</v>
      </c>
      <c r="BH220">
        <v>5749.3380281690097</v>
      </c>
      <c r="BI220">
        <v>5357.1590909090901</v>
      </c>
      <c r="BJ220">
        <v>5056.72093023255</v>
      </c>
      <c r="BK220">
        <f>VLOOKUP(vhcsResultsConsolidated!E220,incl2017!$A$2:$BF$638,50)</f>
        <v>5101.6792452830095</v>
      </c>
      <c r="BL220">
        <v>5561.7959183673402</v>
      </c>
      <c r="BM220">
        <v>5118.54347826087</v>
      </c>
      <c r="BN220">
        <v>4401.7692307692296</v>
      </c>
      <c r="BO220">
        <f>VLOOKUP(vhcsResultsConsolidated!E220,incl2017!$A$2:$BF$638,54)</f>
        <v>4366.2181818181798</v>
      </c>
      <c r="BP220">
        <v>5678.0138888888896</v>
      </c>
      <c r="BQ220">
        <v>4957.6734693877497</v>
      </c>
      <c r="BR220">
        <v>4687.4827586206802</v>
      </c>
    </row>
    <row r="221" spans="1:70" x14ac:dyDescent="0.25">
      <c r="A221" t="s">
        <v>272</v>
      </c>
      <c r="B221" t="s">
        <v>696</v>
      </c>
      <c r="C221" t="s">
        <v>664</v>
      </c>
      <c r="E221" t="s">
        <v>154</v>
      </c>
      <c r="F221">
        <v>1</v>
      </c>
      <c r="G221">
        <v>0.43498700000000001</v>
      </c>
      <c r="H221">
        <v>0.43498700000000001</v>
      </c>
      <c r="I221">
        <v>862</v>
      </c>
      <c r="J221">
        <v>862</v>
      </c>
      <c r="K221">
        <v>4.4478937392760498</v>
      </c>
      <c r="L221" t="s">
        <v>50</v>
      </c>
      <c r="M221">
        <v>5.0529527720155798</v>
      </c>
      <c r="N221" t="s">
        <v>50</v>
      </c>
      <c r="O221">
        <v>1.77702945992088</v>
      </c>
      <c r="P221" t="s">
        <v>53</v>
      </c>
      <c r="Q221">
        <v>0.60973233233931501</v>
      </c>
      <c r="R221" t="s">
        <v>53</v>
      </c>
      <c r="S221">
        <v>2.0244915584048999E-2</v>
      </c>
      <c r="T221" t="s">
        <v>53</v>
      </c>
      <c r="U221">
        <v>6.3370468212639697E-2</v>
      </c>
      <c r="V221" t="s">
        <v>53</v>
      </c>
      <c r="W221">
        <v>7.8989421292573504E-3</v>
      </c>
      <c r="X221" t="s">
        <v>53</v>
      </c>
      <c r="Y221">
        <v>0.11883617421931</v>
      </c>
      <c r="Z221" t="s">
        <v>51</v>
      </c>
      <c r="AA221">
        <f t="shared" si="18"/>
        <v>-1.2345973454791648E-2</v>
      </c>
      <c r="AB221">
        <f t="shared" si="19"/>
        <v>5.5465706006670307E-2</v>
      </c>
      <c r="AC221">
        <f t="shared" si="20"/>
        <v>6.7811679461461952E-2</v>
      </c>
      <c r="AD221">
        <f t="shared" si="21"/>
        <v>0.11093723209005266</v>
      </c>
      <c r="AF221">
        <v>2.4775050296292398</v>
      </c>
      <c r="AG221" t="s">
        <v>50</v>
      </c>
      <c r="AH221">
        <v>2.5228011346835202</v>
      </c>
      <c r="AI221" t="s">
        <v>50</v>
      </c>
      <c r="AJ221">
        <f t="shared" si="22"/>
        <v>4.5296105054280389E-2</v>
      </c>
      <c r="AK221">
        <v>-13.961778758029</v>
      </c>
      <c r="AL221">
        <v>-9.5838197336978794</v>
      </c>
      <c r="AM221">
        <v>6.36547249188399</v>
      </c>
      <c r="AN221">
        <v>-15.9492922255818</v>
      </c>
      <c r="AO221">
        <f t="shared" si="23"/>
        <v>-22.314764717465792</v>
      </c>
      <c r="AQ221">
        <f>VLOOKUP(A221,incl2017!$A$2:$BF$638,33)</f>
        <v>32062.484848484801</v>
      </c>
      <c r="AR221">
        <v>3485.5653409090901</v>
      </c>
      <c r="AS221">
        <v>3503.37301587301</v>
      </c>
      <c r="AT221">
        <v>3375.2131782945698</v>
      </c>
      <c r="AU221">
        <f>VLOOKUP(vhcsResultsConsolidated!E103,incl2017!$A$2:$BF$638,34)</f>
        <v>20374.289708959401</v>
      </c>
      <c r="AV221">
        <v>3477.5395348837201</v>
      </c>
      <c r="AW221">
        <v>3748.26717557251</v>
      </c>
      <c r="AX221">
        <v>3144.1386138613798</v>
      </c>
      <c r="AY221">
        <f>VLOOKUP(vhcsResultsConsolidated!E103,incl2017!$A$2:$BF$638,38)</f>
        <v>20060.923976608101</v>
      </c>
      <c r="AZ221">
        <v>3498.1605839416002</v>
      </c>
      <c r="BA221">
        <v>3238.2396694214799</v>
      </c>
      <c r="BB221">
        <v>3523.8662420382102</v>
      </c>
      <c r="BC221">
        <f>VLOOKUP(vhcsResultsConsolidated!E103,incl2017!$A$2:$BF$638,42)</f>
        <v>20672.871842496199</v>
      </c>
      <c r="BD221">
        <v>3503.0084033613398</v>
      </c>
      <c r="BE221">
        <v>3860.1587301587201</v>
      </c>
      <c r="BF221">
        <v>3802.0652173912999</v>
      </c>
      <c r="BG221">
        <f>VLOOKUP(vhcsResultsConsolidated!E103,incl2017!$A$2:$BF$638,46)</f>
        <v>18984.666666666599</v>
      </c>
      <c r="BH221">
        <v>3445.96875</v>
      </c>
      <c r="BI221">
        <v>3644.6029411764698</v>
      </c>
      <c r="BJ221">
        <v>2593.8727272727201</v>
      </c>
      <c r="BK221">
        <f>VLOOKUP(vhcsResultsConsolidated!E103,incl2017!$A$2:$BF$638,50)</f>
        <v>20905.752261656198</v>
      </c>
      <c r="BL221">
        <v>3553.9848484848399</v>
      </c>
      <c r="BM221">
        <v>3312.1044776119302</v>
      </c>
      <c r="BN221">
        <v>3749.3146067415701</v>
      </c>
      <c r="BO221">
        <f>VLOOKUP(vhcsResultsConsolidated!E103,incl2017!$A$2:$BF$638,54)</f>
        <v>20968.371308016802</v>
      </c>
      <c r="BP221">
        <v>3446.2676056338</v>
      </c>
      <c r="BQ221">
        <v>3146.5925925925899</v>
      </c>
      <c r="BR221">
        <v>3228.7941176470499</v>
      </c>
    </row>
    <row r="222" spans="1:70" x14ac:dyDescent="0.25">
      <c r="A222" t="s">
        <v>273</v>
      </c>
      <c r="B222" t="s">
        <v>698</v>
      </c>
      <c r="C222" t="s">
        <v>664</v>
      </c>
      <c r="E222" t="s">
        <v>562</v>
      </c>
      <c r="F222">
        <v>1</v>
      </c>
      <c r="G222">
        <v>0.86223700000000003</v>
      </c>
      <c r="H222">
        <v>0.86153799999999903</v>
      </c>
      <c r="I222">
        <v>2400</v>
      </c>
      <c r="J222">
        <v>2101</v>
      </c>
      <c r="K222">
        <v>4.0903932702768397</v>
      </c>
      <c r="L222" t="s">
        <v>50</v>
      </c>
      <c r="M222">
        <v>2.1599180554217501</v>
      </c>
      <c r="N222" t="s">
        <v>52</v>
      </c>
      <c r="O222">
        <v>1.0828257828471799</v>
      </c>
      <c r="P222" t="s">
        <v>53</v>
      </c>
      <c r="Q222">
        <v>3.5044867596282301</v>
      </c>
      <c r="R222" t="s">
        <v>50</v>
      </c>
      <c r="S222">
        <v>3.7448288703279598E-3</v>
      </c>
      <c r="T222" t="s">
        <v>53</v>
      </c>
      <c r="U222">
        <v>1.53324933138832E-2</v>
      </c>
      <c r="V222" t="s">
        <v>53</v>
      </c>
      <c r="W222">
        <v>3.99396081465902E-2</v>
      </c>
      <c r="X222" t="s">
        <v>50</v>
      </c>
      <c r="Y222">
        <v>7.7540368304273702E-2</v>
      </c>
      <c r="Z222" t="s">
        <v>50</v>
      </c>
      <c r="AA222">
        <f t="shared" si="18"/>
        <v>3.6194779276262239E-2</v>
      </c>
      <c r="AB222">
        <f t="shared" si="19"/>
        <v>6.2207874990390502E-2</v>
      </c>
      <c r="AC222">
        <f t="shared" si="20"/>
        <v>2.6013095714128263E-2</v>
      </c>
      <c r="AD222">
        <f t="shared" si="21"/>
        <v>3.7600760157683502E-2</v>
      </c>
      <c r="AF222">
        <v>2.8330247061342901</v>
      </c>
      <c r="AG222" t="s">
        <v>50</v>
      </c>
      <c r="AH222">
        <v>2.88856332043119</v>
      </c>
      <c r="AI222" t="s">
        <v>50</v>
      </c>
      <c r="AJ222">
        <f t="shared" si="22"/>
        <v>5.553861429689988E-2</v>
      </c>
      <c r="AK222">
        <v>-9.87060219639236</v>
      </c>
      <c r="AL222">
        <v>-16.9549818919666</v>
      </c>
      <c r="AM222">
        <v>-1.5908525965538101</v>
      </c>
      <c r="AN222">
        <v>-15.3641292954128</v>
      </c>
      <c r="AO222">
        <f t="shared" si="23"/>
        <v>-13.773276698858989</v>
      </c>
      <c r="AQ222">
        <f>VLOOKUP(A222,incl2017!$A$2:$BF$638,33)</f>
        <v>29699.934579439199</v>
      </c>
      <c r="AR222">
        <v>16196.893120393101</v>
      </c>
      <c r="AS222">
        <v>13587.9378531073</v>
      </c>
      <c r="AT222">
        <v>13041.362433862399</v>
      </c>
      <c r="AU222">
        <f>VLOOKUP(vhcsResultsConsolidated!E511,incl2017!$A$2:$BF$638,34)</f>
        <v>63920.887005649703</v>
      </c>
      <c r="AV222">
        <v>16554.919117647001</v>
      </c>
      <c r="AW222">
        <v>14039.138513513501</v>
      </c>
      <c r="AX222">
        <v>13387.486153846099</v>
      </c>
      <c r="AY222">
        <f>VLOOKUP(vhcsResultsConsolidated!E511,incl2017!$A$2:$BF$638,38)</f>
        <v>67516.655913978495</v>
      </c>
      <c r="AZ222">
        <v>15837.1034482758</v>
      </c>
      <c r="BA222">
        <v>13019.617021276499</v>
      </c>
      <c r="BB222">
        <v>12780.364269141501</v>
      </c>
      <c r="BC222">
        <f>VLOOKUP(vhcsResultsConsolidated!E511,incl2017!$A$2:$BF$638,42)</f>
        <v>61582.379953379903</v>
      </c>
      <c r="BD222">
        <v>17107.637130801599</v>
      </c>
      <c r="BE222">
        <v>14468.344827586199</v>
      </c>
      <c r="BF222">
        <v>13839.1363636363</v>
      </c>
      <c r="BG222">
        <f>VLOOKUP(vhcsResultsConsolidated!E511,incl2017!$A$2:$BF$638,46)</f>
        <v>66539.351999999999</v>
      </c>
      <c r="BH222">
        <v>15788.8713450292</v>
      </c>
      <c r="BI222">
        <v>13626.9867549668</v>
      </c>
      <c r="BJ222">
        <v>12980.7368421052</v>
      </c>
      <c r="BK222">
        <f>VLOOKUP(vhcsResultsConsolidated!E511,incl2017!$A$2:$BF$638,50)</f>
        <v>68309.922077922005</v>
      </c>
      <c r="BL222">
        <v>15590.9005235602</v>
      </c>
      <c r="BM222">
        <v>13467.573770491799</v>
      </c>
      <c r="BN222">
        <v>13714.572972972899</v>
      </c>
      <c r="BO222">
        <f>VLOOKUP(vhcsResultsConsolidated!E511,incl2017!$A$2:$BF$638,54)</f>
        <v>62085.160714285703</v>
      </c>
      <c r="BP222">
        <v>16055.823255813901</v>
      </c>
      <c r="BQ222">
        <v>12535.9823008849</v>
      </c>
      <c r="BR222">
        <v>12077.8089430894</v>
      </c>
    </row>
    <row r="223" spans="1:70" x14ac:dyDescent="0.25">
      <c r="A223" t="s">
        <v>274</v>
      </c>
      <c r="E223" t="s">
        <v>274</v>
      </c>
      <c r="F223">
        <v>0</v>
      </c>
      <c r="G223">
        <v>0.91514399999999996</v>
      </c>
      <c r="H223">
        <v>0.91514399999999996</v>
      </c>
      <c r="I223">
        <v>2063</v>
      </c>
      <c r="J223">
        <v>2063</v>
      </c>
      <c r="K223">
        <v>2.20241685984392</v>
      </c>
      <c r="L223" t="s">
        <v>52</v>
      </c>
      <c r="M223">
        <v>2.22282977156171</v>
      </c>
      <c r="N223" t="s">
        <v>51</v>
      </c>
      <c r="O223">
        <v>1.2536399844685699</v>
      </c>
      <c r="P223" t="s">
        <v>53</v>
      </c>
      <c r="Q223">
        <v>2.2053802002376499</v>
      </c>
      <c r="R223" t="s">
        <v>52</v>
      </c>
      <c r="S223">
        <v>-1.35583010467026E-2</v>
      </c>
      <c r="T223" t="s">
        <v>53</v>
      </c>
      <c r="U223">
        <v>-7.4526780575592203E-3</v>
      </c>
      <c r="V223" t="s">
        <v>53</v>
      </c>
      <c r="W223">
        <v>-3.6057131506790001E-3</v>
      </c>
      <c r="X223" t="s">
        <v>53</v>
      </c>
      <c r="Y223">
        <v>8.5977814394813307E-2</v>
      </c>
      <c r="Z223" t="s">
        <v>50</v>
      </c>
      <c r="AA223">
        <f t="shared" si="18"/>
        <v>9.9525878960235997E-3</v>
      </c>
      <c r="AB223">
        <f t="shared" si="19"/>
        <v>9.3430492452372532E-2</v>
      </c>
      <c r="AC223">
        <f t="shared" si="20"/>
        <v>8.3477904556348931E-2</v>
      </c>
      <c r="AD223">
        <f t="shared" si="21"/>
        <v>8.95835275454923E-2</v>
      </c>
      <c r="AF223">
        <v>2.6619112937184801</v>
      </c>
      <c r="AG223" t="s">
        <v>50</v>
      </c>
      <c r="AH223">
        <v>2.7088817212357399</v>
      </c>
      <c r="AI223" t="s">
        <v>50</v>
      </c>
      <c r="AJ223">
        <f t="shared" si="22"/>
        <v>4.6970427517259772E-2</v>
      </c>
      <c r="AK223">
        <v>-26.0904943264119</v>
      </c>
      <c r="AL223">
        <v>-16.293595661622401</v>
      </c>
      <c r="AM223">
        <v>7.0533811115963099</v>
      </c>
      <c r="AN223">
        <v>-23.346976773218699</v>
      </c>
      <c r="AO223">
        <f t="shared" si="23"/>
        <v>-30.400357884815008</v>
      </c>
      <c r="AQ223">
        <f>VLOOKUP(A223,incl2017!$A$2:$BF$638,33)</f>
        <v>8029.0603318250296</v>
      </c>
      <c r="AR223">
        <v>7644.9114441416896</v>
      </c>
      <c r="AS223">
        <v>8029.0603318250296</v>
      </c>
      <c r="AT223">
        <v>7749.4444444444398</v>
      </c>
      <c r="AU223">
        <f>VLOOKUP(vhcsResultsConsolidated!E223,incl2017!$A$2:$BF$638,34)</f>
        <v>7749.4444444444398</v>
      </c>
      <c r="AV223">
        <v>7214.1029810298096</v>
      </c>
      <c r="AW223">
        <v>7409.6282051281996</v>
      </c>
      <c r="AX223">
        <v>7338.8195718654397</v>
      </c>
      <c r="AY223">
        <f>VLOOKUP(vhcsResultsConsolidated!E223,incl2017!$A$2:$BF$638,38)</f>
        <v>7338.8195718654397</v>
      </c>
      <c r="AZ223">
        <v>8080.44109589041</v>
      </c>
      <c r="BA223">
        <v>8579.6666666666606</v>
      </c>
      <c r="BB223">
        <v>8145.5339233038303</v>
      </c>
      <c r="BC223">
        <f>VLOOKUP(vhcsResultsConsolidated!E223,incl2017!$A$2:$BF$638,42)</f>
        <v>8145.5339233038303</v>
      </c>
      <c r="BD223">
        <v>6296.42372881355</v>
      </c>
      <c r="BE223">
        <v>6573.6790123456703</v>
      </c>
      <c r="BF223">
        <v>7692.7005347593504</v>
      </c>
      <c r="BG223">
        <f>VLOOKUP(vhcsResultsConsolidated!E223,incl2017!$A$2:$BF$638,46)</f>
        <v>7692.7005347593504</v>
      </c>
      <c r="BH223">
        <v>8060.0885416666597</v>
      </c>
      <c r="BI223">
        <v>8312.4533333333293</v>
      </c>
      <c r="BJ223">
        <v>6866.1357142857096</v>
      </c>
      <c r="BK223">
        <f>VLOOKUP(vhcsResultsConsolidated!E223,incl2017!$A$2:$BF$638,50)</f>
        <v>6866.1357142857096</v>
      </c>
      <c r="BL223">
        <v>8433.6423357664207</v>
      </c>
      <c r="BM223">
        <v>8711.73743016759</v>
      </c>
      <c r="BN223">
        <v>8241.6984924623102</v>
      </c>
      <c r="BO223">
        <f>VLOOKUP(vhcsResultsConsolidated!E223,incl2017!$A$2:$BF$638,54)</f>
        <v>8241.6984924623102</v>
      </c>
      <c r="BP223">
        <v>7868.21052631578</v>
      </c>
      <c r="BQ223">
        <v>8442.22093023255</v>
      </c>
      <c r="BR223">
        <v>8008.8428571428503</v>
      </c>
    </row>
    <row r="224" spans="1:70" x14ac:dyDescent="0.25">
      <c r="A224" t="s">
        <v>275</v>
      </c>
      <c r="E224" t="s">
        <v>275</v>
      </c>
      <c r="F224">
        <v>0</v>
      </c>
      <c r="G224">
        <v>0.63414599999999999</v>
      </c>
      <c r="H224">
        <v>0.54156800000000005</v>
      </c>
      <c r="I224">
        <v>1267</v>
      </c>
      <c r="J224">
        <v>1127</v>
      </c>
      <c r="K224">
        <v>1.03402661248435</v>
      </c>
      <c r="L224" t="s">
        <v>53</v>
      </c>
      <c r="M224">
        <v>0.78141925720645899</v>
      </c>
      <c r="N224" t="s">
        <v>53</v>
      </c>
      <c r="O224">
        <v>0.55158001834375103</v>
      </c>
      <c r="P224" t="s">
        <v>53</v>
      </c>
      <c r="Q224">
        <v>0.86874748807153901</v>
      </c>
      <c r="R224" t="s">
        <v>53</v>
      </c>
      <c r="S224">
        <v>1.0362771691091399E-2</v>
      </c>
      <c r="T224" t="s">
        <v>53</v>
      </c>
      <c r="U224">
        <v>-4.5630681986171401E-2</v>
      </c>
      <c r="V224" t="s">
        <v>51</v>
      </c>
      <c r="W224">
        <v>2.7188150394149499E-3</v>
      </c>
      <c r="X224" t="s">
        <v>53</v>
      </c>
      <c r="Y224">
        <v>4.0563785245543799E-2</v>
      </c>
      <c r="Z224" t="s">
        <v>51</v>
      </c>
      <c r="AA224">
        <f t="shared" si="18"/>
        <v>-7.6439566516764493E-3</v>
      </c>
      <c r="AB224">
        <f t="shared" si="19"/>
        <v>8.6194467231715199E-2</v>
      </c>
      <c r="AC224">
        <f t="shared" si="20"/>
        <v>9.3838423883391642E-2</v>
      </c>
      <c r="AD224">
        <f t="shared" si="21"/>
        <v>3.7844970206128849E-2</v>
      </c>
      <c r="AF224">
        <v>2.5863789497331102</v>
      </c>
      <c r="AG224" t="s">
        <v>50</v>
      </c>
      <c r="AH224">
        <v>2.6196110514647399</v>
      </c>
      <c r="AI224" t="s">
        <v>50</v>
      </c>
      <c r="AJ224">
        <f t="shared" si="22"/>
        <v>3.3232101731629715E-2</v>
      </c>
      <c r="AK224">
        <v>5.9332323911001597</v>
      </c>
      <c r="AL224">
        <v>-18.3722212339948</v>
      </c>
      <c r="AM224">
        <v>-0.37340076887961199</v>
      </c>
      <c r="AN224">
        <v>-17.998820465115202</v>
      </c>
      <c r="AO224">
        <f t="shared" si="23"/>
        <v>-17.625419696235589</v>
      </c>
      <c r="AQ224">
        <f>VLOOKUP(A224,incl2017!$A$2:$BF$638,33)</f>
        <v>8353.6319218241006</v>
      </c>
      <c r="AR224">
        <v>8966.8454545454497</v>
      </c>
      <c r="AS224">
        <v>8353.6319218241006</v>
      </c>
      <c r="AT224">
        <v>8236.4105263157799</v>
      </c>
      <c r="AU224">
        <f>VLOOKUP(vhcsResultsConsolidated!E224,incl2017!$A$2:$BF$638,34)</f>
        <v>8236.4105263157799</v>
      </c>
      <c r="AV224">
        <v>8794.6880341880296</v>
      </c>
      <c r="AW224">
        <v>8343.7567567567494</v>
      </c>
      <c r="AX224">
        <v>7815.2569832402196</v>
      </c>
      <c r="AY224">
        <f>VLOOKUP(vhcsResultsConsolidated!E224,incl2017!$A$2:$BF$638,38)</f>
        <v>7815.2569832402196</v>
      </c>
      <c r="AZ224">
        <v>9162.40291262135</v>
      </c>
      <c r="BA224">
        <v>8362.8238993710693</v>
      </c>
      <c r="BB224">
        <v>8611.4676616915403</v>
      </c>
      <c r="BC224">
        <f>VLOOKUP(vhcsResultsConsolidated!E224,incl2017!$A$2:$BF$638,42)</f>
        <v>8611.4676616915403</v>
      </c>
      <c r="BD224">
        <v>9198.5955882352901</v>
      </c>
      <c r="BE224">
        <v>8369.2000000000007</v>
      </c>
      <c r="BF224">
        <v>7477.3522727272702</v>
      </c>
      <c r="BG224">
        <f>VLOOKUP(vhcsResultsConsolidated!E224,incl2017!$A$2:$BF$638,46)</f>
        <v>7477.3522727272702</v>
      </c>
      <c r="BH224">
        <v>8234.1632653061206</v>
      </c>
      <c r="BI224">
        <v>8317.6164383561609</v>
      </c>
      <c r="BJ224">
        <v>8142.0219780219704</v>
      </c>
      <c r="BK224">
        <f>VLOOKUP(vhcsResultsConsolidated!E224,incl2017!$A$2:$BF$638,50)</f>
        <v>8142.0219780219704</v>
      </c>
      <c r="BL224">
        <v>9419.9711538461506</v>
      </c>
      <c r="BM224">
        <v>8318.3055555555493</v>
      </c>
      <c r="BN224">
        <v>8548.5172413793098</v>
      </c>
      <c r="BO224">
        <f>VLOOKUP(vhcsResultsConsolidated!E224,incl2017!$A$2:$BF$638,54)</f>
        <v>8548.5172413793098</v>
      </c>
      <c r="BP224">
        <v>8899.7843137254895</v>
      </c>
      <c r="BQ224">
        <v>8399.6666666666606</v>
      </c>
      <c r="BR224">
        <v>8697.3764705882295</v>
      </c>
    </row>
    <row r="225" spans="1:70" x14ac:dyDescent="0.25">
      <c r="A225" t="s">
        <v>276</v>
      </c>
      <c r="B225" t="s">
        <v>666</v>
      </c>
      <c r="C225" t="s">
        <v>671</v>
      </c>
      <c r="E225" t="s">
        <v>314</v>
      </c>
      <c r="F225">
        <v>1</v>
      </c>
      <c r="G225">
        <v>0.82533199999999995</v>
      </c>
      <c r="H225">
        <v>0.82668199999999903</v>
      </c>
      <c r="I225">
        <v>3198</v>
      </c>
      <c r="J225">
        <v>3048</v>
      </c>
      <c r="K225">
        <v>11.8425774927062</v>
      </c>
      <c r="L225" t="s">
        <v>50</v>
      </c>
      <c r="M225">
        <v>7.7258568600999302</v>
      </c>
      <c r="N225" t="s">
        <v>50</v>
      </c>
      <c r="O225">
        <v>1.30511749113487</v>
      </c>
      <c r="P225" t="s">
        <v>53</v>
      </c>
      <c r="Q225">
        <v>6.6199380704468398</v>
      </c>
      <c r="R225" t="s">
        <v>50</v>
      </c>
      <c r="S225">
        <v>-3.8377529357269603E-2</v>
      </c>
      <c r="T225" t="s">
        <v>50</v>
      </c>
      <c r="U225">
        <v>-1.63329695817135E-2</v>
      </c>
      <c r="V225" t="s">
        <v>51</v>
      </c>
      <c r="W225">
        <v>-3.4521555634493502E-2</v>
      </c>
      <c r="X225" t="s">
        <v>50</v>
      </c>
      <c r="Y225">
        <v>2.6292522842203198E-2</v>
      </c>
      <c r="Z225" t="s">
        <v>50</v>
      </c>
      <c r="AA225">
        <f t="shared" si="18"/>
        <v>3.8559737227761015E-3</v>
      </c>
      <c r="AB225">
        <f t="shared" si="19"/>
        <v>4.2625492423916694E-2</v>
      </c>
      <c r="AC225">
        <f t="shared" si="20"/>
        <v>3.8769518701140593E-2</v>
      </c>
      <c r="AD225">
        <f t="shared" si="21"/>
        <v>6.0814078476696704E-2</v>
      </c>
      <c r="AF225">
        <v>2.9868008113451299</v>
      </c>
      <c r="AG225" t="s">
        <v>50</v>
      </c>
      <c r="AH225">
        <v>2.9989602910994302</v>
      </c>
      <c r="AI225" t="s">
        <v>50</v>
      </c>
      <c r="AJ225">
        <f t="shared" si="22"/>
        <v>1.2159479754300317E-2</v>
      </c>
      <c r="AK225">
        <v>25.3500944977445</v>
      </c>
      <c r="AL225">
        <v>-5.7169772234562197</v>
      </c>
      <c r="AM225">
        <v>9.3210393440279606</v>
      </c>
      <c r="AN225">
        <v>-15.0380165674841</v>
      </c>
      <c r="AO225">
        <f t="shared" si="23"/>
        <v>-24.359055911512058</v>
      </c>
      <c r="AQ225">
        <f>VLOOKUP(A225,incl2017!$A$2:$BF$638,33)</f>
        <v>23579.290155440402</v>
      </c>
      <c r="AR225">
        <v>29786.4280408542</v>
      </c>
      <c r="AS225">
        <v>26512.8903803131</v>
      </c>
      <c r="AT225">
        <v>25276.204271123399</v>
      </c>
      <c r="AU225">
        <f>VLOOKUP(vhcsResultsConsolidated!E262,incl2017!$A$2:$BF$638,34)</f>
        <v>5459.7521551724103</v>
      </c>
      <c r="AV225">
        <v>30787.9336917562</v>
      </c>
      <c r="AW225">
        <v>26664.748979591801</v>
      </c>
      <c r="AX225">
        <v>24789.124721603501</v>
      </c>
      <c r="AY225">
        <f>VLOOKUP(vhcsResultsConsolidated!E262,incl2017!$A$2:$BF$638,38)</f>
        <v>5001.28793774319</v>
      </c>
      <c r="AZ225">
        <v>28709.664739884302</v>
      </c>
      <c r="BA225">
        <v>26328.7054455445</v>
      </c>
      <c r="BB225">
        <v>25624.450636942602</v>
      </c>
      <c r="BC225">
        <f>VLOOKUP(vhcsResultsConsolidated!E262,incl2017!$A$2:$BF$638,42)</f>
        <v>6028.95652173913</v>
      </c>
      <c r="BD225">
        <v>31379.397058823499</v>
      </c>
      <c r="BE225">
        <v>27220.0438596491</v>
      </c>
      <c r="BF225">
        <v>24700.538461538399</v>
      </c>
      <c r="BG225">
        <f>VLOOKUP(vhcsResultsConsolidated!E262,incl2017!$A$2:$BF$638,46)</f>
        <v>5140.22307692307</v>
      </c>
      <c r="BH225">
        <v>30225.423076923002</v>
      </c>
      <c r="BI225">
        <v>26181.515267175499</v>
      </c>
      <c r="BJ225">
        <v>24857.133858267702</v>
      </c>
      <c r="BK225">
        <f>VLOOKUP(vhcsResultsConsolidated!E262,incl2017!$A$2:$BF$638,50)</f>
        <v>4859.0708661417302</v>
      </c>
      <c r="BL225">
        <v>28699.868421052601</v>
      </c>
      <c r="BM225">
        <v>26401.351351351299</v>
      </c>
      <c r="BN225">
        <v>24384.098684210501</v>
      </c>
      <c r="BO225">
        <f>VLOOKUP(vhcsResultsConsolidated!E262,incl2017!$A$2:$BF$638,54)</f>
        <v>5935.3831775700901</v>
      </c>
      <c r="BP225">
        <v>28719.964426877399</v>
      </c>
      <c r="BQ225">
        <v>26267.337899543301</v>
      </c>
      <c r="BR225">
        <v>26788.237654320899</v>
      </c>
    </row>
    <row r="226" spans="1:70" x14ac:dyDescent="0.25">
      <c r="A226" t="s">
        <v>277</v>
      </c>
      <c r="E226" t="s">
        <v>277</v>
      </c>
      <c r="F226">
        <v>0</v>
      </c>
      <c r="G226">
        <v>0.90237599999999996</v>
      </c>
      <c r="H226">
        <v>0.88689499999999999</v>
      </c>
      <c r="I226">
        <v>2169</v>
      </c>
      <c r="J226">
        <v>1818</v>
      </c>
      <c r="K226">
        <v>1.4497203695936201</v>
      </c>
      <c r="L226" t="s">
        <v>53</v>
      </c>
      <c r="M226">
        <v>1.3217039102528501</v>
      </c>
      <c r="N226" t="s">
        <v>53</v>
      </c>
      <c r="O226">
        <v>0.65962544309998195</v>
      </c>
      <c r="P226" t="s">
        <v>53</v>
      </c>
      <c r="Q226">
        <v>2.5029234852256401</v>
      </c>
      <c r="R226" t="s">
        <v>51</v>
      </c>
      <c r="S226">
        <v>-5.9165968883653303E-2</v>
      </c>
      <c r="T226" t="s">
        <v>50</v>
      </c>
      <c r="U226">
        <v>-3.2943131130783398E-2</v>
      </c>
      <c r="V226" t="s">
        <v>53</v>
      </c>
      <c r="W226">
        <v>3.1181762971190501E-2</v>
      </c>
      <c r="X226" t="s">
        <v>53</v>
      </c>
      <c r="Y226">
        <v>1.7813752213774198E-2</v>
      </c>
      <c r="Z226" t="s">
        <v>53</v>
      </c>
      <c r="AA226">
        <f t="shared" si="18"/>
        <v>9.0347731854843807E-2</v>
      </c>
      <c r="AB226">
        <f t="shared" si="19"/>
        <v>5.0756883344557593E-2</v>
      </c>
      <c r="AC226">
        <f t="shared" si="20"/>
        <v>-3.9590848510286214E-2</v>
      </c>
      <c r="AD226">
        <f t="shared" si="21"/>
        <v>-1.3368010757416303E-2</v>
      </c>
      <c r="AF226">
        <v>2.8050630068441298</v>
      </c>
      <c r="AG226" t="s">
        <v>50</v>
      </c>
      <c r="AH226">
        <v>2.8526979220939701</v>
      </c>
      <c r="AI226" t="s">
        <v>50</v>
      </c>
      <c r="AJ226">
        <f t="shared" si="22"/>
        <v>4.7634915249840315E-2</v>
      </c>
      <c r="AK226">
        <v>12.9382018534548</v>
      </c>
      <c r="AL226">
        <v>-31.3555593870901</v>
      </c>
      <c r="AM226">
        <v>-19.498532335958998</v>
      </c>
      <c r="AN226">
        <v>-11.857027051131</v>
      </c>
      <c r="AO226">
        <f t="shared" si="23"/>
        <v>7.6415052848279981</v>
      </c>
      <c r="AQ226">
        <f>VLOOKUP(A226,incl2017!$A$2:$BF$638,33)</f>
        <v>8594.7922948073701</v>
      </c>
      <c r="AR226">
        <v>8512.4519685039304</v>
      </c>
      <c r="AS226">
        <v>7939.4741697416903</v>
      </c>
      <c r="AT226">
        <v>7733.2511700468003</v>
      </c>
      <c r="AU226">
        <f>VLOOKUP(vhcsResultsConsolidated!E226,incl2017!$A$2:$BF$638,34)</f>
        <v>8226.9376731301909</v>
      </c>
      <c r="AV226">
        <v>8366.6760124610591</v>
      </c>
      <c r="AW226">
        <v>7824.2326530612199</v>
      </c>
      <c r="AX226">
        <v>7755.7231270358297</v>
      </c>
      <c r="AY226">
        <f>VLOOKUP(vhcsResultsConsolidated!E226,incl2017!$A$2:$BF$638,38)</f>
        <v>8319.8705882352897</v>
      </c>
      <c r="AZ226">
        <v>8661.4777070063701</v>
      </c>
      <c r="BA226">
        <v>8034.5387205387196</v>
      </c>
      <c r="BB226">
        <v>7712.5958083832302</v>
      </c>
      <c r="BC226">
        <f>VLOOKUP(vhcsResultsConsolidated!E226,incl2017!$A$2:$BF$638,42)</f>
        <v>8144.2225130890001</v>
      </c>
      <c r="BD226">
        <v>7787.3248407643296</v>
      </c>
      <c r="BE226">
        <v>7578.7033898304999</v>
      </c>
      <c r="BF226">
        <v>7527.1411764705799</v>
      </c>
      <c r="BG226">
        <f>VLOOKUP(vhcsResultsConsolidated!E226,incl2017!$A$2:$BF$638,46)</f>
        <v>7885.9505494505402</v>
      </c>
      <c r="BH226">
        <v>8921.2987804877994</v>
      </c>
      <c r="BI226">
        <v>8052.3622047243998</v>
      </c>
      <c r="BJ226">
        <v>8039.36496350365</v>
      </c>
      <c r="BK226">
        <f>VLOOKUP(vhcsResultsConsolidated!E226,incl2017!$A$2:$BF$638,50)</f>
        <v>8819.7025316455693</v>
      </c>
      <c r="BL226">
        <v>8572.1324503311207</v>
      </c>
      <c r="BM226">
        <v>7569.3055555555502</v>
      </c>
      <c r="BN226">
        <v>8149.0710382513598</v>
      </c>
      <c r="BO226">
        <f>VLOOKUP(vhcsResultsConsolidated!E226,incl2017!$A$2:$BF$638,54)</f>
        <v>8419.6937799043008</v>
      </c>
      <c r="BP226">
        <v>8744.2453987730005</v>
      </c>
      <c r="BQ226">
        <v>8472.4052287581708</v>
      </c>
      <c r="BR226">
        <v>7183.6225165562901</v>
      </c>
    </row>
    <row r="227" spans="1:70" x14ac:dyDescent="0.25">
      <c r="A227" t="s">
        <v>278</v>
      </c>
      <c r="B227" t="s">
        <v>666</v>
      </c>
      <c r="C227" t="s">
        <v>671</v>
      </c>
      <c r="E227" t="s">
        <v>313</v>
      </c>
      <c r="F227">
        <v>1</v>
      </c>
      <c r="G227">
        <v>0.81065900000000002</v>
      </c>
      <c r="H227">
        <v>0.81065900000000002</v>
      </c>
      <c r="I227">
        <v>992</v>
      </c>
      <c r="J227">
        <v>992</v>
      </c>
      <c r="K227">
        <v>2.7087770512862401</v>
      </c>
      <c r="L227" t="s">
        <v>51</v>
      </c>
      <c r="M227">
        <v>3.4398441857544002</v>
      </c>
      <c r="N227" t="s">
        <v>50</v>
      </c>
      <c r="O227">
        <v>3.8116441511298502</v>
      </c>
      <c r="P227" t="s">
        <v>50</v>
      </c>
      <c r="Q227">
        <v>2.86559432512143</v>
      </c>
      <c r="R227" t="s">
        <v>51</v>
      </c>
      <c r="S227">
        <v>-3.5106410376960197E-2</v>
      </c>
      <c r="T227" t="s">
        <v>50</v>
      </c>
      <c r="U227">
        <v>-1.6644499832007401E-2</v>
      </c>
      <c r="V227" t="s">
        <v>53</v>
      </c>
      <c r="W227">
        <v>-3.8830770844701899E-2</v>
      </c>
      <c r="X227" t="s">
        <v>50</v>
      </c>
      <c r="Y227">
        <v>2.8497527748028901E-2</v>
      </c>
      <c r="Z227" t="s">
        <v>51</v>
      </c>
      <c r="AA227">
        <f t="shared" si="18"/>
        <v>-3.7243604677417025E-3</v>
      </c>
      <c r="AB227">
        <f t="shared" si="19"/>
        <v>4.5142027580036298E-2</v>
      </c>
      <c r="AC227">
        <f t="shared" si="20"/>
        <v>4.8866388047778E-2</v>
      </c>
      <c r="AD227">
        <f t="shared" si="21"/>
        <v>6.7328298592730804E-2</v>
      </c>
      <c r="AF227">
        <v>2.9940997037391899</v>
      </c>
      <c r="AG227" t="s">
        <v>50</v>
      </c>
      <c r="AH227">
        <v>3.0099318769626699</v>
      </c>
      <c r="AI227" t="s">
        <v>50</v>
      </c>
      <c r="AJ227">
        <f t="shared" si="22"/>
        <v>1.5832173223480073E-2</v>
      </c>
      <c r="AK227">
        <v>5.3231071649914403</v>
      </c>
      <c r="AL227">
        <v>-12.872197312895601</v>
      </c>
      <c r="AM227">
        <v>1.83795036081033</v>
      </c>
      <c r="AN227">
        <v>-14.710147673705899</v>
      </c>
      <c r="AO227">
        <f t="shared" si="23"/>
        <v>-16.548098034516229</v>
      </c>
      <c r="AQ227">
        <f>VLOOKUP(A227,incl2017!$A$2:$BF$638,33)</f>
        <v>15268.2027353177</v>
      </c>
      <c r="AR227">
        <v>33000.119363395199</v>
      </c>
      <c r="AS227">
        <v>27963.9805825242</v>
      </c>
      <c r="AT227">
        <v>26680.882640586799</v>
      </c>
      <c r="AU227">
        <f>VLOOKUP(vhcsResultsConsolidated!E261,incl2017!$A$2:$BF$638,34)</f>
        <v>35339.44461305</v>
      </c>
      <c r="AV227">
        <v>33187.7336448598</v>
      </c>
      <c r="AW227">
        <v>28209.980392156798</v>
      </c>
      <c r="AX227">
        <v>25798.151724137901</v>
      </c>
      <c r="AY227">
        <f>VLOOKUP(vhcsResultsConsolidated!E261,incl2017!$A$2:$BF$638,38)</f>
        <v>33956.226148409798</v>
      </c>
      <c r="AZ227">
        <v>32753.8036809816</v>
      </c>
      <c r="BA227">
        <v>27722.711538461499</v>
      </c>
      <c r="BB227">
        <v>27165.715909090901</v>
      </c>
      <c r="BC227">
        <f>VLOOKUP(vhcsResultsConsolidated!E261,incl2017!$A$2:$BF$638,42)</f>
        <v>36380.537234042502</v>
      </c>
      <c r="BD227">
        <v>33680.298076922998</v>
      </c>
      <c r="BE227">
        <v>29209.074074074</v>
      </c>
      <c r="BF227">
        <v>24194.8405797101</v>
      </c>
      <c r="BG227">
        <f>VLOOKUP(vhcsResultsConsolidated!E261,incl2017!$A$2:$BF$638,46)</f>
        <v>33293.469565217303</v>
      </c>
      <c r="BH227">
        <v>32722.0363636363</v>
      </c>
      <c r="BI227">
        <v>27086</v>
      </c>
      <c r="BJ227">
        <v>27253.789473684199</v>
      </c>
      <c r="BK227">
        <f>VLOOKUP(vhcsResultsConsolidated!E261,incl2017!$A$2:$BF$638,50)</f>
        <v>34409.898809523802</v>
      </c>
      <c r="BL227">
        <v>33700.365853658499</v>
      </c>
      <c r="BM227">
        <v>27128.842105263098</v>
      </c>
      <c r="BN227">
        <v>27563.5925925925</v>
      </c>
      <c r="BO227">
        <f>VLOOKUP(vhcsResultsConsolidated!E261,incl2017!$A$2:$BF$638,54)</f>
        <v>35087.241176470503</v>
      </c>
      <c r="BP227">
        <v>31795.5555555555</v>
      </c>
      <c r="BQ227">
        <v>28064.636363636298</v>
      </c>
      <c r="BR227">
        <v>26890.262820512798</v>
      </c>
    </row>
    <row r="228" spans="1:70" x14ac:dyDescent="0.25">
      <c r="A228" t="s">
        <v>279</v>
      </c>
      <c r="B228" t="s">
        <v>718</v>
      </c>
      <c r="C228" t="s">
        <v>662</v>
      </c>
      <c r="E228" t="s">
        <v>79</v>
      </c>
      <c r="F228">
        <v>1</v>
      </c>
      <c r="G228">
        <v>0.87711799999999995</v>
      </c>
      <c r="H228">
        <v>0.87711799999999995</v>
      </c>
      <c r="I228">
        <v>2907</v>
      </c>
      <c r="J228">
        <v>2907</v>
      </c>
      <c r="K228">
        <v>11.4126832291046</v>
      </c>
      <c r="L228" t="s">
        <v>50</v>
      </c>
      <c r="M228">
        <v>9.5494738709026699</v>
      </c>
      <c r="N228" t="s">
        <v>50</v>
      </c>
      <c r="O228">
        <v>2.31174582162076</v>
      </c>
      <c r="P228" t="s">
        <v>51</v>
      </c>
      <c r="Q228">
        <v>8.8009629279668697</v>
      </c>
      <c r="R228" t="s">
        <v>50</v>
      </c>
      <c r="S228">
        <v>-2.6027553004532199E-2</v>
      </c>
      <c r="T228" t="s">
        <v>50</v>
      </c>
      <c r="U228">
        <v>-3.2721543586784599E-2</v>
      </c>
      <c r="V228" t="s">
        <v>50</v>
      </c>
      <c r="W228">
        <v>-1.04409513991421E-2</v>
      </c>
      <c r="X228" t="s">
        <v>53</v>
      </c>
      <c r="Y228">
        <v>5.4997525992103499E-3</v>
      </c>
      <c r="Z228" t="s">
        <v>53</v>
      </c>
      <c r="AA228">
        <f t="shared" si="18"/>
        <v>1.5586601605390099E-2</v>
      </c>
      <c r="AB228">
        <f t="shared" si="19"/>
        <v>3.822129618599495E-2</v>
      </c>
      <c r="AC228">
        <f t="shared" si="20"/>
        <v>2.2634694580604853E-2</v>
      </c>
      <c r="AD228">
        <f t="shared" si="21"/>
        <v>1.594070399835245E-2</v>
      </c>
      <c r="AF228">
        <v>3.10536942234544</v>
      </c>
      <c r="AG228" t="s">
        <v>50</v>
      </c>
      <c r="AH228">
        <v>3.11434796326578</v>
      </c>
      <c r="AI228" t="s">
        <v>50</v>
      </c>
      <c r="AJ228">
        <f t="shared" si="22"/>
        <v>8.9785409203400057E-3</v>
      </c>
      <c r="AK228">
        <v>13.913905637617299</v>
      </c>
      <c r="AL228">
        <v>-18.3457621898194</v>
      </c>
      <c r="AM228">
        <v>-3.7278814778401501</v>
      </c>
      <c r="AN228">
        <v>-14.6178807119793</v>
      </c>
      <c r="AO228">
        <f t="shared" si="23"/>
        <v>-10.88999923413915</v>
      </c>
      <c r="AQ228">
        <f>VLOOKUP(A228,incl2017!$A$2:$BF$638,33)</f>
        <v>14315.345588235199</v>
      </c>
      <c r="AR228">
        <v>39244.827419354799</v>
      </c>
      <c r="AS228">
        <v>34507.570528967197</v>
      </c>
      <c r="AT228">
        <v>36398.076746849903</v>
      </c>
      <c r="AU228">
        <f>VLOOKUP(vhcsResultsConsolidated!E29,incl2017!$A$2:$BF$638,34)</f>
        <v>13140.472839506099</v>
      </c>
      <c r="AV228">
        <v>40312.769983686703</v>
      </c>
      <c r="AW228">
        <v>33621.214463840399</v>
      </c>
      <c r="AX228">
        <v>35836.275268817197</v>
      </c>
      <c r="AY228">
        <f>VLOOKUP(vhcsResultsConsolidated!E29,incl2017!$A$2:$BF$638,38)</f>
        <v>16209.5925925925</v>
      </c>
      <c r="AZ228">
        <v>38200.730462519903</v>
      </c>
      <c r="BA228">
        <v>35411.969465648799</v>
      </c>
      <c r="BB228">
        <v>37038.365196078397</v>
      </c>
      <c r="BC228">
        <f>VLOOKUP(vhcsResultsConsolidated!E29,incl2017!$A$2:$BF$638,42)</f>
        <v>12373.192901234501</v>
      </c>
      <c r="BD228">
        <v>38210.325088339203</v>
      </c>
      <c r="BE228">
        <v>33783.465608465602</v>
      </c>
      <c r="BF228">
        <v>31919.7053140096</v>
      </c>
      <c r="BG228">
        <f>VLOOKUP(vhcsResultsConsolidated!E29,incl2017!$A$2:$BF$638,46)</f>
        <v>17040.490566037701</v>
      </c>
      <c r="BH228">
        <v>42115.775757575699</v>
      </c>
      <c r="BI228">
        <v>33476.5660377358</v>
      </c>
      <c r="BJ228">
        <v>38978.639534883703</v>
      </c>
      <c r="BK228">
        <f>VLOOKUP(vhcsResultsConsolidated!E29,incl2017!$A$2:$BF$638,50)</f>
        <v>15805.5779816513</v>
      </c>
      <c r="BL228">
        <v>39020.162318840499</v>
      </c>
      <c r="BM228">
        <v>35667.108225108197</v>
      </c>
      <c r="BN228">
        <v>38358.181415929197</v>
      </c>
      <c r="BO228">
        <f>VLOOKUP(vhcsResultsConsolidated!E29,incl2017!$A$2:$BF$638,54)</f>
        <v>12236.0200668896</v>
      </c>
      <c r="BP228">
        <v>37198.2340425531</v>
      </c>
      <c r="BQ228">
        <v>35048.160493827098</v>
      </c>
      <c r="BR228">
        <v>35399.472527472499</v>
      </c>
    </row>
    <row r="229" spans="1:70" x14ac:dyDescent="0.25">
      <c r="A229" t="s">
        <v>280</v>
      </c>
      <c r="B229" t="s">
        <v>698</v>
      </c>
      <c r="C229" t="s">
        <v>704</v>
      </c>
      <c r="E229" t="s">
        <v>57</v>
      </c>
      <c r="F229">
        <v>1</v>
      </c>
      <c r="G229">
        <v>0.83413099999999996</v>
      </c>
      <c r="H229">
        <v>0.83413099999999996</v>
      </c>
      <c r="I229">
        <v>6504</v>
      </c>
      <c r="J229">
        <v>6504</v>
      </c>
      <c r="K229">
        <v>11.7951532527211</v>
      </c>
      <c r="L229" t="s">
        <v>50</v>
      </c>
      <c r="M229">
        <v>6.7960791347822704</v>
      </c>
      <c r="N229" t="s">
        <v>50</v>
      </c>
      <c r="O229">
        <v>0.67755345340712003</v>
      </c>
      <c r="P229" t="s">
        <v>53</v>
      </c>
      <c r="Q229">
        <v>3.2597911678810401</v>
      </c>
      <c r="R229" t="s">
        <v>50</v>
      </c>
      <c r="S229">
        <v>-2.22229347799985E-2</v>
      </c>
      <c r="T229" t="s">
        <v>50</v>
      </c>
      <c r="U229">
        <v>-2.9709692190369001E-2</v>
      </c>
      <c r="V229" t="s">
        <v>50</v>
      </c>
      <c r="W229">
        <v>-2.5959779940039701E-2</v>
      </c>
      <c r="X229" t="s">
        <v>50</v>
      </c>
      <c r="Y229">
        <v>-1.6249277636108299E-3</v>
      </c>
      <c r="Z229" t="s">
        <v>53</v>
      </c>
      <c r="AA229">
        <f t="shared" si="18"/>
        <v>-3.7368451600412016E-3</v>
      </c>
      <c r="AB229">
        <f t="shared" si="19"/>
        <v>2.8084764426758172E-2</v>
      </c>
      <c r="AC229">
        <f t="shared" si="20"/>
        <v>3.1821609586799374E-2</v>
      </c>
      <c r="AD229">
        <f t="shared" si="21"/>
        <v>2.4334852176428872E-2</v>
      </c>
      <c r="AF229">
        <v>2.8235554462127301</v>
      </c>
      <c r="AG229" t="s">
        <v>50</v>
      </c>
      <c r="AH229">
        <v>2.82418554831776</v>
      </c>
      <c r="AI229" t="s">
        <v>50</v>
      </c>
      <c r="AJ229">
        <f t="shared" si="22"/>
        <v>6.3010210502989494E-4</v>
      </c>
      <c r="AK229">
        <v>58.6581760783859</v>
      </c>
      <c r="AL229">
        <v>12.670933449551301</v>
      </c>
      <c r="AM229">
        <v>27.2489556424845</v>
      </c>
      <c r="AN229">
        <v>-14.5780221929331</v>
      </c>
      <c r="AO229">
        <f t="shared" si="23"/>
        <v>-41.826977835417601</v>
      </c>
      <c r="AQ229">
        <f>VLOOKUP(A229,incl2017!$A$2:$BF$638,33)</f>
        <v>19895.631977294201</v>
      </c>
      <c r="AR229">
        <v>13567.027804878</v>
      </c>
      <c r="AS229">
        <v>13523.5371530886</v>
      </c>
      <c r="AT229">
        <v>12787.558558558499</v>
      </c>
      <c r="AU229">
        <f>VLOOKUP(vhcsResultsConsolidated!E6,incl2017!$A$2:$BF$638,34)</f>
        <v>14443.674266325301</v>
      </c>
      <c r="AV229">
        <v>13884.781619654201</v>
      </c>
      <c r="AW229">
        <v>13066.0786516853</v>
      </c>
      <c r="AX229">
        <v>13319.079216354299</v>
      </c>
      <c r="AY229">
        <f>VLOOKUP(vhcsResultsConsolidated!E6,incl2017!$A$2:$BF$638,38)</f>
        <v>14478.687564707199</v>
      </c>
      <c r="AZ229">
        <v>13199.8233438485</v>
      </c>
      <c r="BA229">
        <v>13942.5471698113</v>
      </c>
      <c r="BB229">
        <v>12190.995219885201</v>
      </c>
      <c r="BC229">
        <f>VLOOKUP(vhcsResultsConsolidated!E6,incl2017!$A$2:$BF$638,42)</f>
        <v>14406.125462620201</v>
      </c>
      <c r="BD229">
        <v>14070.7402826855</v>
      </c>
      <c r="BE229">
        <v>12860.722105263099</v>
      </c>
      <c r="BF229">
        <v>12989.8899082568</v>
      </c>
      <c r="BG229">
        <f>VLOOKUP(vhcsResultsConsolidated!E6,incl2017!$A$2:$BF$638,46)</f>
        <v>14660.4060308555</v>
      </c>
      <c r="BH229">
        <v>13687.309568480299</v>
      </c>
      <c r="BI229">
        <v>13230.5716694772</v>
      </c>
      <c r="BJ229">
        <v>13604.306836248001</v>
      </c>
      <c r="BK229">
        <f>VLOOKUP(vhcsResultsConsolidated!E6,incl2017!$A$2:$BF$638,50)</f>
        <v>14302.607927519801</v>
      </c>
      <c r="BL229">
        <v>13769.0040816326</v>
      </c>
      <c r="BM229">
        <v>13691.853309481199</v>
      </c>
      <c r="BN229">
        <v>12577.664272890401</v>
      </c>
      <c r="BO229">
        <f>VLOOKUP(vhcsResultsConsolidated!E6,incl2017!$A$2:$BF$638,54)</f>
        <v>14075.273266022799</v>
      </c>
      <c r="BP229">
        <v>12594.8373101952</v>
      </c>
      <c r="BQ229">
        <v>14173.4168039538</v>
      </c>
      <c r="BR229">
        <v>11750.5562372188</v>
      </c>
    </row>
    <row r="230" spans="1:70" x14ac:dyDescent="0.25">
      <c r="A230" t="s">
        <v>281</v>
      </c>
      <c r="E230" t="s">
        <v>281</v>
      </c>
      <c r="F230">
        <v>0</v>
      </c>
      <c r="G230">
        <v>0.50737299999999996</v>
      </c>
      <c r="H230">
        <v>0.50737299999999996</v>
      </c>
      <c r="I230">
        <v>473</v>
      </c>
      <c r="J230">
        <v>473</v>
      </c>
      <c r="K230">
        <v>1.0944781763442799</v>
      </c>
      <c r="L230" t="s">
        <v>53</v>
      </c>
      <c r="M230">
        <v>0.87458238536200394</v>
      </c>
      <c r="N230" t="s">
        <v>53</v>
      </c>
      <c r="O230">
        <v>0.28206815198660701</v>
      </c>
      <c r="P230" t="s">
        <v>53</v>
      </c>
      <c r="Q230">
        <v>0.98763983879435702</v>
      </c>
      <c r="R230" t="s">
        <v>53</v>
      </c>
      <c r="S230">
        <v>1.6500139368296099E-2</v>
      </c>
      <c r="T230" t="s">
        <v>53</v>
      </c>
      <c r="U230">
        <v>1.6964299324299301E-2</v>
      </c>
      <c r="V230" t="s">
        <v>53</v>
      </c>
      <c r="W230">
        <v>2.00220152010133E-2</v>
      </c>
      <c r="X230" t="s">
        <v>53</v>
      </c>
      <c r="Y230">
        <v>5.4545130005895698E-2</v>
      </c>
      <c r="Z230" t="s">
        <v>50</v>
      </c>
      <c r="AA230">
        <f t="shared" si="18"/>
        <v>3.5218758327172014E-3</v>
      </c>
      <c r="AB230">
        <f t="shared" si="19"/>
        <v>3.75808306815964E-2</v>
      </c>
      <c r="AC230">
        <f t="shared" si="20"/>
        <v>3.4058954848879198E-2</v>
      </c>
      <c r="AD230">
        <f t="shared" si="21"/>
        <v>3.4523114804882397E-2</v>
      </c>
      <c r="AF230">
        <v>2.8608076675782401</v>
      </c>
      <c r="AG230" t="s">
        <v>50</v>
      </c>
      <c r="AH230">
        <v>2.88938728387792</v>
      </c>
      <c r="AI230" t="s">
        <v>50</v>
      </c>
      <c r="AJ230">
        <f t="shared" si="22"/>
        <v>2.8579616299679866E-2</v>
      </c>
      <c r="AK230">
        <v>-2.2926150507623402</v>
      </c>
      <c r="AL230">
        <v>-5.49217188448893</v>
      </c>
      <c r="AM230">
        <v>-1.04581555259547</v>
      </c>
      <c r="AN230">
        <v>-4.4463563318934503</v>
      </c>
      <c r="AO230">
        <f t="shared" si="23"/>
        <v>-3.4005407792979803</v>
      </c>
      <c r="AQ230">
        <f>VLOOKUP(A230,incl2017!$A$2:$BF$638,33)</f>
        <v>21763.919999999998</v>
      </c>
      <c r="AR230">
        <v>21769.0075757575</v>
      </c>
      <c r="AS230">
        <v>21763.919999999998</v>
      </c>
      <c r="AT230">
        <v>20478.7382198952</v>
      </c>
      <c r="AU230">
        <f>VLOOKUP(vhcsResultsConsolidated!E230,incl2017!$A$2:$BF$638,34)</f>
        <v>20478.7382198952</v>
      </c>
      <c r="AV230">
        <v>21906.5625</v>
      </c>
      <c r="AW230">
        <v>21694.21875</v>
      </c>
      <c r="AX230">
        <v>19969.326530612201</v>
      </c>
      <c r="AY230">
        <f>VLOOKUP(vhcsResultsConsolidated!E230,incl2017!$A$2:$BF$638,38)</f>
        <v>19969.326530612201</v>
      </c>
      <c r="AZ230">
        <v>21639.544117647001</v>
      </c>
      <c r="BA230">
        <v>21815.790697674402</v>
      </c>
      <c r="BB230">
        <v>21015.5376344086</v>
      </c>
      <c r="BC230">
        <f>VLOOKUP(vhcsResultsConsolidated!E230,incl2017!$A$2:$BF$638,42)</f>
        <v>21015.5376344086</v>
      </c>
      <c r="BD230">
        <v>22436.538461538399</v>
      </c>
      <c r="BE230">
        <v>22027.333333333299</v>
      </c>
      <c r="BF230">
        <v>21130</v>
      </c>
      <c r="BG230">
        <f>VLOOKUP(vhcsResultsConsolidated!E230,incl2017!$A$2:$BF$638,46)</f>
        <v>21130</v>
      </c>
      <c r="BH230">
        <v>21543.947368420999</v>
      </c>
      <c r="BI230">
        <v>21400.294117647001</v>
      </c>
      <c r="BJ230">
        <v>18899.686274509801</v>
      </c>
      <c r="BK230">
        <f>VLOOKUP(vhcsResultsConsolidated!E230,incl2017!$A$2:$BF$638,50)</f>
        <v>18899.686274509801</v>
      </c>
      <c r="BL230">
        <v>22325</v>
      </c>
      <c r="BM230">
        <v>21524.418604651099</v>
      </c>
      <c r="BN230">
        <v>20754.693548387098</v>
      </c>
      <c r="BO230">
        <f>VLOOKUP(vhcsResultsConsolidated!E230,incl2017!$A$2:$BF$638,54)</f>
        <v>20754.693548387098</v>
      </c>
      <c r="BP230">
        <v>21159.724999999999</v>
      </c>
      <c r="BQ230">
        <v>22107.162790697599</v>
      </c>
      <c r="BR230">
        <v>21537.225806451599</v>
      </c>
    </row>
    <row r="231" spans="1:70" x14ac:dyDescent="0.25">
      <c r="A231" t="s">
        <v>282</v>
      </c>
      <c r="E231" t="s">
        <v>282</v>
      </c>
      <c r="F231">
        <v>0</v>
      </c>
      <c r="G231">
        <v>0.74981399999999998</v>
      </c>
      <c r="H231">
        <v>0.66839399999999904</v>
      </c>
      <c r="I231">
        <v>969</v>
      </c>
      <c r="J231">
        <v>651</v>
      </c>
      <c r="K231">
        <v>0.70724713597456301</v>
      </c>
      <c r="L231" t="s">
        <v>53</v>
      </c>
      <c r="M231">
        <v>0.57486493967598795</v>
      </c>
      <c r="N231" t="s">
        <v>53</v>
      </c>
      <c r="O231">
        <v>0.87446476939677598</v>
      </c>
      <c r="P231" t="s">
        <v>53</v>
      </c>
      <c r="Q231">
        <v>1.53193015921905</v>
      </c>
      <c r="R231" t="s">
        <v>53</v>
      </c>
      <c r="S231">
        <v>-8.2092148470011908E-3</v>
      </c>
      <c r="T231" t="s">
        <v>53</v>
      </c>
      <c r="U231">
        <v>3.6147094786918202E-2</v>
      </c>
      <c r="V231" t="s">
        <v>53</v>
      </c>
      <c r="W231">
        <v>7.2113220184898098E-4</v>
      </c>
      <c r="X231" t="s">
        <v>53</v>
      </c>
      <c r="Y231">
        <v>1.3842005037041499E-2</v>
      </c>
      <c r="Z231" t="s">
        <v>53</v>
      </c>
      <c r="AA231">
        <f t="shared" si="18"/>
        <v>8.9303470488501721E-3</v>
      </c>
      <c r="AB231">
        <f t="shared" si="19"/>
        <v>-2.2305089749876703E-2</v>
      </c>
      <c r="AC231">
        <f t="shared" si="20"/>
        <v>-3.1235436798726875E-2</v>
      </c>
      <c r="AD231">
        <f t="shared" si="21"/>
        <v>1.3120872835192518E-2</v>
      </c>
      <c r="AF231">
        <v>2.6271262197347198</v>
      </c>
      <c r="AG231" t="s">
        <v>50</v>
      </c>
      <c r="AH231">
        <v>2.6270109909803701</v>
      </c>
      <c r="AI231" t="s">
        <v>50</v>
      </c>
      <c r="AJ231">
        <f t="shared" si="22"/>
        <v>-1.1522875434977209E-4</v>
      </c>
      <c r="AK231">
        <v>-4.6736905433353098</v>
      </c>
      <c r="AL231">
        <v>5.8005930888075303</v>
      </c>
      <c r="AM231">
        <v>0.60460176691094403</v>
      </c>
      <c r="AN231">
        <v>5.1959913218965896</v>
      </c>
      <c r="AO231">
        <f t="shared" si="23"/>
        <v>4.5913895549856454</v>
      </c>
      <c r="AQ231">
        <f>VLOOKUP(A231,incl2017!$A$2:$BF$638,33)</f>
        <v>3136.6428571428501</v>
      </c>
      <c r="AR231">
        <v>3915.3384615384598</v>
      </c>
      <c r="AS231">
        <v>3710.73888888888</v>
      </c>
      <c r="AT231">
        <v>3683.4075829383801</v>
      </c>
      <c r="AU231">
        <f>VLOOKUP(vhcsResultsConsolidated!E231,incl2017!$A$2:$BF$638,34)</f>
        <v>3214.0167597765299</v>
      </c>
      <c r="AV231">
        <v>3947.1503267973799</v>
      </c>
      <c r="AW231">
        <v>3785.1145833333298</v>
      </c>
      <c r="AX231">
        <v>3842.84955752212</v>
      </c>
      <c r="AY231">
        <f>VLOOKUP(vhcsResultsConsolidated!E231,incl2017!$A$2:$BF$638,38)</f>
        <v>3267.4787234042501</v>
      </c>
      <c r="AZ231">
        <v>3869.8504672897102</v>
      </c>
      <c r="BA231">
        <v>3625.73809523809</v>
      </c>
      <c r="BB231">
        <v>3499.5612244897902</v>
      </c>
      <c r="BC231">
        <f>VLOOKUP(vhcsResultsConsolidated!E231,incl2017!$A$2:$BF$638,42)</f>
        <v>3154.8941176470498</v>
      </c>
      <c r="BD231">
        <v>3942.3846153846098</v>
      </c>
      <c r="BE231">
        <v>3647.4716981132001</v>
      </c>
      <c r="BF231">
        <v>3883.2888888888801</v>
      </c>
      <c r="BG231">
        <f>VLOOKUP(vhcsResultsConsolidated!E231,incl2017!$A$2:$BF$638,46)</f>
        <v>3134.7878787878699</v>
      </c>
      <c r="BH231">
        <v>3954.1451612903202</v>
      </c>
      <c r="BI231">
        <v>3954.7674418604602</v>
      </c>
      <c r="BJ231">
        <v>3816.0882352941098</v>
      </c>
      <c r="BK231">
        <f>VLOOKUP(vhcsResultsConsolidated!E231,incl2017!$A$2:$BF$638,50)</f>
        <v>3339.26229508196</v>
      </c>
      <c r="BL231">
        <v>3702.25490196078</v>
      </c>
      <c r="BM231">
        <v>3395.4047619047601</v>
      </c>
      <c r="BN231">
        <v>3440.8913043478201</v>
      </c>
      <c r="BO231">
        <f>VLOOKUP(vhcsResultsConsolidated!E231,incl2017!$A$2:$BF$638,54)</f>
        <v>3053.11904761904</v>
      </c>
      <c r="BP231">
        <v>4022.4821428571399</v>
      </c>
      <c r="BQ231">
        <v>3856.0714285714198</v>
      </c>
      <c r="BR231">
        <v>3551.4615384615299</v>
      </c>
    </row>
    <row r="232" spans="1:70" x14ac:dyDescent="0.25">
      <c r="A232" t="s">
        <v>283</v>
      </c>
      <c r="E232" t="s">
        <v>283</v>
      </c>
      <c r="F232">
        <v>0</v>
      </c>
      <c r="G232">
        <v>0.59782400000000002</v>
      </c>
      <c r="H232">
        <v>0.53490599999999999</v>
      </c>
      <c r="I232">
        <v>2664</v>
      </c>
      <c r="J232">
        <v>2064</v>
      </c>
      <c r="K232">
        <v>1.6184558321223199</v>
      </c>
      <c r="L232" t="s">
        <v>53</v>
      </c>
      <c r="M232">
        <v>0.806428271534117</v>
      </c>
      <c r="N232" t="s">
        <v>53</v>
      </c>
      <c r="O232">
        <v>0.98594855362537004</v>
      </c>
      <c r="P232" t="s">
        <v>53</v>
      </c>
      <c r="Q232">
        <v>2.1015382539074601</v>
      </c>
      <c r="R232" t="s">
        <v>52</v>
      </c>
      <c r="S232">
        <v>0.11501734658925999</v>
      </c>
      <c r="T232" t="s">
        <v>50</v>
      </c>
      <c r="U232">
        <v>5.3244845696935397E-2</v>
      </c>
      <c r="V232" t="s">
        <v>51</v>
      </c>
      <c r="W232">
        <v>0.14824326177513</v>
      </c>
      <c r="X232" t="s">
        <v>50</v>
      </c>
      <c r="Y232">
        <v>0.14038702155619201</v>
      </c>
      <c r="Z232" t="s">
        <v>50</v>
      </c>
      <c r="AA232">
        <f t="shared" si="18"/>
        <v>3.3225915185870009E-2</v>
      </c>
      <c r="AB232">
        <f t="shared" si="19"/>
        <v>8.7142175859256613E-2</v>
      </c>
      <c r="AC232">
        <f t="shared" si="20"/>
        <v>5.3916260673386604E-2</v>
      </c>
      <c r="AD232">
        <f t="shared" si="21"/>
        <v>-7.8562402189379932E-3</v>
      </c>
      <c r="AF232">
        <v>3.0418862427222502</v>
      </c>
      <c r="AG232" t="s">
        <v>50</v>
      </c>
      <c r="AH232">
        <v>3.1426693940137498</v>
      </c>
      <c r="AI232" t="s">
        <v>50</v>
      </c>
      <c r="AJ232">
        <f t="shared" si="22"/>
        <v>0.10078315129149962</v>
      </c>
      <c r="AK232">
        <v>-47.910291036762203</v>
      </c>
      <c r="AL232">
        <v>-45.209849959743401</v>
      </c>
      <c r="AM232">
        <v>-16.5812731651591</v>
      </c>
      <c r="AN232">
        <v>-28.628576794584301</v>
      </c>
      <c r="AO232">
        <f t="shared" si="23"/>
        <v>-12.047303629425201</v>
      </c>
      <c r="AQ232">
        <f>VLOOKUP(A232,incl2017!$A$2:$BF$638,33)</f>
        <v>41068.259541984698</v>
      </c>
      <c r="AR232">
        <v>40435.831506849303</v>
      </c>
      <c r="AS232">
        <v>42049.378294573602</v>
      </c>
      <c r="AT232">
        <v>44323.992743105897</v>
      </c>
      <c r="AU232">
        <f>VLOOKUP(vhcsResultsConsolidated!E232,incl2017!$A$2:$BF$638,34)</f>
        <v>42171.267132867099</v>
      </c>
      <c r="AV232">
        <v>39338.761609907102</v>
      </c>
      <c r="AW232">
        <v>41446.629310344797</v>
      </c>
      <c r="AX232">
        <v>42749.615776081402</v>
      </c>
      <c r="AY232">
        <f>VLOOKUP(vhcsResultsConsolidated!E232,incl2017!$A$2:$BF$638,38)</f>
        <v>39469.551724137898</v>
      </c>
      <c r="AZ232">
        <v>41306.479115479102</v>
      </c>
      <c r="BA232">
        <v>42755.629629629599</v>
      </c>
      <c r="BB232">
        <v>46414.2972972973</v>
      </c>
      <c r="BC232">
        <f>VLOOKUP(vhcsResultsConsolidated!E232,incl2017!$A$2:$BF$638,42)</f>
        <v>46368.574999999997</v>
      </c>
      <c r="BD232">
        <v>38477.888111888104</v>
      </c>
      <c r="BE232">
        <v>42427.8452380952</v>
      </c>
      <c r="BF232">
        <v>43264.868852459003</v>
      </c>
      <c r="BG232">
        <f>VLOOKUP(vhcsResultsConsolidated!E232,incl2017!$A$2:$BF$638,46)</f>
        <v>40192.146464646401</v>
      </c>
      <c r="BH232">
        <v>40022.677777777702</v>
      </c>
      <c r="BI232">
        <v>40530.827777777697</v>
      </c>
      <c r="BJ232">
        <v>42300.6095238095</v>
      </c>
      <c r="BK232">
        <f>VLOOKUP(vhcsResultsConsolidated!E232,incl2017!$A$2:$BF$638,50)</f>
        <v>38865.8649789029</v>
      </c>
      <c r="BL232">
        <v>38612.515306122397</v>
      </c>
      <c r="BM232">
        <v>43056.208955223803</v>
      </c>
      <c r="BN232">
        <v>46377.621951219502</v>
      </c>
      <c r="BO232">
        <f>VLOOKUP(vhcsResultsConsolidated!E232,incl2017!$A$2:$BF$638,54)</f>
        <v>46812.943396226401</v>
      </c>
      <c r="BP232">
        <v>43808.928909952599</v>
      </c>
      <c r="BQ232">
        <v>42508.527607361902</v>
      </c>
      <c r="BR232">
        <v>46459.863636363603</v>
      </c>
    </row>
    <row r="233" spans="1:70" x14ac:dyDescent="0.25">
      <c r="A233" t="s">
        <v>284</v>
      </c>
      <c r="B233" t="s">
        <v>698</v>
      </c>
      <c r="C233" t="s">
        <v>664</v>
      </c>
      <c r="E233" t="s">
        <v>59</v>
      </c>
      <c r="F233">
        <v>1</v>
      </c>
      <c r="G233">
        <v>0.79894799999999999</v>
      </c>
      <c r="H233">
        <v>0.805365</v>
      </c>
      <c r="I233">
        <v>3116</v>
      </c>
      <c r="J233">
        <v>2760</v>
      </c>
      <c r="K233">
        <v>3.9951034389343598</v>
      </c>
      <c r="L233" t="s">
        <v>50</v>
      </c>
      <c r="M233">
        <v>2.8153318893422901</v>
      </c>
      <c r="N233" t="s">
        <v>51</v>
      </c>
      <c r="O233">
        <v>0.511140110027823</v>
      </c>
      <c r="P233" t="s">
        <v>53</v>
      </c>
      <c r="Q233">
        <v>2.3784769843814999</v>
      </c>
      <c r="R233" t="s">
        <v>51</v>
      </c>
      <c r="S233">
        <v>-6.4816941725581903E-2</v>
      </c>
      <c r="T233" t="s">
        <v>50</v>
      </c>
      <c r="U233">
        <v>-2.1558104032277699E-2</v>
      </c>
      <c r="V233" t="s">
        <v>53</v>
      </c>
      <c r="W233">
        <v>-4.1394250949649797E-2</v>
      </c>
      <c r="X233" t="s">
        <v>50</v>
      </c>
      <c r="Y233">
        <v>3.1871706738705402E-2</v>
      </c>
      <c r="Z233" t="s">
        <v>52</v>
      </c>
      <c r="AA233">
        <f t="shared" si="18"/>
        <v>2.3422690775932106E-2</v>
      </c>
      <c r="AB233">
        <f t="shared" si="19"/>
        <v>5.3429810770983105E-2</v>
      </c>
      <c r="AC233">
        <f t="shared" si="20"/>
        <v>3.0007119995050999E-2</v>
      </c>
      <c r="AD233">
        <f t="shared" si="21"/>
        <v>7.3265957688355199E-2</v>
      </c>
      <c r="AF233">
        <v>2.71317880789036</v>
      </c>
      <c r="AG233" t="s">
        <v>50</v>
      </c>
      <c r="AH233">
        <v>2.7273559703113501</v>
      </c>
      <c r="AI233" t="s">
        <v>50</v>
      </c>
      <c r="AJ233">
        <f t="shared" si="22"/>
        <v>1.4177162420990097E-2</v>
      </c>
      <c r="AK233">
        <v>37.7698471820188</v>
      </c>
      <c r="AL233">
        <v>-15.8951720830712</v>
      </c>
      <c r="AM233">
        <v>-1.5219971620608499</v>
      </c>
      <c r="AN233">
        <v>-14.373174921010399</v>
      </c>
      <c r="AO233">
        <f t="shared" si="23"/>
        <v>-12.85117775894955</v>
      </c>
      <c r="AQ233">
        <f>VLOOKUP(A233,incl2017!$A$2:$BF$638,33)</f>
        <v>36989.5375854214</v>
      </c>
      <c r="AR233">
        <v>7845.6019230769198</v>
      </c>
      <c r="AS233">
        <v>7006.7664804469196</v>
      </c>
      <c r="AT233">
        <v>6618.92</v>
      </c>
      <c r="AU233">
        <f>VLOOKUP(vhcsResultsConsolidated!E8,incl2017!$A$2:$BF$638,34)</f>
        <v>9084.7077987602697</v>
      </c>
      <c r="AV233">
        <v>7876.2892857142797</v>
      </c>
      <c r="AW233">
        <v>7123.8453159041301</v>
      </c>
      <c r="AX233">
        <v>6349.8270509977801</v>
      </c>
      <c r="AY233">
        <f>VLOOKUP(vhcsResultsConsolidated!E8,incl2017!$A$2:$BF$638,38)</f>
        <v>9051.1421965317895</v>
      </c>
      <c r="AZ233">
        <v>7809.8</v>
      </c>
      <c r="BA233">
        <v>6883.5114678898999</v>
      </c>
      <c r="BB233">
        <v>6943.4144385026702</v>
      </c>
      <c r="BC233">
        <f>VLOOKUP(vhcsResultsConsolidated!E8,incl2017!$A$2:$BF$638,42)</f>
        <v>9118.1092896174796</v>
      </c>
      <c r="BD233">
        <v>8026.4390243902399</v>
      </c>
      <c r="BE233">
        <v>6986.7594339622601</v>
      </c>
      <c r="BF233">
        <v>6448.8778280542901</v>
      </c>
      <c r="BG233">
        <f>VLOOKUP(vhcsResultsConsolidated!E8,incl2017!$A$2:$BF$638,46)</f>
        <v>8974.1505250875107</v>
      </c>
      <c r="BH233">
        <v>7718.4395604395504</v>
      </c>
      <c r="BI233">
        <v>7241.5060728744902</v>
      </c>
      <c r="BJ233">
        <v>6254.6521739130403</v>
      </c>
      <c r="BK233">
        <f>VLOOKUP(vhcsResultsConsolidated!E8,incl2017!$A$2:$BF$638,50)</f>
        <v>9126.7227949599092</v>
      </c>
      <c r="BL233">
        <v>7799.8542510121397</v>
      </c>
      <c r="BM233">
        <v>7055.6573705179198</v>
      </c>
      <c r="BN233">
        <v>7237.23902439024</v>
      </c>
      <c r="BO233">
        <f>VLOOKUP(vhcsResultsConsolidated!E8,incl2017!$A$2:$BF$638,54)</f>
        <v>8483.2364751812602</v>
      </c>
      <c r="BP233">
        <v>7820.3433476394803</v>
      </c>
      <c r="BQ233">
        <v>6649.9513513513502</v>
      </c>
      <c r="BR233">
        <v>6587</v>
      </c>
    </row>
    <row r="234" spans="1:70" x14ac:dyDescent="0.25">
      <c r="A234" t="s">
        <v>285</v>
      </c>
      <c r="E234" t="s">
        <v>285</v>
      </c>
      <c r="F234">
        <v>0</v>
      </c>
      <c r="G234">
        <v>0.77276699999999998</v>
      </c>
      <c r="H234">
        <v>0.77114899999999997</v>
      </c>
      <c r="I234">
        <v>2990</v>
      </c>
      <c r="J234">
        <v>2832</v>
      </c>
      <c r="K234">
        <v>2.1950676396230202</v>
      </c>
      <c r="L234" t="s">
        <v>52</v>
      </c>
      <c r="M234">
        <v>3.3991342512781801</v>
      </c>
      <c r="N234" t="s">
        <v>50</v>
      </c>
      <c r="O234">
        <v>2.8208582945213401</v>
      </c>
      <c r="P234" t="s">
        <v>51</v>
      </c>
      <c r="Q234">
        <v>3.9278866998040298</v>
      </c>
      <c r="R234" t="s">
        <v>50</v>
      </c>
      <c r="S234">
        <v>-5.8603366695993099E-3</v>
      </c>
      <c r="T234" t="s">
        <v>53</v>
      </c>
      <c r="U234">
        <v>-3.70883272604094E-2</v>
      </c>
      <c r="V234" t="s">
        <v>50</v>
      </c>
      <c r="W234">
        <v>-8.1737275345878699E-2</v>
      </c>
      <c r="X234" t="s">
        <v>50</v>
      </c>
      <c r="Y234">
        <v>-7.3645254145609504E-2</v>
      </c>
      <c r="Z234" t="s">
        <v>50</v>
      </c>
      <c r="AA234">
        <f t="shared" si="18"/>
        <v>-7.5876938676279385E-2</v>
      </c>
      <c r="AB234">
        <f t="shared" si="19"/>
        <v>-3.6556926885200104E-2</v>
      </c>
      <c r="AC234">
        <f t="shared" si="20"/>
        <v>3.932001179107928E-2</v>
      </c>
      <c r="AD234">
        <f t="shared" si="21"/>
        <v>8.0920212002691949E-3</v>
      </c>
      <c r="AF234">
        <v>3.09837149690948</v>
      </c>
      <c r="AG234" t="s">
        <v>50</v>
      </c>
      <c r="AH234">
        <v>3.0340787209421398</v>
      </c>
      <c r="AI234" t="s">
        <v>50</v>
      </c>
      <c r="AJ234">
        <f t="shared" si="22"/>
        <v>-6.4292775967340177E-2</v>
      </c>
      <c r="AK234">
        <v>21.196046564024002</v>
      </c>
      <c r="AL234">
        <v>52.960353633772201</v>
      </c>
      <c r="AM234">
        <v>47.426377144080497</v>
      </c>
      <c r="AN234">
        <v>5.5339764896916197</v>
      </c>
      <c r="AO234">
        <f t="shared" si="23"/>
        <v>-41.892400654388879</v>
      </c>
      <c r="AQ234">
        <f>VLOOKUP(A234,incl2017!$A$2:$BF$638,33)</f>
        <v>39950.5822368421</v>
      </c>
      <c r="AR234">
        <v>43924.256080114399</v>
      </c>
      <c r="AS234">
        <v>40593.533748701899</v>
      </c>
      <c r="AT234">
        <v>33826.527350427299</v>
      </c>
      <c r="AU234">
        <f>VLOOKUP(vhcsResultsConsolidated!E234,incl2017!$A$2:$BF$638,34)</f>
        <v>32824.833097595401</v>
      </c>
      <c r="AV234">
        <v>44321.687898089098</v>
      </c>
      <c r="AW234">
        <v>41335.620525059603</v>
      </c>
      <c r="AX234">
        <v>35116.871830985903</v>
      </c>
      <c r="AY234">
        <f>VLOOKUP(vhcsResultsConsolidated!E234,incl2017!$A$2:$BF$638,38)</f>
        <v>34188.174107142797</v>
      </c>
      <c r="AZ234">
        <v>43600.116883116803</v>
      </c>
      <c r="BA234">
        <v>40021.963235294097</v>
      </c>
      <c r="BB234">
        <v>31834.908695652099</v>
      </c>
      <c r="BC234">
        <f>VLOOKUP(vhcsResultsConsolidated!E234,incl2017!$A$2:$BF$638,42)</f>
        <v>30466.621621621602</v>
      </c>
      <c r="BD234">
        <v>45085.775362318796</v>
      </c>
      <c r="BE234">
        <v>41029.840236686301</v>
      </c>
      <c r="BF234">
        <v>36152.437673130204</v>
      </c>
      <c r="BG234">
        <f>VLOOKUP(vhcsResultsConsolidated!E234,incl2017!$A$2:$BF$638,46)</f>
        <v>35402.504504504497</v>
      </c>
      <c r="BH234">
        <v>43722.573863636302</v>
      </c>
      <c r="BI234">
        <v>41542.328000000001</v>
      </c>
      <c r="BJ234">
        <v>34045.699140401099</v>
      </c>
      <c r="BK234">
        <f>VLOOKUP(vhcsResultsConsolidated!E234,incl2017!$A$2:$BF$638,50)</f>
        <v>32995.336283185803</v>
      </c>
      <c r="BL234">
        <v>45227.237804878001</v>
      </c>
      <c r="BM234">
        <v>38202.754999999997</v>
      </c>
      <c r="BN234">
        <v>33104.3595505618</v>
      </c>
      <c r="BO234">
        <f>VLOOKUP(vhcsResultsConsolidated!E234,incl2017!$A$2:$BF$638,54)</f>
        <v>31073.197183098498</v>
      </c>
      <c r="BP234">
        <v>42392.660633484098</v>
      </c>
      <c r="BQ234">
        <v>41079.6424418604</v>
      </c>
      <c r="BR234">
        <v>30078.725388601</v>
      </c>
    </row>
    <row r="235" spans="1:70" x14ac:dyDescent="0.25">
      <c r="A235" t="s">
        <v>286</v>
      </c>
      <c r="B235" t="s">
        <v>716</v>
      </c>
      <c r="C235" t="s">
        <v>663</v>
      </c>
      <c r="E235" t="s">
        <v>357</v>
      </c>
      <c r="F235">
        <v>1</v>
      </c>
      <c r="G235">
        <v>0.83325400000000005</v>
      </c>
      <c r="H235">
        <v>0.83349099999999998</v>
      </c>
      <c r="I235">
        <v>3258</v>
      </c>
      <c r="J235">
        <v>3230</v>
      </c>
      <c r="K235">
        <v>5.7567861198060299</v>
      </c>
      <c r="L235" t="s">
        <v>50</v>
      </c>
      <c r="M235">
        <v>7.4944754263484397</v>
      </c>
      <c r="N235" t="s">
        <v>50</v>
      </c>
      <c r="O235">
        <v>4.19178841200109</v>
      </c>
      <c r="P235" t="s">
        <v>50</v>
      </c>
      <c r="Q235">
        <v>4.8276459951533299</v>
      </c>
      <c r="R235" t="s">
        <v>50</v>
      </c>
      <c r="S235">
        <v>-2.6321930457313999E-2</v>
      </c>
      <c r="T235" t="s">
        <v>50</v>
      </c>
      <c r="U235">
        <v>-4.6599788232264197E-2</v>
      </c>
      <c r="V235" t="s">
        <v>50</v>
      </c>
      <c r="W235">
        <v>-1.5317558458276899E-2</v>
      </c>
      <c r="X235" t="s">
        <v>51</v>
      </c>
      <c r="Y235">
        <v>-2.0035037557759702E-2</v>
      </c>
      <c r="Z235" t="s">
        <v>50</v>
      </c>
      <c r="AA235">
        <f t="shared" si="18"/>
        <v>1.10043719990371E-2</v>
      </c>
      <c r="AB235">
        <f t="shared" si="19"/>
        <v>2.6564750674504495E-2</v>
      </c>
      <c r="AC235">
        <f t="shared" si="20"/>
        <v>1.5560378675467395E-2</v>
      </c>
      <c r="AD235">
        <f t="shared" si="21"/>
        <v>-4.7174790994828023E-3</v>
      </c>
      <c r="AF235">
        <v>3.0161130115523198</v>
      </c>
      <c r="AG235" t="s">
        <v>50</v>
      </c>
      <c r="AH235">
        <v>3.0162836433262799</v>
      </c>
      <c r="AI235" t="s">
        <v>50</v>
      </c>
      <c r="AJ235">
        <f t="shared" si="22"/>
        <v>1.7063177396003937E-4</v>
      </c>
      <c r="AK235">
        <v>29.183280079809698</v>
      </c>
      <c r="AL235">
        <v>-17.998958808091601</v>
      </c>
      <c r="AM235">
        <v>-3.9579813276603701</v>
      </c>
      <c r="AN235">
        <v>-14.0409774804313</v>
      </c>
      <c r="AO235">
        <f t="shared" si="23"/>
        <v>-10.08299615277093</v>
      </c>
      <c r="AQ235">
        <f>VLOOKUP(A235,incl2017!$A$2:$BF$638,33)</f>
        <v>8711.0710227272702</v>
      </c>
      <c r="AR235">
        <v>34663.4227272727</v>
      </c>
      <c r="AS235">
        <v>31629.710610932401</v>
      </c>
      <c r="AT235">
        <v>30341.7928153717</v>
      </c>
      <c r="AU235">
        <f>VLOOKUP(vhcsResultsConsolidated!E308,incl2017!$A$2:$BF$638,34)</f>
        <v>60872.950980392103</v>
      </c>
      <c r="AV235">
        <v>34551.073412698403</v>
      </c>
      <c r="AW235">
        <v>32624.796839729101</v>
      </c>
      <c r="AX235">
        <v>32466.2958015267</v>
      </c>
      <c r="AY235">
        <f>VLOOKUP(vhcsResultsConsolidated!E308,incl2017!$A$2:$BF$638,38)</f>
        <v>59802.2903225806</v>
      </c>
      <c r="AZ235">
        <v>34758.429530201298</v>
      </c>
      <c r="BA235">
        <v>30730.071428571398</v>
      </c>
      <c r="BB235">
        <v>28687.647845468</v>
      </c>
      <c r="BC235">
        <f>VLOOKUP(vhcsResultsConsolidated!E308,incl2017!$A$2:$BF$638,42)</f>
        <v>61769.990990990897</v>
      </c>
      <c r="BD235">
        <v>35555.143497757803</v>
      </c>
      <c r="BE235">
        <v>33070.773584905597</v>
      </c>
      <c r="BF235">
        <v>31244.148648648599</v>
      </c>
      <c r="BG235">
        <f>VLOOKUP(vhcsResultsConsolidated!E308,incl2017!$A$2:$BF$638,46)</f>
        <v>61664.9</v>
      </c>
      <c r="BH235">
        <v>33754.249110320197</v>
      </c>
      <c r="BI235">
        <v>32215.502164502101</v>
      </c>
      <c r="BJ235">
        <v>33364.695364238403</v>
      </c>
      <c r="BK235">
        <f>VLOOKUP(vhcsResultsConsolidated!E308,incl2017!$A$2:$BF$638,50)</f>
        <v>58396.547169811303</v>
      </c>
      <c r="BL235">
        <v>34963.843195266199</v>
      </c>
      <c r="BM235">
        <v>30897.789029535801</v>
      </c>
      <c r="BN235">
        <v>29390.783950617199</v>
      </c>
      <c r="BO235">
        <f>VLOOKUP(vhcsResultsConsolidated!E308,incl2017!$A$2:$BF$638,54)</f>
        <v>58907.038461538403</v>
      </c>
      <c r="BP235">
        <v>34489.3217054263</v>
      </c>
      <c r="BQ235">
        <v>30572.9604743083</v>
      </c>
      <c r="BR235">
        <v>28034.879656160399</v>
      </c>
    </row>
    <row r="236" spans="1:70" x14ac:dyDescent="0.25">
      <c r="A236" t="s">
        <v>289</v>
      </c>
      <c r="B236" t="s">
        <v>714</v>
      </c>
      <c r="C236" t="s">
        <v>664</v>
      </c>
      <c r="E236" t="s">
        <v>279</v>
      </c>
      <c r="F236">
        <v>1</v>
      </c>
      <c r="G236">
        <v>0.91384299999999996</v>
      </c>
      <c r="H236">
        <v>0.92202399999999995</v>
      </c>
      <c r="I236">
        <v>924</v>
      </c>
      <c r="J236">
        <v>829</v>
      </c>
      <c r="K236">
        <v>7.9020110497858704</v>
      </c>
      <c r="L236" t="s">
        <v>50</v>
      </c>
      <c r="M236">
        <v>3.6292969827500201</v>
      </c>
      <c r="N236" t="s">
        <v>50</v>
      </c>
      <c r="O236">
        <v>0.70344011394429296</v>
      </c>
      <c r="P236" t="s">
        <v>53</v>
      </c>
      <c r="Q236">
        <v>1.0360552178731499</v>
      </c>
      <c r="R236" t="s">
        <v>53</v>
      </c>
      <c r="S236">
        <v>-1.3675182496915499E-2</v>
      </c>
      <c r="T236" t="s">
        <v>53</v>
      </c>
      <c r="U236">
        <v>-1.7171844442476599E-2</v>
      </c>
      <c r="V236" t="s">
        <v>53</v>
      </c>
      <c r="W236">
        <v>0.100513836827791</v>
      </c>
      <c r="X236" t="s">
        <v>50</v>
      </c>
      <c r="Y236">
        <v>0.113761639302888</v>
      </c>
      <c r="Z236" t="s">
        <v>50</v>
      </c>
      <c r="AA236">
        <f t="shared" si="18"/>
        <v>0.1141890193247065</v>
      </c>
      <c r="AB236">
        <f t="shared" si="19"/>
        <v>0.13093348374536459</v>
      </c>
      <c r="AC236">
        <f t="shared" si="20"/>
        <v>1.6744464420658092E-2</v>
      </c>
      <c r="AD236">
        <f t="shared" si="21"/>
        <v>1.3247802475097006E-2</v>
      </c>
      <c r="AF236">
        <v>2.82365280190532</v>
      </c>
      <c r="AG236" t="s">
        <v>50</v>
      </c>
      <c r="AH236">
        <v>2.9389633779862798</v>
      </c>
      <c r="AI236" t="s">
        <v>50</v>
      </c>
      <c r="AJ236">
        <f t="shared" si="22"/>
        <v>0.11531057608095985</v>
      </c>
      <c r="AK236">
        <v>6.2771511447806798</v>
      </c>
      <c r="AL236">
        <v>-23.885694815952601</v>
      </c>
      <c r="AM236">
        <v>-10.3174379026264</v>
      </c>
      <c r="AN236">
        <v>-13.568256913326101</v>
      </c>
      <c r="AO236">
        <f t="shared" si="23"/>
        <v>-3.2508190106997006</v>
      </c>
      <c r="AQ236">
        <f>VLOOKUP(A236,incl2017!$A$2:$BF$638,33)</f>
        <v>32222.613026819901</v>
      </c>
      <c r="AR236">
        <v>14227.426573426501</v>
      </c>
      <c r="AS236">
        <v>14759.809128630701</v>
      </c>
      <c r="AT236">
        <v>18354.7582781456</v>
      </c>
      <c r="AU236">
        <f>VLOOKUP(vhcsResultsConsolidated!E228,incl2017!$A$2:$BF$638,34)</f>
        <v>36398.076746849903</v>
      </c>
      <c r="AV236">
        <v>13853.85</v>
      </c>
      <c r="AW236">
        <v>14101.735042734999</v>
      </c>
      <c r="AX236">
        <v>20370.391304347799</v>
      </c>
      <c r="AY236">
        <f>VLOOKUP(vhcsResultsConsolidated!E228,incl2017!$A$2:$BF$638,38)</f>
        <v>35836.275268817197</v>
      </c>
      <c r="AZ236">
        <v>14701.809523809499</v>
      </c>
      <c r="BA236">
        <v>15380.733870967701</v>
      </c>
      <c r="BB236">
        <v>16658.676829268199</v>
      </c>
      <c r="BC236">
        <f>VLOOKUP(vhcsResultsConsolidated!E228,incl2017!$A$2:$BF$638,42)</f>
        <v>37038.365196078397</v>
      </c>
      <c r="BD236">
        <v>14817.971014492699</v>
      </c>
      <c r="BE236">
        <v>12990.8867924528</v>
      </c>
      <c r="BF236">
        <v>18556.872727272701</v>
      </c>
      <c r="BG236">
        <f>VLOOKUP(vhcsResultsConsolidated!E228,incl2017!$A$2:$BF$638,46)</f>
        <v>31919.7053140096</v>
      </c>
      <c r="BH236">
        <v>13122.8131868131</v>
      </c>
      <c r="BI236">
        <v>15021.65625</v>
      </c>
      <c r="BJ236">
        <v>21572.120481927701</v>
      </c>
      <c r="BK236">
        <f>VLOOKUP(vhcsResultsConsolidated!E228,incl2017!$A$2:$BF$638,50)</f>
        <v>38978.639534883703</v>
      </c>
      <c r="BL236">
        <v>15133</v>
      </c>
      <c r="BM236">
        <v>16262.7164179104</v>
      </c>
      <c r="BN236">
        <v>18412.679012345601</v>
      </c>
      <c r="BO236">
        <f>VLOOKUP(vhcsResultsConsolidated!E228,incl2017!$A$2:$BF$638,54)</f>
        <v>38358.181415929197</v>
      </c>
      <c r="BP236">
        <v>14107.905660377301</v>
      </c>
      <c r="BQ236">
        <v>14344.0175438596</v>
      </c>
      <c r="BR236">
        <v>14946.9397590361</v>
      </c>
    </row>
    <row r="237" spans="1:70" x14ac:dyDescent="0.25">
      <c r="A237" t="s">
        <v>287</v>
      </c>
      <c r="B237" t="s">
        <v>713</v>
      </c>
      <c r="C237" t="s">
        <v>664</v>
      </c>
      <c r="D237" t="s">
        <v>695</v>
      </c>
      <c r="E237" t="s">
        <v>566</v>
      </c>
      <c r="F237">
        <v>1</v>
      </c>
      <c r="G237">
        <v>0.79888099999999995</v>
      </c>
      <c r="H237">
        <v>0.81521599999999905</v>
      </c>
      <c r="I237">
        <v>1060</v>
      </c>
      <c r="J237">
        <v>701</v>
      </c>
      <c r="K237">
        <v>2.6196370049214002</v>
      </c>
      <c r="L237" t="s">
        <v>51</v>
      </c>
      <c r="M237">
        <v>0.81661092416811198</v>
      </c>
      <c r="N237" t="s">
        <v>53</v>
      </c>
      <c r="O237">
        <v>0.72400116936490699</v>
      </c>
      <c r="P237" t="s">
        <v>53</v>
      </c>
      <c r="Q237">
        <v>3.3436488469618499</v>
      </c>
      <c r="R237" t="s">
        <v>50</v>
      </c>
      <c r="S237">
        <v>-0.114832215146599</v>
      </c>
      <c r="T237" t="s">
        <v>50</v>
      </c>
      <c r="U237">
        <v>-0.11696778298143901</v>
      </c>
      <c r="V237" t="s">
        <v>50</v>
      </c>
      <c r="W237">
        <v>-7.5348291048205895E-2</v>
      </c>
      <c r="X237" t="s">
        <v>51</v>
      </c>
      <c r="Y237">
        <v>2.78499670351188E-2</v>
      </c>
      <c r="Z237" t="s">
        <v>53</v>
      </c>
      <c r="AA237">
        <f t="shared" si="18"/>
        <v>3.9483924098393103E-2</v>
      </c>
      <c r="AB237">
        <f t="shared" si="19"/>
        <v>0.14481775001655781</v>
      </c>
      <c r="AC237">
        <f t="shared" si="20"/>
        <v>0.1053338259181647</v>
      </c>
      <c r="AD237">
        <f t="shared" si="21"/>
        <v>0.1031982580833247</v>
      </c>
      <c r="AF237">
        <v>2.87471690521323</v>
      </c>
      <c r="AG237" t="s">
        <v>50</v>
      </c>
      <c r="AH237">
        <v>2.8937855050704</v>
      </c>
      <c r="AI237" t="s">
        <v>50</v>
      </c>
      <c r="AJ237">
        <f t="shared" si="22"/>
        <v>1.9068599857170021E-2</v>
      </c>
      <c r="AK237">
        <v>18.912779843353299</v>
      </c>
      <c r="AL237">
        <v>-18.325881534983999</v>
      </c>
      <c r="AM237">
        <v>-4.9262109413913899</v>
      </c>
      <c r="AN237">
        <v>-13.399670593592599</v>
      </c>
      <c r="AO237">
        <f t="shared" si="23"/>
        <v>-8.4734596522012104</v>
      </c>
      <c r="AQ237">
        <f>VLOOKUP(A237,incl2017!$A$2:$BF$638,33)</f>
        <v>33582.510939510903</v>
      </c>
      <c r="AR237">
        <v>12718.2492401215</v>
      </c>
      <c r="AS237">
        <v>10756.717514124201</v>
      </c>
      <c r="AT237">
        <v>9980.4102564102504</v>
      </c>
      <c r="AU237">
        <f>VLOOKUP(vhcsResultsConsolidated!E515,incl2017!$A$2:$BF$638,34)</f>
        <v>19567.626446280901</v>
      </c>
      <c r="AV237">
        <v>12974.7833333333</v>
      </c>
      <c r="AW237">
        <v>12097.3</v>
      </c>
      <c r="AX237">
        <v>9890</v>
      </c>
      <c r="AY237">
        <f>VLOOKUP(vhcsResultsConsolidated!E515,incl2017!$A$2:$BF$638,38)</f>
        <v>19992.0673515981</v>
      </c>
      <c r="AZ237">
        <v>12408.3422818791</v>
      </c>
      <c r="BA237">
        <v>9369.9080459770103</v>
      </c>
      <c r="BB237">
        <v>10079.5698924731</v>
      </c>
      <c r="BC237">
        <f>VLOOKUP(vhcsResultsConsolidated!E515,incl2017!$A$2:$BF$638,42)</f>
        <v>19171.6624068157</v>
      </c>
      <c r="BD237">
        <v>13647.507246376799</v>
      </c>
      <c r="BE237">
        <v>12269.688888888801</v>
      </c>
      <c r="BF237">
        <v>10193.717391304301</v>
      </c>
      <c r="BG237">
        <f>VLOOKUP(vhcsResultsConsolidated!E515,incl2017!$A$2:$BF$638,46)</f>
        <v>19969.853012048101</v>
      </c>
      <c r="BH237">
        <v>12556.6036036036</v>
      </c>
      <c r="BI237">
        <v>11924.9111111111</v>
      </c>
      <c r="BJ237">
        <v>9640.5178571428496</v>
      </c>
      <c r="BK237">
        <f>VLOOKUP(vhcsResultsConsolidated!E515,incl2017!$A$2:$BF$638,50)</f>
        <v>20012.065075921899</v>
      </c>
      <c r="BL237">
        <v>10924.7682926829</v>
      </c>
      <c r="BM237">
        <v>9508.2291666666606</v>
      </c>
      <c r="BN237">
        <v>10465.471698113201</v>
      </c>
      <c r="BO237">
        <f>VLOOKUP(vhcsResultsConsolidated!E515,incl2017!$A$2:$BF$638,54)</f>
        <v>18737.598944591002</v>
      </c>
      <c r="BP237">
        <v>14224.059701492501</v>
      </c>
      <c r="BQ237">
        <v>9199.6666666666606</v>
      </c>
      <c r="BR237">
        <v>9568.25</v>
      </c>
    </row>
    <row r="238" spans="1:70" x14ac:dyDescent="0.25">
      <c r="A238" t="s">
        <v>288</v>
      </c>
      <c r="E238" t="s">
        <v>288</v>
      </c>
      <c r="F238">
        <v>0</v>
      </c>
      <c r="G238">
        <v>0.93509200000000003</v>
      </c>
      <c r="H238">
        <v>0.93147800000000003</v>
      </c>
      <c r="I238">
        <v>11693</v>
      </c>
      <c r="J238">
        <v>11017</v>
      </c>
      <c r="K238">
        <v>1.8252772149659999</v>
      </c>
      <c r="L238" t="s">
        <v>53</v>
      </c>
      <c r="M238">
        <v>1.8165122112940999</v>
      </c>
      <c r="N238" t="s">
        <v>53</v>
      </c>
      <c r="O238">
        <v>1.9736117946573699</v>
      </c>
      <c r="P238" t="s">
        <v>52</v>
      </c>
      <c r="Q238">
        <v>4.0173933812893896</v>
      </c>
      <c r="R238" t="s">
        <v>50</v>
      </c>
      <c r="S238">
        <v>-4.6646498012951697E-2</v>
      </c>
      <c r="T238" t="s">
        <v>50</v>
      </c>
      <c r="U238">
        <v>-7.2554158259965806E-2</v>
      </c>
      <c r="V238" t="s">
        <v>50</v>
      </c>
      <c r="W238">
        <v>-8.4973119098434802E-2</v>
      </c>
      <c r="X238" t="s">
        <v>50</v>
      </c>
      <c r="Y238">
        <v>-7.34581882413336E-2</v>
      </c>
      <c r="Z238" t="s">
        <v>50</v>
      </c>
      <c r="AA238">
        <f t="shared" si="18"/>
        <v>-3.8326621085483105E-2</v>
      </c>
      <c r="AB238">
        <f t="shared" si="19"/>
        <v>-9.0402998136779322E-4</v>
      </c>
      <c r="AC238">
        <f t="shared" si="20"/>
        <v>3.7422591104115312E-2</v>
      </c>
      <c r="AD238">
        <f t="shared" si="21"/>
        <v>1.1514930857101202E-2</v>
      </c>
      <c r="AF238">
        <v>3.1200854586137701</v>
      </c>
      <c r="AG238" t="s">
        <v>50</v>
      </c>
      <c r="AH238">
        <v>3.0781200489041001</v>
      </c>
      <c r="AI238" t="s">
        <v>50</v>
      </c>
      <c r="AJ238">
        <f t="shared" si="22"/>
        <v>-4.1965409709669999E-2</v>
      </c>
      <c r="AK238">
        <v>108.86202884515301</v>
      </c>
      <c r="AL238">
        <v>95.849868596373099</v>
      </c>
      <c r="AM238">
        <v>94.204674811145495</v>
      </c>
      <c r="AN238">
        <v>1.6451937852277301</v>
      </c>
      <c r="AO238">
        <f t="shared" si="23"/>
        <v>-92.559481025917762</v>
      </c>
      <c r="AQ238">
        <f>VLOOKUP(A238,incl2017!$A$2:$BF$638,33)</f>
        <v>47733.536994877599</v>
      </c>
      <c r="AR238">
        <v>47397.689888300898</v>
      </c>
      <c r="AS238">
        <v>49714.776438686298</v>
      </c>
      <c r="AT238">
        <v>47699.499068901299</v>
      </c>
      <c r="AU238">
        <f>VLOOKUP(vhcsResultsConsolidated!E238,incl2017!$A$2:$BF$638,34)</f>
        <v>46058.639333333304</v>
      </c>
      <c r="AV238">
        <v>48915.072862879999</v>
      </c>
      <c r="AW238">
        <v>51189.608527131699</v>
      </c>
      <c r="AX238">
        <v>47844.573949579797</v>
      </c>
      <c r="AY238">
        <f>VLOOKUP(vhcsResultsConsolidated!E238,incl2017!$A$2:$BF$638,38)</f>
        <v>46188.358029635499</v>
      </c>
      <c r="AZ238">
        <v>45803.477396021699</v>
      </c>
      <c r="BA238">
        <v>48425.651609260298</v>
      </c>
      <c r="BB238">
        <v>47519.291231732699</v>
      </c>
      <c r="BC238">
        <f>VLOOKUP(vhcsResultsConsolidated!E238,incl2017!$A$2:$BF$638,42)</f>
        <v>45896.928107838197</v>
      </c>
      <c r="BD238">
        <v>49865.28125</v>
      </c>
      <c r="BE238">
        <v>47467.213483145999</v>
      </c>
      <c r="BF238">
        <v>47179.037891268497</v>
      </c>
      <c r="BG238">
        <f>VLOOKUP(vhcsResultsConsolidated!E238,incl2017!$A$2:$BF$638,46)</f>
        <v>45229.646692606999</v>
      </c>
      <c r="BH238">
        <v>47981.0796359499</v>
      </c>
      <c r="BI238">
        <v>54359.877990430599</v>
      </c>
      <c r="BJ238">
        <v>48537.507718696397</v>
      </c>
      <c r="BK238">
        <f>VLOOKUP(vhcsResultsConsolidated!E238,incl2017!$A$2:$BF$638,50)</f>
        <v>47204.813531353102</v>
      </c>
      <c r="BL238">
        <v>45249.740213523102</v>
      </c>
      <c r="BM238">
        <v>47024.172121212097</v>
      </c>
      <c r="BN238">
        <v>47619.423151750903</v>
      </c>
      <c r="BO238">
        <f>VLOOKUP(vhcsResultsConsolidated!E238,incl2017!$A$2:$BF$638,54)</f>
        <v>45934.605581395299</v>
      </c>
      <c r="BP238">
        <v>46375.536764705801</v>
      </c>
      <c r="BQ238">
        <v>49647.872093023201</v>
      </c>
      <c r="BR238">
        <v>47403.3727477477</v>
      </c>
    </row>
    <row r="239" spans="1:70" x14ac:dyDescent="0.25">
      <c r="A239" t="s">
        <v>290</v>
      </c>
      <c r="B239" t="s">
        <v>718</v>
      </c>
      <c r="C239" t="s">
        <v>675</v>
      </c>
      <c r="E239" t="s">
        <v>135</v>
      </c>
      <c r="F239">
        <v>1</v>
      </c>
      <c r="G239">
        <v>0.88402400000000003</v>
      </c>
      <c r="H239">
        <v>0.88402400000000003</v>
      </c>
      <c r="I239">
        <v>699</v>
      </c>
      <c r="J239">
        <v>699</v>
      </c>
      <c r="K239">
        <v>2.4217482811969901</v>
      </c>
      <c r="L239" t="s">
        <v>51</v>
      </c>
      <c r="M239">
        <v>2.0717522386172198</v>
      </c>
      <c r="N239" t="s">
        <v>52</v>
      </c>
      <c r="O239">
        <v>0.54000959124412296</v>
      </c>
      <c r="P239" t="s">
        <v>53</v>
      </c>
      <c r="Q239">
        <v>2.3592807177205501</v>
      </c>
      <c r="R239" t="s">
        <v>51</v>
      </c>
      <c r="S239">
        <v>-2.6801982371481002E-3</v>
      </c>
      <c r="T239" t="s">
        <v>53</v>
      </c>
      <c r="U239">
        <v>-1.8713470411205101E-2</v>
      </c>
      <c r="V239" t="s">
        <v>53</v>
      </c>
      <c r="W239">
        <v>-4.9951863069939897E-4</v>
      </c>
      <c r="X239" t="s">
        <v>53</v>
      </c>
      <c r="Y239">
        <v>6.0540699259084702E-2</v>
      </c>
      <c r="Z239" t="s">
        <v>51</v>
      </c>
      <c r="AA239">
        <f t="shared" si="18"/>
        <v>2.1806796064487012E-3</v>
      </c>
      <c r="AB239">
        <f t="shared" si="19"/>
        <v>7.9254169670289809E-2</v>
      </c>
      <c r="AC239">
        <f t="shared" si="20"/>
        <v>7.7073490063841107E-2</v>
      </c>
      <c r="AD239">
        <f t="shared" si="21"/>
        <v>6.1040217889784101E-2</v>
      </c>
      <c r="AF239">
        <v>3.2604573426074199</v>
      </c>
      <c r="AG239" t="s">
        <v>50</v>
      </c>
      <c r="AH239">
        <v>3.29877771759153</v>
      </c>
      <c r="AI239" t="s">
        <v>50</v>
      </c>
      <c r="AJ239">
        <f t="shared" si="22"/>
        <v>3.8320374984110117E-2</v>
      </c>
      <c r="AK239">
        <v>0.71036410176090703</v>
      </c>
      <c r="AL239">
        <v>-14.0563272416021</v>
      </c>
      <c r="AM239">
        <v>-0.70794108143974999</v>
      </c>
      <c r="AN239">
        <v>-13.3483861601624</v>
      </c>
      <c r="AO239">
        <f t="shared" si="23"/>
        <v>-12.640445078722649</v>
      </c>
      <c r="AQ239">
        <f>VLOOKUP(A239,incl2017!$A$2:$BF$638,33)</f>
        <v>75198.325068870501</v>
      </c>
      <c r="AR239">
        <v>64483.554502369603</v>
      </c>
      <c r="AS239">
        <v>57611.96875</v>
      </c>
      <c r="AT239">
        <v>60530.295454545398</v>
      </c>
      <c r="AU239">
        <f>VLOOKUP(vhcsResultsConsolidated!E84,incl2017!$A$2:$BF$638,34)</f>
        <v>37688.161126449399</v>
      </c>
      <c r="AV239">
        <v>57308.881578947301</v>
      </c>
      <c r="AW239">
        <v>59574.85</v>
      </c>
      <c r="AX239">
        <v>58866.407079646</v>
      </c>
      <c r="AY239">
        <f>VLOOKUP(vhcsResultsConsolidated!E84,incl2017!$A$2:$BF$638,38)</f>
        <v>34479.512361809</v>
      </c>
      <c r="AZ239">
        <v>68522.629629629606</v>
      </c>
      <c r="BA239">
        <v>55347.1057692307</v>
      </c>
      <c r="BB239">
        <v>61775.456953642301</v>
      </c>
      <c r="BC239">
        <f>VLOOKUP(vhcsResultsConsolidated!E84,incl2017!$A$2:$BF$638,42)</f>
        <v>41600.667892156802</v>
      </c>
      <c r="BD239">
        <v>48064.142857142797</v>
      </c>
      <c r="BE239">
        <v>60843.956521739099</v>
      </c>
      <c r="BF239">
        <v>57700.5636363636</v>
      </c>
      <c r="BG239">
        <f>VLOOKUP(vhcsResultsConsolidated!E84,incl2017!$A$2:$BF$638,46)</f>
        <v>32280.7498986623</v>
      </c>
      <c r="BH239">
        <v>62701.645833333299</v>
      </c>
      <c r="BI239">
        <v>58785.945945945903</v>
      </c>
      <c r="BJ239">
        <v>59971.948275862</v>
      </c>
      <c r="BK239">
        <f>VLOOKUP(vhcsResultsConsolidated!E84,incl2017!$A$2:$BF$638,50)</f>
        <v>36642.330143540603</v>
      </c>
      <c r="BL239">
        <v>71237</v>
      </c>
      <c r="BM239">
        <v>52803.782608695597</v>
      </c>
      <c r="BN239">
        <v>63497.594202898501</v>
      </c>
      <c r="BO239">
        <f>VLOOKUP(vhcsResultsConsolidated!E84,incl2017!$A$2:$BF$638,54)</f>
        <v>40816.838235294097</v>
      </c>
      <c r="BP239">
        <v>65229.7868852459</v>
      </c>
      <c r="BQ239">
        <v>60361.085714285698</v>
      </c>
      <c r="BR239">
        <v>60326.341463414603</v>
      </c>
    </row>
    <row r="240" spans="1:70" x14ac:dyDescent="0.25">
      <c r="A240" t="s">
        <v>291</v>
      </c>
      <c r="B240" t="s">
        <v>714</v>
      </c>
      <c r="C240" t="s">
        <v>664</v>
      </c>
      <c r="E240" t="s">
        <v>486</v>
      </c>
      <c r="F240">
        <v>1</v>
      </c>
      <c r="G240">
        <v>0.60670599999999997</v>
      </c>
      <c r="H240">
        <v>0.610873</v>
      </c>
      <c r="I240">
        <v>1547</v>
      </c>
      <c r="J240">
        <v>1514</v>
      </c>
      <c r="K240">
        <v>2.66640000921493</v>
      </c>
      <c r="L240" t="s">
        <v>51</v>
      </c>
      <c r="M240">
        <v>2.0653562384989002</v>
      </c>
      <c r="N240" t="s">
        <v>52</v>
      </c>
      <c r="O240">
        <v>1.5985343553736999</v>
      </c>
      <c r="P240" t="s">
        <v>53</v>
      </c>
      <c r="Q240">
        <v>1.6895615553302401</v>
      </c>
      <c r="R240" t="s">
        <v>53</v>
      </c>
      <c r="S240">
        <v>-0.110307670087471</v>
      </c>
      <c r="T240" t="s">
        <v>50</v>
      </c>
      <c r="U240">
        <v>-4.0133030429957001E-2</v>
      </c>
      <c r="V240" t="s">
        <v>53</v>
      </c>
      <c r="W240">
        <v>-6.4273783184615602E-2</v>
      </c>
      <c r="X240" t="s">
        <v>51</v>
      </c>
      <c r="Y240">
        <v>1.6771479544943801E-2</v>
      </c>
      <c r="Z240" t="s">
        <v>53</v>
      </c>
      <c r="AA240">
        <f t="shared" si="18"/>
        <v>4.6033886902855398E-2</v>
      </c>
      <c r="AB240">
        <f t="shared" si="19"/>
        <v>5.6904509974900805E-2</v>
      </c>
      <c r="AC240">
        <f t="shared" si="20"/>
        <v>1.0870623072045407E-2</v>
      </c>
      <c r="AD240">
        <f t="shared" si="21"/>
        <v>8.1045262729559406E-2</v>
      </c>
      <c r="AF240">
        <v>2.45571362137746</v>
      </c>
      <c r="AG240" t="s">
        <v>50</v>
      </c>
      <c r="AH240">
        <v>2.4692243078120701</v>
      </c>
      <c r="AI240" t="s">
        <v>50</v>
      </c>
      <c r="AJ240">
        <f t="shared" si="22"/>
        <v>1.3510686434610175E-2</v>
      </c>
      <c r="AK240">
        <v>32.934096244746002</v>
      </c>
      <c r="AL240">
        <v>-21.447948544959001</v>
      </c>
      <c r="AM240">
        <v>-8.1274157663264504</v>
      </c>
      <c r="AN240">
        <v>-13.320532778632501</v>
      </c>
      <c r="AO240">
        <f t="shared" si="23"/>
        <v>-5.1931170123060504</v>
      </c>
      <c r="AQ240">
        <f>VLOOKUP(A240,incl2017!$A$2:$BF$638,33)</f>
        <v>25110.388308976999</v>
      </c>
      <c r="AR240">
        <v>3883.3005464480798</v>
      </c>
      <c r="AS240">
        <v>3353.62553191489</v>
      </c>
      <c r="AT240">
        <v>3363.8242424242399</v>
      </c>
      <c r="AU240">
        <f>VLOOKUP(vhcsResultsConsolidated!E436,incl2017!$A$2:$BF$638,34)</f>
        <v>79930.791208791197</v>
      </c>
      <c r="AV240">
        <v>4099.72607260726</v>
      </c>
      <c r="AW240">
        <v>3410.9181818181801</v>
      </c>
      <c r="AX240">
        <v>3587.60368663594</v>
      </c>
      <c r="AY240">
        <f>VLOOKUP(vhcsResultsConsolidated!E436,incl2017!$A$2:$BF$638,38)</f>
        <v>78083.122137404498</v>
      </c>
      <c r="AZ240">
        <v>3616.7276422764198</v>
      </c>
      <c r="BA240">
        <v>3303.2080000000001</v>
      </c>
      <c r="BB240">
        <v>3189.1474820143799</v>
      </c>
      <c r="BC240">
        <f>VLOOKUP(vhcsResultsConsolidated!E436,incl2017!$A$2:$BF$638,42)</f>
        <v>81635.330985915498</v>
      </c>
      <c r="BD240">
        <v>3985.9685534591199</v>
      </c>
      <c r="BE240">
        <v>3536.88775510204</v>
      </c>
      <c r="BF240">
        <v>3467.0865384615299</v>
      </c>
      <c r="BG240">
        <f>VLOOKUP(vhcsResultsConsolidated!E436,incl2017!$A$2:$BF$638,46)</f>
        <v>69629.618181818107</v>
      </c>
      <c r="BH240">
        <v>4225.3333333333303</v>
      </c>
      <c r="BI240">
        <v>3309.72950819672</v>
      </c>
      <c r="BJ240">
        <v>3698.5221238938002</v>
      </c>
      <c r="BK240">
        <f>VLOOKUP(vhcsResultsConsolidated!E436,incl2017!$A$2:$BF$638,50)</f>
        <v>84200.789473684199</v>
      </c>
      <c r="BL240">
        <v>3798.8091603053399</v>
      </c>
      <c r="BM240">
        <v>3519.0555555555502</v>
      </c>
      <c r="BN240">
        <v>3462.63829787234</v>
      </c>
      <c r="BO240">
        <f>VLOOKUP(vhcsResultsConsolidated!E436,incl2017!$A$2:$BF$638,54)</f>
        <v>77849.814814814803</v>
      </c>
      <c r="BP240">
        <v>3409.3130434782602</v>
      </c>
      <c r="BQ240">
        <v>3083.8790322580599</v>
      </c>
      <c r="BR240">
        <v>2907.6715328467099</v>
      </c>
    </row>
    <row r="241" spans="1:70" x14ac:dyDescent="0.25">
      <c r="A241" t="s">
        <v>292</v>
      </c>
      <c r="B241" t="s">
        <v>682</v>
      </c>
      <c r="C241" t="s">
        <v>663</v>
      </c>
      <c r="E241" t="s">
        <v>107</v>
      </c>
      <c r="F241">
        <v>1</v>
      </c>
      <c r="G241">
        <v>0.89831799999999995</v>
      </c>
      <c r="H241">
        <v>0.75974399999999997</v>
      </c>
      <c r="I241">
        <v>5675</v>
      </c>
      <c r="J241">
        <v>2423</v>
      </c>
      <c r="K241">
        <v>6.6002987355235803</v>
      </c>
      <c r="L241" t="s">
        <v>50</v>
      </c>
      <c r="M241">
        <v>2.0669964597158801</v>
      </c>
      <c r="N241" t="s">
        <v>52</v>
      </c>
      <c r="O241">
        <v>0.86445976137315494</v>
      </c>
      <c r="P241" t="s">
        <v>53</v>
      </c>
      <c r="Q241">
        <v>1.8313434310583001</v>
      </c>
      <c r="R241" t="s">
        <v>53</v>
      </c>
      <c r="S241">
        <v>-0.121444550215909</v>
      </c>
      <c r="T241" t="s">
        <v>50</v>
      </c>
      <c r="U241">
        <v>-2.49369476920661E-2</v>
      </c>
      <c r="V241" t="s">
        <v>53</v>
      </c>
      <c r="W241">
        <v>1.85350522420216E-3</v>
      </c>
      <c r="X241" t="s">
        <v>53</v>
      </c>
      <c r="Y241">
        <v>4.2717752090136903E-2</v>
      </c>
      <c r="Z241" t="s">
        <v>53</v>
      </c>
      <c r="AA241">
        <f t="shared" si="18"/>
        <v>0.12329805544011116</v>
      </c>
      <c r="AB241">
        <f t="shared" si="19"/>
        <v>6.7654699782203009E-2</v>
      </c>
      <c r="AC241">
        <f t="shared" si="20"/>
        <v>-5.564335565790815E-2</v>
      </c>
      <c r="AD241">
        <f t="shared" si="21"/>
        <v>4.086424686593474E-2</v>
      </c>
      <c r="AF241">
        <v>3.12187660546136</v>
      </c>
      <c r="AG241" t="s">
        <v>50</v>
      </c>
      <c r="AH241">
        <v>3.1759231957078602</v>
      </c>
      <c r="AI241" t="s">
        <v>50</v>
      </c>
      <c r="AJ241">
        <f t="shared" si="22"/>
        <v>5.4046590246500159E-2</v>
      </c>
      <c r="AK241">
        <v>58.5995214036164</v>
      </c>
      <c r="AL241">
        <v>-42.226587845497299</v>
      </c>
      <c r="AM241">
        <v>-28.929222622848702</v>
      </c>
      <c r="AN241">
        <v>-13.297365222648599</v>
      </c>
      <c r="AO241">
        <f t="shared" si="23"/>
        <v>15.631857400200103</v>
      </c>
      <c r="AQ241">
        <f>VLOOKUP(A241,incl2017!$A$2:$BF$638,33)</f>
        <v>15223.3311897106</v>
      </c>
      <c r="AR241">
        <v>9895.1961382113805</v>
      </c>
      <c r="AS241">
        <v>8216.07837837837</v>
      </c>
      <c r="AT241">
        <v>10597.3104434907</v>
      </c>
      <c r="AU241">
        <f>VLOOKUP(vhcsResultsConsolidated!E56,incl2017!$A$2:$BF$638,34)</f>
        <v>26223.6429577464</v>
      </c>
      <c r="AV241">
        <v>9833.6556420233392</v>
      </c>
      <c r="AW241">
        <v>7957.2442159382999</v>
      </c>
      <c r="AX241">
        <v>11195.2936288088</v>
      </c>
      <c r="AY241">
        <f>VLOOKUP(vhcsResultsConsolidated!E56,incl2017!$A$2:$BF$638,38)</f>
        <v>26580.692982456101</v>
      </c>
      <c r="AZ241">
        <v>9962.4978723404201</v>
      </c>
      <c r="BA241">
        <v>8502.9344729344703</v>
      </c>
      <c r="BB241">
        <v>9958.6360946745499</v>
      </c>
      <c r="BC241">
        <f>VLOOKUP(vhcsResultsConsolidated!E56,incl2017!$A$2:$BF$638,42)</f>
        <v>25891.819293478198</v>
      </c>
      <c r="BD241">
        <v>9341.4883720930193</v>
      </c>
      <c r="BE241">
        <v>7393.3571428571404</v>
      </c>
      <c r="BF241">
        <v>10001.182291666601</v>
      </c>
      <c r="BG241">
        <f>VLOOKUP(vhcsResultsConsolidated!E56,incl2017!$A$2:$BF$638,46)</f>
        <v>26125.550295857902</v>
      </c>
      <c r="BH241">
        <v>10329.66796875</v>
      </c>
      <c r="BI241">
        <v>8618.7877094971991</v>
      </c>
      <c r="BJ241">
        <v>12551.917159763299</v>
      </c>
      <c r="BK241">
        <f>VLOOKUP(vhcsResultsConsolidated!E56,incl2017!$A$2:$BF$638,50)</f>
        <v>27025.312138728299</v>
      </c>
      <c r="BL241">
        <v>9761.2118644067796</v>
      </c>
      <c r="BM241">
        <v>8234.6416184971094</v>
      </c>
      <c r="BN241">
        <v>10323.7228915662</v>
      </c>
      <c r="BO241">
        <f>VLOOKUP(vhcsResultsConsolidated!E56,incl2017!$A$2:$BF$638,54)</f>
        <v>24994.9819121447</v>
      </c>
      <c r="BP241">
        <v>10165.504273504201</v>
      </c>
      <c r="BQ241">
        <v>8763.6910112359492</v>
      </c>
      <c r="BR241">
        <v>9606.2848837209294</v>
      </c>
    </row>
    <row r="242" spans="1:70" x14ac:dyDescent="0.25">
      <c r="A242" t="s">
        <v>293</v>
      </c>
      <c r="B242" t="s">
        <v>722</v>
      </c>
      <c r="C242" t="s">
        <v>704</v>
      </c>
      <c r="E242" t="s">
        <v>227</v>
      </c>
      <c r="F242">
        <v>1</v>
      </c>
      <c r="G242">
        <v>0.86484799999999995</v>
      </c>
      <c r="H242">
        <v>0.87396600000000002</v>
      </c>
      <c r="I242">
        <v>1694</v>
      </c>
      <c r="J242">
        <v>1516</v>
      </c>
      <c r="K242">
        <v>3.7438857622201702</v>
      </c>
      <c r="L242" t="s">
        <v>50</v>
      </c>
      <c r="M242">
        <v>1.6834340204960301</v>
      </c>
      <c r="N242" t="s">
        <v>53</v>
      </c>
      <c r="O242">
        <v>0.96154555562795696</v>
      </c>
      <c r="P242" t="s">
        <v>53</v>
      </c>
      <c r="Q242">
        <v>2.0106396980567198</v>
      </c>
      <c r="R242" t="s">
        <v>52</v>
      </c>
      <c r="S242">
        <v>1.05246075675119E-2</v>
      </c>
      <c r="T242" t="s">
        <v>53</v>
      </c>
      <c r="U242">
        <v>-1.7909369061466299E-2</v>
      </c>
      <c r="V242" t="s">
        <v>53</v>
      </c>
      <c r="W242">
        <v>-2.3544683707254099E-2</v>
      </c>
      <c r="X242" t="s">
        <v>53</v>
      </c>
      <c r="Y242">
        <v>4.1706338269272503E-2</v>
      </c>
      <c r="Z242" t="s">
        <v>53</v>
      </c>
      <c r="AA242">
        <f t="shared" si="18"/>
        <v>-3.4069291274766003E-2</v>
      </c>
      <c r="AB242">
        <f t="shared" si="19"/>
        <v>5.9615707330738801E-2</v>
      </c>
      <c r="AC242">
        <f t="shared" si="20"/>
        <v>9.3684998605504805E-2</v>
      </c>
      <c r="AD242">
        <f t="shared" si="21"/>
        <v>6.5251021976526602E-2</v>
      </c>
      <c r="AF242">
        <v>2.7763487260553501</v>
      </c>
      <c r="AG242" t="s">
        <v>50</v>
      </c>
      <c r="AH242">
        <v>2.7854922862263001</v>
      </c>
      <c r="AI242" t="s">
        <v>50</v>
      </c>
      <c r="AJ242">
        <f t="shared" si="22"/>
        <v>9.1435601709499714E-3</v>
      </c>
      <c r="AK242">
        <v>7.8022543331330496</v>
      </c>
      <c r="AL242">
        <v>2.54180926180174</v>
      </c>
      <c r="AM242">
        <v>15.403007655387601</v>
      </c>
      <c r="AN242">
        <v>-12.8611983935859</v>
      </c>
      <c r="AO242">
        <f t="shared" si="23"/>
        <v>-28.264206048973499</v>
      </c>
      <c r="AQ242">
        <f>VLOOKUP(A242,incl2017!$A$2:$BF$638,33)</f>
        <v>39677.442159382997</v>
      </c>
      <c r="AR242">
        <v>7427.5816831683096</v>
      </c>
      <c r="AS242">
        <v>8310.2336683416997</v>
      </c>
      <c r="AT242">
        <v>9326.2142857142808</v>
      </c>
      <c r="AU242">
        <f>VLOOKUP(vhcsResultsConsolidated!E176,incl2017!$A$2:$BF$638,34)</f>
        <v>29821.059668508198</v>
      </c>
      <c r="AV242">
        <v>7463.3333333333303</v>
      </c>
      <c r="AW242">
        <v>8166.9569377990401</v>
      </c>
      <c r="AX242">
        <v>9498.0794520547897</v>
      </c>
      <c r="AY242">
        <f>VLOOKUP(vhcsResultsConsolidated!E176,incl2017!$A$2:$BF$638,38)</f>
        <v>29735.7063711911</v>
      </c>
      <c r="AZ242">
        <v>7395.2028301886703</v>
      </c>
      <c r="BA242">
        <v>8468.6719576719497</v>
      </c>
      <c r="BB242">
        <v>9146.4699140401099</v>
      </c>
      <c r="BC242">
        <f>VLOOKUP(vhcsResultsConsolidated!E176,incl2017!$A$2:$BF$638,42)</f>
        <v>29877.700367647001</v>
      </c>
      <c r="BD242">
        <v>7185.1296296296296</v>
      </c>
      <c r="BE242">
        <v>8327.9142857142797</v>
      </c>
      <c r="BF242">
        <v>8448.5430463576104</v>
      </c>
      <c r="BG242">
        <f>VLOOKUP(vhcsResultsConsolidated!E176,incl2017!$A$2:$BF$638,46)</f>
        <v>27790.069148936102</v>
      </c>
      <c r="BH242">
        <v>7821.0238095238001</v>
      </c>
      <c r="BI242">
        <v>8004.4519230769201</v>
      </c>
      <c r="BJ242">
        <v>10238.6401869158</v>
      </c>
      <c r="BK242">
        <f>VLOOKUP(vhcsResultsConsolidated!E176,incl2017!$A$2:$BF$638,50)</f>
        <v>31850.0404624277</v>
      </c>
      <c r="BL242">
        <v>8252.5777777777694</v>
      </c>
      <c r="BM242">
        <v>8469.9080459770103</v>
      </c>
      <c r="BN242">
        <v>8900.7056074766297</v>
      </c>
      <c r="BO242">
        <f>VLOOKUP(vhcsResultsConsolidated!E176,incl2017!$A$2:$BF$638,54)</f>
        <v>28499.4663461538</v>
      </c>
      <c r="BP242">
        <v>6762.7131147540904</v>
      </c>
      <c r="BQ242">
        <v>8467.6176470588198</v>
      </c>
      <c r="BR242">
        <v>9536.0518518518493</v>
      </c>
    </row>
    <row r="243" spans="1:70" x14ac:dyDescent="0.25">
      <c r="A243" t="s">
        <v>294</v>
      </c>
      <c r="B243" t="s">
        <v>698</v>
      </c>
      <c r="C243" t="s">
        <v>702</v>
      </c>
      <c r="E243" t="s">
        <v>328</v>
      </c>
      <c r="F243">
        <v>1</v>
      </c>
      <c r="G243">
        <v>0.78813800000000001</v>
      </c>
      <c r="H243">
        <v>0.813855</v>
      </c>
      <c r="I243">
        <v>2308</v>
      </c>
      <c r="J243">
        <v>2262</v>
      </c>
      <c r="K243">
        <v>3.03172258969001</v>
      </c>
      <c r="L243" t="s">
        <v>50</v>
      </c>
      <c r="M243">
        <v>1.6343601030152499</v>
      </c>
      <c r="N243" t="s">
        <v>53</v>
      </c>
      <c r="O243">
        <v>0.54133131922472999</v>
      </c>
      <c r="P243" t="s">
        <v>53</v>
      </c>
      <c r="Q243">
        <v>5.2992644484418099</v>
      </c>
      <c r="R243" t="s">
        <v>50</v>
      </c>
      <c r="S243">
        <v>-2.6651451878861102E-2</v>
      </c>
      <c r="T243" t="s">
        <v>50</v>
      </c>
      <c r="U243">
        <v>-3.1433652470931502E-2</v>
      </c>
      <c r="V243" t="s">
        <v>50</v>
      </c>
      <c r="W243">
        <v>-3.52785341886694E-2</v>
      </c>
      <c r="X243" t="s">
        <v>50</v>
      </c>
      <c r="Y243">
        <v>-2.56327068231616E-3</v>
      </c>
      <c r="Z243" t="s">
        <v>53</v>
      </c>
      <c r="AA243">
        <f t="shared" si="18"/>
        <v>-8.6270823098082983E-3</v>
      </c>
      <c r="AB243">
        <f t="shared" si="19"/>
        <v>2.887038178861534E-2</v>
      </c>
      <c r="AC243">
        <f t="shared" si="20"/>
        <v>3.7497464098423638E-2</v>
      </c>
      <c r="AD243">
        <f t="shared" si="21"/>
        <v>3.2715263506353238E-2</v>
      </c>
      <c r="AF243">
        <v>3.1116445928655199</v>
      </c>
      <c r="AG243" t="s">
        <v>50</v>
      </c>
      <c r="AH243">
        <v>3.1077294370955499</v>
      </c>
      <c r="AI243" t="s">
        <v>50</v>
      </c>
      <c r="AJ243">
        <f t="shared" si="22"/>
        <v>-3.9151557699699246E-3</v>
      </c>
      <c r="AK243">
        <v>9.4907161151718409</v>
      </c>
      <c r="AL243">
        <v>-6.0499737980491304</v>
      </c>
      <c r="AM243">
        <v>6.1095190696254802</v>
      </c>
      <c r="AN243">
        <v>-12.159492867674601</v>
      </c>
      <c r="AO243">
        <f t="shared" si="23"/>
        <v>-18.269011937300082</v>
      </c>
      <c r="AQ243">
        <f>VLOOKUP(A243,incl2017!$A$2:$BF$638,33)</f>
        <v>27842.491011235899</v>
      </c>
      <c r="AR243">
        <v>50605.745308310899</v>
      </c>
      <c r="AS243">
        <v>44852.229508196702</v>
      </c>
      <c r="AT243">
        <v>41281.3863134657</v>
      </c>
      <c r="AU243">
        <f>VLOOKUP(vhcsResultsConsolidated!E287,incl2017!$A$2:$BF$638,34)</f>
        <v>13024.4449339207</v>
      </c>
      <c r="AV243">
        <v>51044.875</v>
      </c>
      <c r="AW243">
        <v>45948.190140844999</v>
      </c>
      <c r="AX243">
        <v>41979.158351409897</v>
      </c>
      <c r="AY243">
        <f>VLOOKUP(vhcsResultsConsolidated!E287,incl2017!$A$2:$BF$638,38)</f>
        <v>13598.2307692307</v>
      </c>
      <c r="AZ243">
        <v>50119.477401129901</v>
      </c>
      <c r="BA243">
        <v>43897.466257668697</v>
      </c>
      <c r="BB243">
        <v>40558.525842696603</v>
      </c>
      <c r="BC243">
        <f>VLOOKUP(vhcsResultsConsolidated!E287,incl2017!$A$2:$BF$638,42)</f>
        <v>12539.2926829268</v>
      </c>
      <c r="BD243">
        <v>50495.788288288197</v>
      </c>
      <c r="BE243">
        <v>45729.095890410899</v>
      </c>
      <c r="BF243">
        <v>41843.328571428501</v>
      </c>
      <c r="BG243">
        <f>VLOOKUP(vhcsResultsConsolidated!E287,incl2017!$A$2:$BF$638,46)</f>
        <v>14302.95</v>
      </c>
      <c r="BH243">
        <v>51761.917647058799</v>
      </c>
      <c r="BI243">
        <v>46179.985507246303</v>
      </c>
      <c r="BJ243">
        <v>42092.800796812699</v>
      </c>
      <c r="BK243">
        <f>VLOOKUP(vhcsResultsConsolidated!E287,incl2017!$A$2:$BF$638,50)</f>
        <v>12637.25</v>
      </c>
      <c r="BL243">
        <v>50008.265625</v>
      </c>
      <c r="BM243">
        <v>45203.0769230769</v>
      </c>
      <c r="BN243">
        <v>41155.393013100402</v>
      </c>
      <c r="BO243">
        <f>VLOOKUP(vhcsResultsConsolidated!E287,incl2017!$A$2:$BF$638,54)</f>
        <v>14274.5</v>
      </c>
      <c r="BP243">
        <v>50251.283950617202</v>
      </c>
      <c r="BQ243">
        <v>42492.063694267497</v>
      </c>
      <c r="BR243">
        <v>39925.736111111102</v>
      </c>
    </row>
    <row r="244" spans="1:70" x14ac:dyDescent="0.25">
      <c r="A244" t="s">
        <v>295</v>
      </c>
      <c r="E244" t="s">
        <v>295</v>
      </c>
      <c r="F244">
        <v>0</v>
      </c>
      <c r="G244">
        <v>0.80668300000000004</v>
      </c>
      <c r="H244">
        <v>0.80423500000000003</v>
      </c>
      <c r="I244">
        <v>2308</v>
      </c>
      <c r="J244">
        <v>1793</v>
      </c>
      <c r="K244">
        <v>1.78135297847417</v>
      </c>
      <c r="L244" t="s">
        <v>53</v>
      </c>
      <c r="M244">
        <v>1.1614101602898801</v>
      </c>
      <c r="N244" t="s">
        <v>53</v>
      </c>
      <c r="O244">
        <v>0.80831735433479202</v>
      </c>
      <c r="P244" t="s">
        <v>53</v>
      </c>
      <c r="Q244">
        <v>3.0274858985708399</v>
      </c>
      <c r="R244" t="s">
        <v>51</v>
      </c>
      <c r="S244">
        <v>-5.72213436597412E-2</v>
      </c>
      <c r="T244" t="s">
        <v>50</v>
      </c>
      <c r="U244">
        <v>-2.96075469908188E-2</v>
      </c>
      <c r="V244" t="s">
        <v>51</v>
      </c>
      <c r="W244">
        <v>-6.0184439292516698E-2</v>
      </c>
      <c r="X244" t="s">
        <v>50</v>
      </c>
      <c r="Y244">
        <v>-9.7728614305664895E-3</v>
      </c>
      <c r="Z244" t="s">
        <v>53</v>
      </c>
      <c r="AA244">
        <f t="shared" si="18"/>
        <v>-2.9630956327754976E-3</v>
      </c>
      <c r="AB244">
        <f t="shared" si="19"/>
        <v>1.9834685560252311E-2</v>
      </c>
      <c r="AC244">
        <f t="shared" si="20"/>
        <v>2.2797781193027809E-2</v>
      </c>
      <c r="AD244">
        <f t="shared" si="21"/>
        <v>5.0411577861950205E-2</v>
      </c>
      <c r="AF244">
        <v>3.1878426096172801</v>
      </c>
      <c r="AG244" t="s">
        <v>50</v>
      </c>
      <c r="AH244">
        <v>3.1789532910727498</v>
      </c>
      <c r="AI244" t="s">
        <v>50</v>
      </c>
      <c r="AJ244">
        <f t="shared" si="22"/>
        <v>-8.8893185445302336E-3</v>
      </c>
      <c r="AK244">
        <v>25.267299566439799</v>
      </c>
      <c r="AL244">
        <v>0.21952442095461799</v>
      </c>
      <c r="AM244">
        <v>4.4718704198567902</v>
      </c>
      <c r="AN244">
        <v>-4.2523459989021699</v>
      </c>
      <c r="AO244">
        <f t="shared" si="23"/>
        <v>-8.7242164187589601</v>
      </c>
      <c r="AQ244">
        <f>VLOOKUP(A244,incl2017!$A$2:$BF$638,33)</f>
        <v>50187.977777777698</v>
      </c>
      <c r="AR244">
        <v>59162.801666666601</v>
      </c>
      <c r="AS244">
        <v>52532.258382642998</v>
      </c>
      <c r="AT244">
        <v>46304.084548104896</v>
      </c>
      <c r="AU244">
        <f>VLOOKUP(vhcsResultsConsolidated!E244,incl2017!$A$2:$BF$638,34)</f>
        <v>44070.090069284</v>
      </c>
      <c r="AV244">
        <v>60176.518867924497</v>
      </c>
      <c r="AW244">
        <v>53950.615686274497</v>
      </c>
      <c r="AX244">
        <v>46770.057926829199</v>
      </c>
      <c r="AY244">
        <f>VLOOKUP(vhcsResultsConsolidated!E244,incl2017!$A$2:$BF$638,38)</f>
        <v>44462.6682692307</v>
      </c>
      <c r="AZ244">
        <v>58019.673758865203</v>
      </c>
      <c r="BA244">
        <v>51097.0158730158</v>
      </c>
      <c r="BB244">
        <v>45877.159217877102</v>
      </c>
      <c r="BC244">
        <f>VLOOKUP(vhcsResultsConsolidated!E244,incl2017!$A$2:$BF$638,42)</f>
        <v>43707.173333333303</v>
      </c>
      <c r="BD244">
        <v>60303.703488371997</v>
      </c>
      <c r="BE244">
        <v>50193.991304347801</v>
      </c>
      <c r="BF244">
        <v>48973.748387096697</v>
      </c>
      <c r="BG244">
        <f>VLOOKUP(vhcsResultsConsolidated!E244,incl2017!$A$2:$BF$638,46)</f>
        <v>46255.339901477797</v>
      </c>
      <c r="BH244">
        <v>60026.684931506803</v>
      </c>
      <c r="BI244">
        <v>57036.4142857142</v>
      </c>
      <c r="BJ244">
        <v>44795.653179190696</v>
      </c>
      <c r="BK244">
        <f>VLOOKUP(vhcsResultsConsolidated!E244,incl2017!$A$2:$BF$638,50)</f>
        <v>42754.1596244131</v>
      </c>
      <c r="BL244">
        <v>57950.35</v>
      </c>
      <c r="BM244">
        <v>50647.404580152601</v>
      </c>
      <c r="BN244">
        <v>46578.780487804797</v>
      </c>
      <c r="BO244">
        <f>VLOOKUP(vhcsResultsConsolidated!E244,incl2017!$A$2:$BF$638,54)</f>
        <v>44575.748971193403</v>
      </c>
      <c r="BP244">
        <v>58088.021126760497</v>
      </c>
      <c r="BQ244">
        <v>51583.785123966903</v>
      </c>
      <c r="BR244">
        <v>44937.078431372502</v>
      </c>
    </row>
    <row r="245" spans="1:70" x14ac:dyDescent="0.25">
      <c r="A245" t="s">
        <v>296</v>
      </c>
      <c r="B245" t="s">
        <v>714</v>
      </c>
      <c r="C245" t="s">
        <v>664</v>
      </c>
      <c r="E245" t="s">
        <v>449</v>
      </c>
      <c r="F245">
        <v>1</v>
      </c>
      <c r="G245">
        <v>0.92766099999999996</v>
      </c>
      <c r="H245">
        <v>0.91893099999999905</v>
      </c>
      <c r="I245">
        <v>13339</v>
      </c>
      <c r="J245">
        <v>9518</v>
      </c>
      <c r="K245">
        <v>2.7386123080470601</v>
      </c>
      <c r="L245" t="s">
        <v>51</v>
      </c>
      <c r="M245">
        <v>2.18998439081953</v>
      </c>
      <c r="N245" t="s">
        <v>52</v>
      </c>
      <c r="O245">
        <v>1.38701485157786</v>
      </c>
      <c r="P245" t="s">
        <v>53</v>
      </c>
      <c r="Q245">
        <v>3.6140849116604801</v>
      </c>
      <c r="R245" t="s">
        <v>50</v>
      </c>
      <c r="S245">
        <v>-5.5547954947724701E-2</v>
      </c>
      <c r="T245" t="s">
        <v>50</v>
      </c>
      <c r="U245">
        <v>-6.9160429412710805E-2</v>
      </c>
      <c r="V245" t="s">
        <v>50</v>
      </c>
      <c r="W245">
        <v>-8.50492010931648E-2</v>
      </c>
      <c r="X245" t="s">
        <v>50</v>
      </c>
      <c r="Y245">
        <v>-5.1009649548362498E-2</v>
      </c>
      <c r="Z245" t="s">
        <v>50</v>
      </c>
      <c r="AA245">
        <f t="shared" si="18"/>
        <v>-2.9501246145440099E-2</v>
      </c>
      <c r="AB245">
        <f t="shared" si="19"/>
        <v>1.8150779864348307E-2</v>
      </c>
      <c r="AC245">
        <f t="shared" si="20"/>
        <v>4.7652026009788406E-2</v>
      </c>
      <c r="AD245">
        <f t="shared" si="21"/>
        <v>3.4039551544802302E-2</v>
      </c>
      <c r="AF245">
        <v>2.8957420937723</v>
      </c>
      <c r="AG245" t="s">
        <v>50</v>
      </c>
      <c r="AH245">
        <v>2.8608440062274898</v>
      </c>
      <c r="AI245" t="s">
        <v>50</v>
      </c>
      <c r="AJ245">
        <f t="shared" si="22"/>
        <v>-3.4898087544810164E-2</v>
      </c>
      <c r="AK245">
        <v>186.99014739975601</v>
      </c>
      <c r="AL245">
        <v>60.098490289110302</v>
      </c>
      <c r="AM245">
        <v>72.133384915891995</v>
      </c>
      <c r="AN245">
        <v>-12.0348946267814</v>
      </c>
      <c r="AO245">
        <f t="shared" si="23"/>
        <v>-84.168279542673389</v>
      </c>
      <c r="AQ245">
        <f>VLOOKUP(A245,incl2017!$A$2:$BF$638,33)</f>
        <v>58426.382352941102</v>
      </c>
      <c r="AR245">
        <v>12353.470054945001</v>
      </c>
      <c r="AS245">
        <v>10909.8170103092</v>
      </c>
      <c r="AT245">
        <v>10337.8251106894</v>
      </c>
      <c r="AU245">
        <f>VLOOKUP(vhcsResultsConsolidated!E398,incl2017!$A$2:$BF$638,34)</f>
        <v>7875.5448113207503</v>
      </c>
      <c r="AV245">
        <v>12512.2819869543</v>
      </c>
      <c r="AW245">
        <v>11330.4257161892</v>
      </c>
      <c r="AX245">
        <v>10548.5833857772</v>
      </c>
      <c r="AY245">
        <f>VLOOKUP(vhcsResultsConsolidated!E398,incl2017!$A$2:$BF$638,38)</f>
        <v>7832.4151785714203</v>
      </c>
      <c r="AZ245">
        <v>12161.295081967201</v>
      </c>
      <c r="BA245">
        <v>10390.200823045199</v>
      </c>
      <c r="BB245">
        <v>10124.923076923</v>
      </c>
      <c r="BC245">
        <f>VLOOKUP(vhcsResultsConsolidated!E398,incl2017!$A$2:$BF$638,42)</f>
        <v>7923.85</v>
      </c>
      <c r="BD245">
        <v>13322.6943887775</v>
      </c>
      <c r="BE245">
        <v>11595.5157750342</v>
      </c>
      <c r="BF245">
        <v>11154.609660574401</v>
      </c>
      <c r="BG245">
        <f>VLOOKUP(vhcsResultsConsolidated!E398,incl2017!$A$2:$BF$638,46)</f>
        <v>7343.3826086956497</v>
      </c>
      <c r="BH245">
        <v>11699.426130653201</v>
      </c>
      <c r="BI245">
        <v>11080.1010362694</v>
      </c>
      <c r="BJ245">
        <v>9984.5297691372998</v>
      </c>
      <c r="BK245">
        <f>VLOOKUP(vhcsResultsConsolidated!E398,incl2017!$A$2:$BF$638,50)</f>
        <v>8348.3669724770607</v>
      </c>
      <c r="BL245">
        <v>11824.8026634382</v>
      </c>
      <c r="BM245">
        <v>10239.9720062208</v>
      </c>
      <c r="BN245">
        <v>9959.6292004634997</v>
      </c>
      <c r="BO245">
        <f>VLOOKUP(vhcsResultsConsolidated!E398,incl2017!$A$2:$BF$638,54)</f>
        <v>7758.9433962264102</v>
      </c>
      <c r="BP245">
        <v>12499.836784409201</v>
      </c>
      <c r="BQ245">
        <v>10559.0769230769</v>
      </c>
      <c r="BR245">
        <v>10325.8366197183</v>
      </c>
    </row>
    <row r="246" spans="1:70" x14ac:dyDescent="0.25">
      <c r="A246" t="s">
        <v>297</v>
      </c>
      <c r="B246" t="s">
        <v>698</v>
      </c>
      <c r="C246" t="s">
        <v>664</v>
      </c>
      <c r="E246" t="s">
        <v>510</v>
      </c>
      <c r="F246">
        <v>1</v>
      </c>
      <c r="G246">
        <v>0.85048299999999999</v>
      </c>
      <c r="H246">
        <v>0.84940499999999997</v>
      </c>
      <c r="I246">
        <v>3750</v>
      </c>
      <c r="J246">
        <v>3123</v>
      </c>
      <c r="K246">
        <v>3.5642865164117401</v>
      </c>
      <c r="L246" t="s">
        <v>50</v>
      </c>
      <c r="M246">
        <v>3.93016827162268</v>
      </c>
      <c r="N246" t="s">
        <v>50</v>
      </c>
      <c r="O246">
        <v>1.6149273145827601</v>
      </c>
      <c r="P246" t="s">
        <v>53</v>
      </c>
      <c r="Q246">
        <v>3.81911881211159</v>
      </c>
      <c r="R246" t="s">
        <v>50</v>
      </c>
      <c r="S246">
        <v>4.73289798978578E-3</v>
      </c>
      <c r="T246" t="s">
        <v>53</v>
      </c>
      <c r="U246">
        <v>-2.96620406344539E-2</v>
      </c>
      <c r="V246" t="s">
        <v>50</v>
      </c>
      <c r="W246">
        <v>-7.0967631808998002E-3</v>
      </c>
      <c r="X246" t="s">
        <v>53</v>
      </c>
      <c r="Y246">
        <v>-7.6045296107066498E-3</v>
      </c>
      <c r="Z246" t="s">
        <v>53</v>
      </c>
      <c r="AA246">
        <f t="shared" si="18"/>
        <v>-1.182966117068558E-2</v>
      </c>
      <c r="AB246">
        <f t="shared" si="19"/>
        <v>2.2057511023747249E-2</v>
      </c>
      <c r="AC246">
        <f t="shared" si="20"/>
        <v>3.3887172194432831E-2</v>
      </c>
      <c r="AD246">
        <f t="shared" si="21"/>
        <v>-5.0776642980684961E-4</v>
      </c>
      <c r="AF246">
        <v>2.8030077786268301</v>
      </c>
      <c r="AG246" t="s">
        <v>50</v>
      </c>
      <c r="AH246">
        <v>2.8030333333239001</v>
      </c>
      <c r="AI246" t="s">
        <v>50</v>
      </c>
      <c r="AJ246">
        <f t="shared" si="22"/>
        <v>2.5554697069996024E-5</v>
      </c>
      <c r="AK246">
        <v>5.8119466508844297</v>
      </c>
      <c r="AL246">
        <v>-11.5872217907884</v>
      </c>
      <c r="AM246">
        <v>0.44477362930176501</v>
      </c>
      <c r="AN246">
        <v>-12.031995420090199</v>
      </c>
      <c r="AO246">
        <f t="shared" si="23"/>
        <v>-12.476769049391965</v>
      </c>
      <c r="AQ246">
        <f>VLOOKUP(A246,incl2017!$A$2:$BF$638,33)</f>
        <v>72231.677811550093</v>
      </c>
      <c r="AR246">
        <v>16881.997155858899</v>
      </c>
      <c r="AS246">
        <v>14971.502832861101</v>
      </c>
      <c r="AT246">
        <v>12875.3171471927</v>
      </c>
      <c r="AU246">
        <f>VLOOKUP(vhcsResultsConsolidated!E459,incl2017!$A$2:$BF$638,34)</f>
        <v>52743.193593314703</v>
      </c>
      <c r="AV246">
        <v>16695.677208287801</v>
      </c>
      <c r="AW246">
        <v>15740.586901763199</v>
      </c>
      <c r="AX246">
        <v>13253.4469453376</v>
      </c>
      <c r="AY246">
        <f>VLOOKUP(vhcsResultsConsolidated!E459,incl2017!$A$2:$BF$638,38)</f>
        <v>50566.317307692298</v>
      </c>
      <c r="AZ246">
        <v>17085.154577883401</v>
      </c>
      <c r="BA246">
        <v>13983.391585760501</v>
      </c>
      <c r="BB246">
        <v>12537.3908045977</v>
      </c>
      <c r="BC246">
        <f>VLOOKUP(vhcsResultsConsolidated!E459,incl2017!$A$2:$BF$638,42)</f>
        <v>54416.064039408797</v>
      </c>
      <c r="BD246">
        <v>16485.775510203999</v>
      </c>
      <c r="BE246">
        <v>16284.8495575221</v>
      </c>
      <c r="BF246">
        <v>13432.0522875816</v>
      </c>
      <c r="BG246">
        <f>VLOOKUP(vhcsResultsConsolidated!E459,incl2017!$A$2:$BF$638,46)</f>
        <v>45038.038626609399</v>
      </c>
      <c r="BH246">
        <v>16821.106271777</v>
      </c>
      <c r="BI246">
        <v>15021.2690058479</v>
      </c>
      <c r="BJ246">
        <v>13080.493670886</v>
      </c>
      <c r="BK246">
        <f>VLOOKUP(vhcsResultsConsolidated!E459,incl2017!$A$2:$BF$638,50)</f>
        <v>53860.662404092</v>
      </c>
      <c r="BL246">
        <v>16839.5498783455</v>
      </c>
      <c r="BM246">
        <v>14311.510638297799</v>
      </c>
      <c r="BN246">
        <v>12852.304347826001</v>
      </c>
      <c r="BO246">
        <f>VLOOKUP(vhcsResultsConsolidated!E459,incl2017!$A$2:$BF$638,54)</f>
        <v>57905.308571428497</v>
      </c>
      <c r="BP246">
        <v>17319.9069767441</v>
      </c>
      <c r="BQ246">
        <v>13708.0059523809</v>
      </c>
      <c r="BR246">
        <v>12266.2620320855</v>
      </c>
    </row>
    <row r="247" spans="1:70" x14ac:dyDescent="0.25">
      <c r="A247" t="s">
        <v>298</v>
      </c>
      <c r="B247" t="s">
        <v>668</v>
      </c>
      <c r="C247" t="s">
        <v>668</v>
      </c>
      <c r="E247" t="s">
        <v>106</v>
      </c>
      <c r="F247">
        <v>1</v>
      </c>
      <c r="G247">
        <v>0.82044300000000003</v>
      </c>
      <c r="H247">
        <v>0.82044300000000003</v>
      </c>
      <c r="I247">
        <v>1600</v>
      </c>
      <c r="J247">
        <v>1600</v>
      </c>
      <c r="K247">
        <v>5.2952175555843297</v>
      </c>
      <c r="L247" t="s">
        <v>50</v>
      </c>
      <c r="M247">
        <v>3.2366235282651399</v>
      </c>
      <c r="N247" t="s">
        <v>50</v>
      </c>
      <c r="O247">
        <v>2.2395253668648301</v>
      </c>
      <c r="P247" t="s">
        <v>51</v>
      </c>
      <c r="Q247">
        <v>0.66149582797571105</v>
      </c>
      <c r="R247" t="s">
        <v>53</v>
      </c>
      <c r="S247">
        <v>-2.11710268792752E-2</v>
      </c>
      <c r="T247" t="s">
        <v>53</v>
      </c>
      <c r="U247">
        <v>2.26713571869691E-2</v>
      </c>
      <c r="V247" t="s">
        <v>53</v>
      </c>
      <c r="W247">
        <v>6.5614663689042604E-2</v>
      </c>
      <c r="X247" t="s">
        <v>50</v>
      </c>
      <c r="Y247">
        <v>8.6620914622139597E-2</v>
      </c>
      <c r="Z247" t="s">
        <v>50</v>
      </c>
      <c r="AA247">
        <f t="shared" si="18"/>
        <v>8.6785690568317808E-2</v>
      </c>
      <c r="AB247">
        <f t="shared" si="19"/>
        <v>6.3949557435170501E-2</v>
      </c>
      <c r="AC247">
        <f t="shared" si="20"/>
        <v>-2.2836133133147307E-2</v>
      </c>
      <c r="AD247">
        <f t="shared" si="21"/>
        <v>2.1006250933096993E-2</v>
      </c>
      <c r="AF247">
        <v>2.9290775605794801</v>
      </c>
      <c r="AG247" t="s">
        <v>50</v>
      </c>
      <c r="AH247">
        <v>3.0048330205456</v>
      </c>
      <c r="AI247" t="s">
        <v>50</v>
      </c>
      <c r="AJ247">
        <f t="shared" si="22"/>
        <v>7.5755459966119876E-2</v>
      </c>
      <c r="AK247">
        <v>6.7027719315315402</v>
      </c>
      <c r="AL247">
        <v>-35.266358490115202</v>
      </c>
      <c r="AM247">
        <v>-23.4200291412292</v>
      </c>
      <c r="AN247">
        <v>-11.846329348886</v>
      </c>
      <c r="AO247">
        <f t="shared" si="23"/>
        <v>11.5736997923432</v>
      </c>
      <c r="AQ247">
        <f>VLOOKUP(A247,incl2017!$A$2:$BF$638,33)</f>
        <v>38016.193258426902</v>
      </c>
      <c r="AR247">
        <v>20935.743865030599</v>
      </c>
      <c r="AS247">
        <v>18395.2236286919</v>
      </c>
      <c r="AT247">
        <v>17640.8164556962</v>
      </c>
      <c r="AU247">
        <f>VLOOKUP(vhcsResultsConsolidated!E55,incl2017!$A$2:$BF$638,34)</f>
        <v>13394.4751677852</v>
      </c>
      <c r="AV247">
        <v>21039.592391304301</v>
      </c>
      <c r="AW247">
        <v>17905.196969696899</v>
      </c>
      <c r="AX247">
        <v>17375.2168674698</v>
      </c>
      <c r="AY247">
        <f>VLOOKUP(vhcsResultsConsolidated!E55,incl2017!$A$2:$BF$638,38)</f>
        <v>13262.435070306001</v>
      </c>
      <c r="AZ247">
        <v>20801.1795774647</v>
      </c>
      <c r="BA247">
        <v>19011.257142857099</v>
      </c>
      <c r="BB247">
        <v>17934.746666666601</v>
      </c>
      <c r="BC247">
        <f>VLOOKUP(vhcsResultsConsolidated!E55,incl2017!$A$2:$BF$638,42)</f>
        <v>13550.0662768031</v>
      </c>
      <c r="BD247">
        <v>22399.713513513499</v>
      </c>
      <c r="BE247">
        <v>16764.709677419301</v>
      </c>
      <c r="BF247">
        <v>17396.716814159201</v>
      </c>
      <c r="BG247">
        <f>VLOOKUP(vhcsResultsConsolidated!E55,incl2017!$A$2:$BF$638,46)</f>
        <v>13606.4328097731</v>
      </c>
      <c r="BH247">
        <v>19664.606557376999</v>
      </c>
      <c r="BI247">
        <v>18915.342857142801</v>
      </c>
      <c r="BJ247">
        <v>17357.352941176399</v>
      </c>
      <c r="BK247">
        <f>VLOOKUP(vhcsResultsConsolidated!E55,incl2017!$A$2:$BF$638,50)</f>
        <v>12952.512578616301</v>
      </c>
      <c r="BL247">
        <v>21078.400000000001</v>
      </c>
      <c r="BM247">
        <v>19535.362831858401</v>
      </c>
      <c r="BN247">
        <v>18314.124087591201</v>
      </c>
      <c r="BO247">
        <f>VLOOKUP(vhcsResultsConsolidated!E55,incl2017!$A$2:$BF$638,54)</f>
        <v>13780.7040441176</v>
      </c>
      <c r="BP247">
        <v>20550.0067114093</v>
      </c>
      <c r="BQ247">
        <v>18400.701030927801</v>
      </c>
      <c r="BR247">
        <v>17344.125</v>
      </c>
    </row>
    <row r="248" spans="1:70" x14ac:dyDescent="0.25">
      <c r="A248" t="s">
        <v>299</v>
      </c>
      <c r="B248" t="s">
        <v>655</v>
      </c>
      <c r="C248" t="s">
        <v>697</v>
      </c>
      <c r="E248" t="s">
        <v>505</v>
      </c>
      <c r="F248">
        <v>1</v>
      </c>
      <c r="G248">
        <v>0.757494</v>
      </c>
      <c r="H248">
        <v>0.757494</v>
      </c>
      <c r="I248">
        <v>2498</v>
      </c>
      <c r="J248">
        <v>2498</v>
      </c>
      <c r="K248">
        <v>3.0093113195801502</v>
      </c>
      <c r="L248" t="s">
        <v>51</v>
      </c>
      <c r="M248">
        <v>3.2664357359521299</v>
      </c>
      <c r="N248" t="s">
        <v>50</v>
      </c>
      <c r="O248">
        <v>1.3725669394801401</v>
      </c>
      <c r="P248" t="s">
        <v>53</v>
      </c>
      <c r="Q248">
        <v>10.039335849454799</v>
      </c>
      <c r="R248" t="s">
        <v>50</v>
      </c>
      <c r="S248">
        <v>-7.4432362272410901E-2</v>
      </c>
      <c r="T248" t="s">
        <v>50</v>
      </c>
      <c r="U248">
        <v>-5.6411806695254398E-2</v>
      </c>
      <c r="V248" t="s">
        <v>50</v>
      </c>
      <c r="W248">
        <v>-8.3925107035964799E-2</v>
      </c>
      <c r="X248" t="s">
        <v>50</v>
      </c>
      <c r="Y248">
        <v>-5.1784897583967399E-2</v>
      </c>
      <c r="Z248" t="s">
        <v>50</v>
      </c>
      <c r="AA248">
        <f t="shared" si="18"/>
        <v>-9.4927447635538981E-3</v>
      </c>
      <c r="AB248">
        <f t="shared" si="19"/>
        <v>4.6269091112869989E-3</v>
      </c>
      <c r="AC248">
        <f t="shared" si="20"/>
        <v>1.4119653874840897E-2</v>
      </c>
      <c r="AD248">
        <f t="shared" si="21"/>
        <v>3.2140209451997401E-2</v>
      </c>
      <c r="AF248">
        <v>2.9855315200937702</v>
      </c>
      <c r="AG248" t="s">
        <v>50</v>
      </c>
      <c r="AH248">
        <v>2.9630934347084898</v>
      </c>
      <c r="AI248" t="s">
        <v>50</v>
      </c>
      <c r="AJ248">
        <f t="shared" si="22"/>
        <v>-2.243808538528036E-2</v>
      </c>
      <c r="AK248">
        <v>9.5696427934901909</v>
      </c>
      <c r="AL248">
        <v>-12.0865672220714</v>
      </c>
      <c r="AM248">
        <v>-0.50442285805050502</v>
      </c>
      <c r="AN248">
        <v>-11.5821443640209</v>
      </c>
      <c r="AO248">
        <f t="shared" si="23"/>
        <v>-11.077721505970395</v>
      </c>
      <c r="AQ248">
        <f>VLOOKUP(A248,incl2017!$A$2:$BF$638,33)</f>
        <v>10489.4601648351</v>
      </c>
      <c r="AR248">
        <v>35977.804180418003</v>
      </c>
      <c r="AS248">
        <v>34027.949756888098</v>
      </c>
      <c r="AT248">
        <v>33754.526748971097</v>
      </c>
      <c r="AU248">
        <f>VLOOKUP(vhcsResultsConsolidated!E454,incl2017!$A$2:$BF$638,34)</f>
        <v>5209.9329159212803</v>
      </c>
      <c r="AV248">
        <v>37539.544159544101</v>
      </c>
      <c r="AW248">
        <v>34650.850609756097</v>
      </c>
      <c r="AX248">
        <v>33913.129330254</v>
      </c>
      <c r="AY248">
        <f>VLOOKUP(vhcsResultsConsolidated!E454,incl2017!$A$2:$BF$638,38)</f>
        <v>5202.2305025996502</v>
      </c>
      <c r="AZ248">
        <v>34995.419354838697</v>
      </c>
      <c r="BA248">
        <v>33320.989619377098</v>
      </c>
      <c r="BB248">
        <v>33627.115027829299</v>
      </c>
      <c r="BC248">
        <f>VLOOKUP(vhcsResultsConsolidated!E454,incl2017!$A$2:$BF$638,42)</f>
        <v>5218.1478743068301</v>
      </c>
      <c r="BD248">
        <v>38155.642857142797</v>
      </c>
      <c r="BE248">
        <v>35728.089171974498</v>
      </c>
      <c r="BF248">
        <v>34439.325123152703</v>
      </c>
      <c r="BG248">
        <f>VLOOKUP(vhcsResultsConsolidated!E454,incl2017!$A$2:$BF$638,46)</f>
        <v>5712.7293233082701</v>
      </c>
      <c r="BH248">
        <v>37130.7582938388</v>
      </c>
      <c r="BI248">
        <v>33661.807017543797</v>
      </c>
      <c r="BJ248">
        <v>33448.704347826002</v>
      </c>
      <c r="BK248">
        <f>VLOOKUP(vhcsResultsConsolidated!E454,incl2017!$A$2:$BF$638,50)</f>
        <v>4765.5980707395502</v>
      </c>
      <c r="BL248">
        <v>34755.802973977698</v>
      </c>
      <c r="BM248">
        <v>33042.3051948051</v>
      </c>
      <c r="BN248">
        <v>33736.963576158902</v>
      </c>
      <c r="BO248">
        <f>VLOOKUP(vhcsResultsConsolidated!E454,incl2017!$A$2:$BF$638,54)</f>
        <v>5318.8433734939699</v>
      </c>
      <c r="BP248">
        <v>35218.453287197197</v>
      </c>
      <c r="BQ248">
        <v>33638.896296296298</v>
      </c>
      <c r="BR248">
        <v>33487.139240506302</v>
      </c>
    </row>
    <row r="249" spans="1:70" x14ac:dyDescent="0.25">
      <c r="A249" t="s">
        <v>301</v>
      </c>
      <c r="B249" t="s">
        <v>718</v>
      </c>
      <c r="C249" t="s">
        <v>702</v>
      </c>
      <c r="E249" t="s">
        <v>78</v>
      </c>
      <c r="F249">
        <v>1</v>
      </c>
      <c r="G249">
        <v>0.83167599999999997</v>
      </c>
      <c r="H249">
        <v>0.82717600000000002</v>
      </c>
      <c r="I249">
        <v>1829</v>
      </c>
      <c r="J249">
        <v>1803</v>
      </c>
      <c r="K249">
        <v>5.4200927870578299</v>
      </c>
      <c r="L249" t="s">
        <v>50</v>
      </c>
      <c r="M249">
        <v>3.1051110180123498</v>
      </c>
      <c r="N249" t="s">
        <v>50</v>
      </c>
      <c r="O249">
        <v>0.393803805142733</v>
      </c>
      <c r="P249" t="s">
        <v>53</v>
      </c>
      <c r="Q249">
        <v>5.7462939388374599</v>
      </c>
      <c r="R249" t="s">
        <v>50</v>
      </c>
      <c r="S249">
        <v>-4.2785609022329599E-2</v>
      </c>
      <c r="T249" t="s">
        <v>50</v>
      </c>
      <c r="U249">
        <v>-1.2122443852405801E-2</v>
      </c>
      <c r="V249" t="s">
        <v>53</v>
      </c>
      <c r="W249">
        <v>2.4257264087544899E-2</v>
      </c>
      <c r="X249" t="s">
        <v>52</v>
      </c>
      <c r="Y249">
        <v>5.51611379144991E-2</v>
      </c>
      <c r="Z249" t="s">
        <v>50</v>
      </c>
      <c r="AA249">
        <f t="shared" si="18"/>
        <v>6.7042873109874501E-2</v>
      </c>
      <c r="AB249">
        <f t="shared" si="19"/>
        <v>6.7283581766904896E-2</v>
      </c>
      <c r="AC249">
        <f t="shared" si="20"/>
        <v>2.4070865703039457E-4</v>
      </c>
      <c r="AD249">
        <f t="shared" si="21"/>
        <v>3.0903873826954201E-2</v>
      </c>
      <c r="AF249">
        <v>3.1523364372443399</v>
      </c>
      <c r="AG249" t="s">
        <v>50</v>
      </c>
      <c r="AH249">
        <v>3.2004537680526401</v>
      </c>
      <c r="AI249" t="s">
        <v>50</v>
      </c>
      <c r="AJ249">
        <f t="shared" si="22"/>
        <v>4.8117330808300274E-2</v>
      </c>
      <c r="AK249">
        <v>4.3931012245528098</v>
      </c>
      <c r="AL249">
        <v>-25.4824183132942</v>
      </c>
      <c r="AM249">
        <v>-14.027659737970801</v>
      </c>
      <c r="AN249">
        <v>-11.4547585753233</v>
      </c>
      <c r="AO249">
        <f t="shared" si="23"/>
        <v>2.5729011626475007</v>
      </c>
      <c r="AQ249">
        <f>VLOOKUP(A249,incl2017!$A$2:$BF$638,33)</f>
        <v>13023.116874589599</v>
      </c>
      <c r="AR249">
        <v>38843.126081582202</v>
      </c>
      <c r="AS249">
        <v>33058.5829268292</v>
      </c>
      <c r="AT249">
        <v>32778.9075342465</v>
      </c>
      <c r="AU249">
        <f>VLOOKUP(vhcsResultsConsolidated!E28,incl2017!$A$2:$BF$638,34)</f>
        <v>24778.4659317103</v>
      </c>
      <c r="AV249">
        <v>40479.579908675798</v>
      </c>
      <c r="AW249">
        <v>32772.036458333299</v>
      </c>
      <c r="AX249">
        <v>32285.1034482758</v>
      </c>
      <c r="AY249">
        <f>VLOOKUP(vhcsResultsConsolidated!E28,incl2017!$A$2:$BF$638,38)</f>
        <v>24314.1683837733</v>
      </c>
      <c r="AZ249">
        <v>36911.140161725001</v>
      </c>
      <c r="BA249">
        <v>33310.954128440302</v>
      </c>
      <c r="BB249">
        <v>33373.335849056602</v>
      </c>
      <c r="BC249">
        <f>VLOOKUP(vhcsResultsConsolidated!E28,incl2017!$A$2:$BF$638,42)</f>
        <v>25199.519416058301</v>
      </c>
      <c r="BD249">
        <v>41745.3086956521</v>
      </c>
      <c r="BE249">
        <v>33566.202247191002</v>
      </c>
      <c r="BF249">
        <v>29294.210526315699</v>
      </c>
      <c r="BG249">
        <f>VLOOKUP(vhcsResultsConsolidated!E28,incl2017!$A$2:$BF$638,46)</f>
        <v>24238.515994436701</v>
      </c>
      <c r="BH249">
        <v>39079.975961538403</v>
      </c>
      <c r="BI249">
        <v>32085.815533980502</v>
      </c>
      <c r="BJ249">
        <v>33948.331707316996</v>
      </c>
      <c r="BK249">
        <f>VLOOKUP(vhcsResultsConsolidated!E28,incl2017!$A$2:$BF$638,50)</f>
        <v>24379.389088729</v>
      </c>
      <c r="BL249">
        <v>36404.202127659497</v>
      </c>
      <c r="BM249">
        <v>32219.2066115702</v>
      </c>
      <c r="BN249">
        <v>37761.866279069698</v>
      </c>
      <c r="BO249">
        <f>VLOOKUP(vhcsResultsConsolidated!E28,incl2017!$A$2:$BF$638,54)</f>
        <v>25034.176438356099</v>
      </c>
      <c r="BP249">
        <v>37431.928961748599</v>
      </c>
      <c r="BQ249">
        <v>34672.824742268</v>
      </c>
      <c r="BR249">
        <v>25256.913978494598</v>
      </c>
    </row>
    <row r="250" spans="1:70" x14ac:dyDescent="0.25">
      <c r="A250" t="s">
        <v>300</v>
      </c>
      <c r="E250" t="s">
        <v>300</v>
      </c>
      <c r="F250">
        <v>0</v>
      </c>
      <c r="G250">
        <v>0.23242599999999999</v>
      </c>
      <c r="H250">
        <v>0.344474</v>
      </c>
      <c r="I250">
        <v>301</v>
      </c>
      <c r="J250">
        <v>150</v>
      </c>
      <c r="K250">
        <v>1.11638996477582</v>
      </c>
      <c r="L250" t="s">
        <v>53</v>
      </c>
      <c r="M250">
        <v>1.48132137102712</v>
      </c>
      <c r="N250" t="s">
        <v>53</v>
      </c>
      <c r="O250">
        <v>0.139474751734606</v>
      </c>
      <c r="P250" t="s">
        <v>53</v>
      </c>
      <c r="Q250">
        <v>0.91679306449581899</v>
      </c>
      <c r="R250" t="s">
        <v>53</v>
      </c>
      <c r="S250">
        <v>-1.5097109267569599E-2</v>
      </c>
      <c r="T250" t="s">
        <v>53</v>
      </c>
      <c r="U250">
        <v>-0.146637446527913</v>
      </c>
      <c r="V250" t="s">
        <v>53</v>
      </c>
      <c r="W250">
        <v>0.16829356497749901</v>
      </c>
      <c r="X250" t="s">
        <v>52</v>
      </c>
      <c r="Y250">
        <v>-9.6609343722938501E-2</v>
      </c>
      <c r="Z250" t="s">
        <v>53</v>
      </c>
      <c r="AA250">
        <f t="shared" si="18"/>
        <v>0.18339067424506861</v>
      </c>
      <c r="AB250">
        <f t="shared" si="19"/>
        <v>5.0028102804974495E-2</v>
      </c>
      <c r="AC250">
        <f t="shared" si="20"/>
        <v>-0.13336257144009411</v>
      </c>
      <c r="AD250">
        <f t="shared" si="21"/>
        <v>-0.26490290870043753</v>
      </c>
      <c r="AF250">
        <v>2.3476274652694</v>
      </c>
      <c r="AG250" t="s">
        <v>50</v>
      </c>
      <c r="AH250">
        <v>2.4584551062159301</v>
      </c>
      <c r="AI250" t="s">
        <v>50</v>
      </c>
      <c r="AJ250">
        <f t="shared" si="22"/>
        <v>0.11082764094653008</v>
      </c>
      <c r="AK250">
        <v>0.71550170420042203</v>
      </c>
      <c r="AL250">
        <v>-3.0372830814889298</v>
      </c>
      <c r="AM250">
        <v>-2.45762153609751</v>
      </c>
      <c r="AN250">
        <v>-0.579661545391426</v>
      </c>
      <c r="AO250">
        <f t="shared" si="23"/>
        <v>1.877959990706084</v>
      </c>
      <c r="AQ250">
        <f>VLOOKUP(A250,incl2017!$A$2:$BF$638,33)</f>
        <v>2540.9813084112102</v>
      </c>
      <c r="AR250">
        <v>2425.7272727272698</v>
      </c>
      <c r="AS250">
        <v>2098.4680851063799</v>
      </c>
      <c r="AT250">
        <v>2549.9615384615299</v>
      </c>
      <c r="AU250">
        <f>VLOOKUP(vhcsResultsConsolidated!E250,incl2017!$A$2:$BF$638,34)</f>
        <v>2470.5625</v>
      </c>
      <c r="AV250">
        <v>2072.5681818181802</v>
      </c>
      <c r="AW250">
        <v>1907.0476190476099</v>
      </c>
      <c r="AX250">
        <v>2533.2777777777701</v>
      </c>
      <c r="AY250">
        <f>VLOOKUP(vhcsResultsConsolidated!E250,incl2017!$A$2:$BF$638,38)</f>
        <v>2494.1643835616401</v>
      </c>
      <c r="AZ250">
        <v>2896.6060606060601</v>
      </c>
      <c r="BA250">
        <v>2253.0769230769201</v>
      </c>
      <c r="BB250">
        <v>2587.5</v>
      </c>
      <c r="BC250">
        <f>VLOOKUP(vhcsResultsConsolidated!E250,incl2017!$A$2:$BF$638,42)</f>
        <v>2395.6521739130399</v>
      </c>
      <c r="BD250">
        <v>2110.25</v>
      </c>
      <c r="BE250">
        <v>1940.8181818181799</v>
      </c>
      <c r="BF250">
        <v>2443.75</v>
      </c>
      <c r="BG250">
        <f>VLOOKUP(vhcsResultsConsolidated!E250,incl2017!$A$2:$BF$638,46)</f>
        <v>2764.14634146341</v>
      </c>
      <c r="BH250">
        <v>2006.625</v>
      </c>
      <c r="BI250">
        <v>1869.9</v>
      </c>
      <c r="BJ250">
        <v>2604.9</v>
      </c>
      <c r="BK250">
        <f>VLOOKUP(vhcsResultsConsolidated!E250,incl2017!$A$2:$BF$638,50)</f>
        <v>2148.25</v>
      </c>
      <c r="BL250">
        <v>3104.4761904761899</v>
      </c>
      <c r="BM250">
        <v>1928.57142857142</v>
      </c>
      <c r="BN250">
        <v>3083.3333333333298</v>
      </c>
      <c r="BO250">
        <f>VLOOKUP(vhcsResultsConsolidated!E250,incl2017!$A$2:$BF$638,54)</f>
        <v>2196.6666666666601</v>
      </c>
      <c r="BP250">
        <v>2532.8333333333298</v>
      </c>
      <c r="BQ250">
        <v>2372.6315789473601</v>
      </c>
      <c r="BR250">
        <v>2290</v>
      </c>
    </row>
    <row r="251" spans="1:70" x14ac:dyDescent="0.25">
      <c r="A251" t="s">
        <v>302</v>
      </c>
      <c r="B251" t="s">
        <v>724</v>
      </c>
      <c r="C251" t="s">
        <v>663</v>
      </c>
      <c r="E251" t="s">
        <v>581</v>
      </c>
      <c r="F251">
        <v>1</v>
      </c>
      <c r="G251">
        <v>0.86182300000000001</v>
      </c>
      <c r="H251">
        <v>0.88134599999999996</v>
      </c>
      <c r="I251">
        <v>2420</v>
      </c>
      <c r="J251">
        <v>1661</v>
      </c>
      <c r="K251">
        <v>2.2611242795017099</v>
      </c>
      <c r="L251" t="s">
        <v>51</v>
      </c>
      <c r="M251">
        <v>1.8051533862634901</v>
      </c>
      <c r="N251" t="s">
        <v>53</v>
      </c>
      <c r="O251">
        <v>1.10159797581232</v>
      </c>
      <c r="P251" t="s">
        <v>53</v>
      </c>
      <c r="Q251">
        <v>2.02164612933286</v>
      </c>
      <c r="R251" t="s">
        <v>52</v>
      </c>
      <c r="S251">
        <v>-2.6335334862621199E-2</v>
      </c>
      <c r="T251" t="s">
        <v>52</v>
      </c>
      <c r="U251">
        <v>-1.0416672512452701E-3</v>
      </c>
      <c r="V251" t="s">
        <v>53</v>
      </c>
      <c r="W251">
        <v>-8.5222778941116007E-3</v>
      </c>
      <c r="X251" t="s">
        <v>53</v>
      </c>
      <c r="Y251">
        <v>6.1737523375460797E-2</v>
      </c>
      <c r="Z251" t="s">
        <v>50</v>
      </c>
      <c r="AA251">
        <f t="shared" si="18"/>
        <v>1.78130569685096E-2</v>
      </c>
      <c r="AB251">
        <f t="shared" si="19"/>
        <v>6.2779190626706061E-2</v>
      </c>
      <c r="AC251">
        <f t="shared" si="20"/>
        <v>4.4966133658196461E-2</v>
      </c>
      <c r="AD251">
        <f t="shared" si="21"/>
        <v>7.0259801269572403E-2</v>
      </c>
      <c r="AF251">
        <v>3.0481366244373298</v>
      </c>
      <c r="AG251" t="s">
        <v>50</v>
      </c>
      <c r="AH251">
        <v>3.07644592800842</v>
      </c>
      <c r="AI251" t="s">
        <v>50</v>
      </c>
      <c r="AJ251">
        <f t="shared" si="22"/>
        <v>2.8309303571090183E-2</v>
      </c>
      <c r="AK251">
        <v>3.8271869617343799</v>
      </c>
      <c r="AL251">
        <v>-13.5292673012927</v>
      </c>
      <c r="AM251">
        <v>-2.1446699196472898</v>
      </c>
      <c r="AN251">
        <v>-11.384597381645399</v>
      </c>
      <c r="AO251">
        <f t="shared" si="23"/>
        <v>-9.2399274619981089</v>
      </c>
      <c r="AQ251">
        <f>VLOOKUP(A251,incl2017!$A$2:$BF$638,33)</f>
        <v>6668.1435228331702</v>
      </c>
      <c r="AR251">
        <v>36368.643366619101</v>
      </c>
      <c r="AS251">
        <v>35056.134715025903</v>
      </c>
      <c r="AT251">
        <v>29543.991289198599</v>
      </c>
      <c r="AU251">
        <f>VLOOKUP(vhcsResultsConsolidated!E530,incl2017!$A$2:$BF$638,34)</f>
        <v>24038.667519181501</v>
      </c>
      <c r="AV251">
        <v>36126.598337950098</v>
      </c>
      <c r="AW251">
        <v>37508.888888888803</v>
      </c>
      <c r="AX251">
        <v>30645.5766871165</v>
      </c>
      <c r="AY251">
        <f>VLOOKUP(vhcsResultsConsolidated!E530,incl2017!$A$2:$BF$638,38)</f>
        <v>25153.034310221501</v>
      </c>
      <c r="AZ251">
        <v>36625.6382352941</v>
      </c>
      <c r="BA251">
        <v>32219.709497206699</v>
      </c>
      <c r="BB251">
        <v>28095.939516129001</v>
      </c>
      <c r="BC251">
        <f>VLOOKUP(vhcsResultsConsolidated!E530,incl2017!$A$2:$BF$638,42)</f>
        <v>22873.4962630792</v>
      </c>
      <c r="BD251">
        <v>36879.5631578947</v>
      </c>
      <c r="BE251">
        <v>40312.991525423698</v>
      </c>
      <c r="BF251">
        <v>31608.679245283001</v>
      </c>
      <c r="BG251">
        <f>VLOOKUP(vhcsResultsConsolidated!E530,incl2017!$A$2:$BF$638,46)</f>
        <v>24513.525328330201</v>
      </c>
      <c r="BH251">
        <v>35289.970760233897</v>
      </c>
      <c r="BI251">
        <v>33791.089887640403</v>
      </c>
      <c r="BJ251">
        <v>29728.610778443101</v>
      </c>
      <c r="BK251">
        <f>VLOOKUP(vhcsResultsConsolidated!E530,incl2017!$A$2:$BF$638,50)</f>
        <v>25546.635103926001</v>
      </c>
      <c r="BL251">
        <v>35768.568047337198</v>
      </c>
      <c r="BM251">
        <v>31995.57</v>
      </c>
      <c r="BN251">
        <v>27212.805369127502</v>
      </c>
      <c r="BO251">
        <f>VLOOKUP(vhcsResultsConsolidated!E530,incl2017!$A$2:$BF$638,54)</f>
        <v>22237.506944444402</v>
      </c>
      <c r="BP251">
        <v>37472.684210526299</v>
      </c>
      <c r="BQ251">
        <v>32503.430379746798</v>
      </c>
      <c r="BR251">
        <v>29425.101010101</v>
      </c>
    </row>
    <row r="252" spans="1:70" x14ac:dyDescent="0.25">
      <c r="A252" t="s">
        <v>303</v>
      </c>
      <c r="B252" t="s">
        <v>685</v>
      </c>
      <c r="C252" t="s">
        <v>663</v>
      </c>
      <c r="E252" t="s">
        <v>397</v>
      </c>
      <c r="F252">
        <v>1</v>
      </c>
      <c r="G252">
        <v>0.81197600000000003</v>
      </c>
      <c r="H252">
        <v>0.82230700000000001</v>
      </c>
      <c r="I252">
        <v>1496</v>
      </c>
      <c r="J252">
        <v>1307</v>
      </c>
      <c r="K252">
        <v>3.8127504933644598</v>
      </c>
      <c r="L252" t="s">
        <v>50</v>
      </c>
      <c r="M252">
        <v>3.5620735357463098</v>
      </c>
      <c r="N252" t="s">
        <v>50</v>
      </c>
      <c r="O252">
        <v>0.86129031761041397</v>
      </c>
      <c r="P252" t="s">
        <v>53</v>
      </c>
      <c r="Q252">
        <v>1.1768806206878599</v>
      </c>
      <c r="R252" t="s">
        <v>53</v>
      </c>
      <c r="S252">
        <v>4.1678185736070301E-3</v>
      </c>
      <c r="T252" t="s">
        <v>53</v>
      </c>
      <c r="U252">
        <v>1.2681689812254701E-3</v>
      </c>
      <c r="V252" t="s">
        <v>53</v>
      </c>
      <c r="W252">
        <v>2.1210067008376E-2</v>
      </c>
      <c r="X252" t="s">
        <v>53</v>
      </c>
      <c r="Y252">
        <v>6.3116346371341198E-2</v>
      </c>
      <c r="Z252" t="s">
        <v>50</v>
      </c>
      <c r="AA252">
        <f t="shared" si="18"/>
        <v>1.704224843476897E-2</v>
      </c>
      <c r="AB252">
        <f t="shared" si="19"/>
        <v>6.1848177390115729E-2</v>
      </c>
      <c r="AC252">
        <f t="shared" si="20"/>
        <v>4.4805928955346755E-2</v>
      </c>
      <c r="AD252">
        <f t="shared" si="21"/>
        <v>4.1906279362965197E-2</v>
      </c>
      <c r="AF252">
        <v>2.8958308860787598</v>
      </c>
      <c r="AG252" t="s">
        <v>50</v>
      </c>
      <c r="AH252">
        <v>2.9362835985653399</v>
      </c>
      <c r="AI252" t="s">
        <v>50</v>
      </c>
      <c r="AJ252">
        <f t="shared" si="22"/>
        <v>4.0452712486580111E-2</v>
      </c>
      <c r="AK252">
        <v>-2.2512350944866899</v>
      </c>
      <c r="AL252">
        <v>-11.3336411355703</v>
      </c>
      <c r="AM252">
        <v>3.3424899792242599E-2</v>
      </c>
      <c r="AN252">
        <v>-11.367066035362599</v>
      </c>
      <c r="AO252">
        <f t="shared" si="23"/>
        <v>-11.400490935154842</v>
      </c>
      <c r="AQ252">
        <f>VLOOKUP(A252,incl2017!$A$2:$BF$638,33)</f>
        <v>13752.4428007889</v>
      </c>
      <c r="AR252">
        <v>23897.4392523364</v>
      </c>
      <c r="AS252">
        <v>23072.392682926798</v>
      </c>
      <c r="AT252">
        <v>20969.449893390101</v>
      </c>
      <c r="AU252">
        <f>VLOOKUP(vhcsResultsConsolidated!E346,incl2017!$A$2:$BF$638,34)</f>
        <v>60556.7695167286</v>
      </c>
      <c r="AV252">
        <v>25038.637209302298</v>
      </c>
      <c r="AW252">
        <v>23850.050505050502</v>
      </c>
      <c r="AX252">
        <v>21373.119047618999</v>
      </c>
      <c r="AY252">
        <f>VLOOKUP(vhcsResultsConsolidated!E346,incl2017!$A$2:$BF$638,38)</f>
        <v>62231.258741258702</v>
      </c>
      <c r="AZ252">
        <v>22745.525821596199</v>
      </c>
      <c r="BA252">
        <v>22346.089622641499</v>
      </c>
      <c r="BB252">
        <v>20500.6728110599</v>
      </c>
      <c r="BC252">
        <f>VLOOKUP(vhcsResultsConsolidated!E346,incl2017!$A$2:$BF$638,42)</f>
        <v>58656.357142857101</v>
      </c>
      <c r="BD252">
        <v>24823.711864406701</v>
      </c>
      <c r="BE252">
        <v>23977.599999999999</v>
      </c>
      <c r="BF252">
        <v>23024.383999999998</v>
      </c>
      <c r="BG252">
        <f>VLOOKUP(vhcsResultsConsolidated!E346,incl2017!$A$2:$BF$638,46)</f>
        <v>64751.116883116803</v>
      </c>
      <c r="BH252">
        <v>25300.092783505101</v>
      </c>
      <c r="BI252">
        <v>23719.8979591836</v>
      </c>
      <c r="BJ252">
        <v>19747.8582677165</v>
      </c>
      <c r="BK252">
        <f>VLOOKUP(vhcsResultsConsolidated!E346,incl2017!$A$2:$BF$638,50)</f>
        <v>59291.424242424197</v>
      </c>
      <c r="BL252">
        <v>23592.67</v>
      </c>
      <c r="BM252">
        <v>22327.472222222201</v>
      </c>
      <c r="BN252">
        <v>21604.2</v>
      </c>
      <c r="BO252">
        <f>VLOOKUP(vhcsResultsConsolidated!E346,incl2017!$A$2:$BF$638,54)</f>
        <v>60569.205882352901</v>
      </c>
      <c r="BP252">
        <v>21995.840707964599</v>
      </c>
      <c r="BQ252">
        <v>22365.423076923002</v>
      </c>
      <c r="BR252">
        <v>19466.1160714285</v>
      </c>
    </row>
    <row r="253" spans="1:70" x14ac:dyDescent="0.25">
      <c r="A253" t="s">
        <v>304</v>
      </c>
      <c r="B253" t="s">
        <v>698</v>
      </c>
      <c r="C253" t="s">
        <v>704</v>
      </c>
      <c r="E253" t="s">
        <v>208</v>
      </c>
      <c r="F253">
        <v>1</v>
      </c>
      <c r="G253">
        <v>0.61663699999999999</v>
      </c>
      <c r="H253">
        <v>0.65143300000000004</v>
      </c>
      <c r="I253">
        <v>3965</v>
      </c>
      <c r="J253">
        <v>2468</v>
      </c>
      <c r="K253">
        <v>4.7119845043567903</v>
      </c>
      <c r="L253" t="s">
        <v>50</v>
      </c>
      <c r="M253">
        <v>2.6079198864937898</v>
      </c>
      <c r="N253" t="s">
        <v>51</v>
      </c>
      <c r="O253">
        <v>2.2028682877287098</v>
      </c>
      <c r="P253" t="s">
        <v>52</v>
      </c>
      <c r="Q253">
        <v>2.7631165094499699</v>
      </c>
      <c r="R253" t="s">
        <v>51</v>
      </c>
      <c r="S253">
        <v>-4.10443983056233E-2</v>
      </c>
      <c r="T253" t="s">
        <v>50</v>
      </c>
      <c r="U253">
        <v>-3.7013033188112901E-2</v>
      </c>
      <c r="V253" t="s">
        <v>50</v>
      </c>
      <c r="W253">
        <v>-2.4872390006964999E-2</v>
      </c>
      <c r="X253" t="s">
        <v>50</v>
      </c>
      <c r="Y253">
        <v>-1.4643143162183901E-2</v>
      </c>
      <c r="Z253" t="s">
        <v>52</v>
      </c>
      <c r="AA253">
        <f t="shared" si="18"/>
        <v>1.6172008298658301E-2</v>
      </c>
      <c r="AB253">
        <f t="shared" si="19"/>
        <v>2.2369890025928998E-2</v>
      </c>
      <c r="AC253">
        <f t="shared" si="20"/>
        <v>6.1978817272706974E-3</v>
      </c>
      <c r="AD253">
        <f t="shared" si="21"/>
        <v>1.0229246844781098E-2</v>
      </c>
      <c r="AF253">
        <v>2.7923288067184</v>
      </c>
      <c r="AG253" t="s">
        <v>50</v>
      </c>
      <c r="AH253">
        <v>2.7935748165723</v>
      </c>
      <c r="AI253" t="s">
        <v>50</v>
      </c>
      <c r="AJ253">
        <f t="shared" si="22"/>
        <v>1.2460098538999986E-3</v>
      </c>
      <c r="AK253">
        <v>21.772047165968399</v>
      </c>
      <c r="AL253">
        <v>-15.432255153309599</v>
      </c>
      <c r="AM253">
        <v>-4.1312652690502496</v>
      </c>
      <c r="AN253">
        <v>-11.300989884259399</v>
      </c>
      <c r="AO253">
        <f t="shared" si="23"/>
        <v>-7.1697246152091498</v>
      </c>
      <c r="AQ253">
        <f>VLOOKUP(A253,incl2017!$A$2:$BF$638,33)</f>
        <v>23197.350987432601</v>
      </c>
      <c r="AR253">
        <v>16893.774025973999</v>
      </c>
      <c r="AS253">
        <v>15757.8446043165</v>
      </c>
      <c r="AT253">
        <v>15088.0109670987</v>
      </c>
      <c r="AU253">
        <f>VLOOKUP(vhcsResultsConsolidated!E157,incl2017!$A$2:$BF$638,34)</f>
        <v>13626.4119241192</v>
      </c>
      <c r="AV253">
        <v>17060.319648093799</v>
      </c>
      <c r="AW253">
        <v>16068.2</v>
      </c>
      <c r="AX253">
        <v>15559.608527131701</v>
      </c>
      <c r="AY253">
        <f>VLOOKUP(vhcsResultsConsolidated!E157,incl2017!$A$2:$BF$638,38)</f>
        <v>13003.5507900677</v>
      </c>
      <c r="AZ253">
        <v>16761.391608391601</v>
      </c>
      <c r="BA253">
        <v>15485.235135135101</v>
      </c>
      <c r="BB253">
        <v>14588.330595482499</v>
      </c>
      <c r="BC253">
        <f>VLOOKUP(vhcsResultsConsolidated!E157,incl2017!$A$2:$BF$638,42)</f>
        <v>14041.9653614457</v>
      </c>
      <c r="BD253">
        <v>17198.627329192499</v>
      </c>
      <c r="BE253">
        <v>15906.8125</v>
      </c>
      <c r="BF253">
        <v>15626.7508417508</v>
      </c>
      <c r="BG253">
        <f>VLOOKUP(vhcsResultsConsolidated!E157,incl2017!$A$2:$BF$638,46)</f>
        <v>14173.9598214285</v>
      </c>
      <c r="BH253">
        <v>16936.611111111099</v>
      </c>
      <c r="BI253">
        <v>16258.8322147651</v>
      </c>
      <c r="BJ253">
        <v>15468.552511415501</v>
      </c>
      <c r="BK253">
        <f>VLOOKUP(vhcsResultsConsolidated!E157,incl2017!$A$2:$BF$638,50)</f>
        <v>11806.4200913241</v>
      </c>
      <c r="BL253">
        <v>16762.491228070099</v>
      </c>
      <c r="BM253">
        <v>15653.765306122399</v>
      </c>
      <c r="BN253">
        <v>14486.3651877133</v>
      </c>
      <c r="BO253">
        <f>VLOOKUP(vhcsResultsConsolidated!E157,incl2017!$A$2:$BF$638,54)</f>
        <v>14626.8481848184</v>
      </c>
      <c r="BP253">
        <v>16760.144278606898</v>
      </c>
      <c r="BQ253">
        <v>15295.396551724099</v>
      </c>
      <c r="BR253">
        <v>14742.3298969072</v>
      </c>
    </row>
    <row r="254" spans="1:70" x14ac:dyDescent="0.25">
      <c r="A254" t="s">
        <v>305</v>
      </c>
      <c r="B254" t="s">
        <v>674</v>
      </c>
      <c r="C254" t="s">
        <v>663</v>
      </c>
      <c r="E254" t="s">
        <v>387</v>
      </c>
      <c r="F254">
        <v>1</v>
      </c>
      <c r="G254">
        <v>0.80654399999999904</v>
      </c>
      <c r="H254">
        <v>0.83033099999999904</v>
      </c>
      <c r="I254">
        <v>2242</v>
      </c>
      <c r="J254">
        <v>1593</v>
      </c>
      <c r="K254">
        <v>2.8471378222775798</v>
      </c>
      <c r="L254" t="s">
        <v>51</v>
      </c>
      <c r="M254">
        <v>1.74113298591138</v>
      </c>
      <c r="N254" t="s">
        <v>53</v>
      </c>
      <c r="O254">
        <v>1.0520752582917201</v>
      </c>
      <c r="P254" t="s">
        <v>53</v>
      </c>
      <c r="Q254">
        <v>1.04658876593377</v>
      </c>
      <c r="R254" t="s">
        <v>53</v>
      </c>
      <c r="S254">
        <v>-5.26699723727568E-2</v>
      </c>
      <c r="T254" t="s">
        <v>51</v>
      </c>
      <c r="U254">
        <v>-1.5645098334824099E-2</v>
      </c>
      <c r="V254" t="s">
        <v>53</v>
      </c>
      <c r="W254">
        <v>-2.94519510989898E-2</v>
      </c>
      <c r="X254" t="s">
        <v>53</v>
      </c>
      <c r="Y254">
        <v>3.85676556710218E-2</v>
      </c>
      <c r="Z254" t="s">
        <v>52</v>
      </c>
      <c r="AA254">
        <f t="shared" si="18"/>
        <v>2.3218021273767001E-2</v>
      </c>
      <c r="AB254">
        <f t="shared" si="19"/>
        <v>5.4212754005845895E-2</v>
      </c>
      <c r="AC254">
        <f t="shared" si="20"/>
        <v>3.0994732732078895E-2</v>
      </c>
      <c r="AD254">
        <f t="shared" si="21"/>
        <v>6.8019606770011593E-2</v>
      </c>
      <c r="AF254">
        <v>3.0751251123723602</v>
      </c>
      <c r="AG254" t="s">
        <v>50</v>
      </c>
      <c r="AH254">
        <v>3.0953927930059302</v>
      </c>
      <c r="AI254" t="s">
        <v>50</v>
      </c>
      <c r="AJ254">
        <f t="shared" si="22"/>
        <v>2.0267680633569984E-2</v>
      </c>
      <c r="AK254">
        <v>12.5388223393578</v>
      </c>
      <c r="AL254">
        <v>-11.3609359523442</v>
      </c>
      <c r="AM254">
        <v>-8.16184097932382E-2</v>
      </c>
      <c r="AN254">
        <v>-11.279317542551</v>
      </c>
      <c r="AO254">
        <f t="shared" si="23"/>
        <v>-11.197699132757762</v>
      </c>
      <c r="AQ254">
        <f>VLOOKUP(A254,incl2017!$A$2:$BF$638,33)</f>
        <v>25145.979717493599</v>
      </c>
      <c r="AR254">
        <v>22910.671031096499</v>
      </c>
      <c r="AS254">
        <v>20549.096534653399</v>
      </c>
      <c r="AT254">
        <v>20721.096885813098</v>
      </c>
      <c r="AU254">
        <f>VLOOKUP(vhcsResultsConsolidated!E338,incl2017!$A$2:$BF$638,34)</f>
        <v>41523.990919409698</v>
      </c>
      <c r="AV254">
        <v>23193.773972602699</v>
      </c>
      <c r="AW254">
        <v>21612.699029126201</v>
      </c>
      <c r="AX254">
        <v>19801.338289962801</v>
      </c>
      <c r="AY254">
        <f>VLOOKUP(vhcsResultsConsolidated!E338,incl2017!$A$2:$BF$638,38)</f>
        <v>43005.986301369798</v>
      </c>
      <c r="AZ254">
        <v>22651.5297805642</v>
      </c>
      <c r="BA254">
        <v>19442.520202020201</v>
      </c>
      <c r="BB254">
        <v>21521.792880258799</v>
      </c>
      <c r="BC254">
        <f>VLOOKUP(vhcsResultsConsolidated!E338,incl2017!$A$2:$BF$638,42)</f>
        <v>40058.722347629802</v>
      </c>
      <c r="BD254">
        <v>23800.794520547901</v>
      </c>
      <c r="BE254">
        <v>21955.575221238902</v>
      </c>
      <c r="BF254">
        <v>18345.495999999999</v>
      </c>
      <c r="BG254">
        <f>VLOOKUP(vhcsResultsConsolidated!E338,incl2017!$A$2:$BF$638,46)</f>
        <v>42171.641791044698</v>
      </c>
      <c r="BH254">
        <v>22586.753424657501</v>
      </c>
      <c r="BI254">
        <v>21196.0860215053</v>
      </c>
      <c r="BJ254">
        <v>21065.090277777701</v>
      </c>
      <c r="BK254">
        <f>VLOOKUP(vhcsResultsConsolidated!E338,incl2017!$A$2:$BF$638,50)</f>
        <v>43713.594936708803</v>
      </c>
      <c r="BL254">
        <v>22398.4774193548</v>
      </c>
      <c r="BM254">
        <v>21520.299065420499</v>
      </c>
      <c r="BN254">
        <v>20816.444444444402</v>
      </c>
      <c r="BO254">
        <f>VLOOKUP(vhcsResultsConsolidated!E338,incl2017!$A$2:$BF$638,54)</f>
        <v>41368.0313901345</v>
      </c>
      <c r="BP254">
        <v>22890.695121951201</v>
      </c>
      <c r="BQ254">
        <v>16999.4175824175</v>
      </c>
      <c r="BR254">
        <v>22069.045977011399</v>
      </c>
    </row>
    <row r="255" spans="1:70" x14ac:dyDescent="0.25">
      <c r="A255" t="s">
        <v>306</v>
      </c>
      <c r="E255" t="s">
        <v>306</v>
      </c>
      <c r="F255">
        <v>0</v>
      </c>
      <c r="G255">
        <v>0.65340399999999998</v>
      </c>
      <c r="H255">
        <v>0.68649799999999905</v>
      </c>
      <c r="I255">
        <v>1389</v>
      </c>
      <c r="J255">
        <v>901</v>
      </c>
      <c r="K255">
        <v>1.58383484174123</v>
      </c>
      <c r="L255" t="s">
        <v>53</v>
      </c>
      <c r="M255">
        <v>1.2784642052372099</v>
      </c>
      <c r="N255" t="s">
        <v>53</v>
      </c>
      <c r="O255">
        <v>0.49941730073246299</v>
      </c>
      <c r="P255" t="s">
        <v>53</v>
      </c>
      <c r="Q255">
        <v>2.9783252796967998</v>
      </c>
      <c r="R255" t="s">
        <v>51</v>
      </c>
      <c r="S255">
        <v>-0.11645950599633099</v>
      </c>
      <c r="T255" t="s">
        <v>50</v>
      </c>
      <c r="U255">
        <v>-8.7129919786295598E-2</v>
      </c>
      <c r="V255" t="s">
        <v>50</v>
      </c>
      <c r="W255">
        <v>-0.175605453458787</v>
      </c>
      <c r="X255" t="s">
        <v>50</v>
      </c>
      <c r="Y255">
        <v>-0.10723727560910799</v>
      </c>
      <c r="Z255" t="s">
        <v>50</v>
      </c>
      <c r="AA255">
        <f t="shared" si="18"/>
        <v>-5.9145947462456008E-2</v>
      </c>
      <c r="AB255">
        <f t="shared" si="19"/>
        <v>-2.0107355822812395E-2</v>
      </c>
      <c r="AC255">
        <f t="shared" si="20"/>
        <v>3.9038591639643613E-2</v>
      </c>
      <c r="AD255">
        <f t="shared" si="21"/>
        <v>6.836817784967901E-2</v>
      </c>
      <c r="AF255">
        <v>2.8335904629917201</v>
      </c>
      <c r="AG255" t="s">
        <v>50</v>
      </c>
      <c r="AH255">
        <v>2.7570480035280598</v>
      </c>
      <c r="AI255" t="s">
        <v>50</v>
      </c>
      <c r="AJ255">
        <f t="shared" si="22"/>
        <v>-7.6542459463660339E-2</v>
      </c>
      <c r="AK255">
        <v>30.926884865657499</v>
      </c>
      <c r="AL255">
        <v>7.3423224035333803</v>
      </c>
      <c r="AM255">
        <v>4.6800283365011204</v>
      </c>
      <c r="AN255">
        <v>2.6622940670322599</v>
      </c>
      <c r="AO255">
        <f t="shared" si="23"/>
        <v>-2.0177342694688605</v>
      </c>
      <c r="AQ255">
        <f>VLOOKUP(A255,incl2017!$A$2:$BF$638,33)</f>
        <v>7685.4144144144102</v>
      </c>
      <c r="AR255">
        <v>9594.0212121212098</v>
      </c>
      <c r="AS255">
        <v>7352.03272727272</v>
      </c>
      <c r="AT255">
        <v>6165.70945945945</v>
      </c>
      <c r="AU255">
        <f>VLOOKUP(vhcsResultsConsolidated!E255,incl2017!$A$2:$BF$638,34)</f>
        <v>6560.7029411764697</v>
      </c>
      <c r="AV255">
        <v>10455.541666666601</v>
      </c>
      <c r="AW255">
        <v>7693.8503937007799</v>
      </c>
      <c r="AX255">
        <v>6918.1023622047196</v>
      </c>
      <c r="AY255">
        <f>VLOOKUP(vhcsResultsConsolidated!E255,incl2017!$A$2:$BF$638,38)</f>
        <v>6926.20652173913</v>
      </c>
      <c r="AZ255">
        <v>8395.3840579710104</v>
      </c>
      <c r="BA255">
        <v>7058.7162162162103</v>
      </c>
      <c r="BB255">
        <v>5600.3017751479201</v>
      </c>
      <c r="BC255">
        <f>VLOOKUP(vhcsResultsConsolidated!E255,incl2017!$A$2:$BF$638,42)</f>
        <v>6129.5961538461497</v>
      </c>
      <c r="BD255">
        <v>11258.882978723401</v>
      </c>
      <c r="BE255">
        <v>7321.1818181818098</v>
      </c>
      <c r="BF255">
        <v>6809.0810810810799</v>
      </c>
      <c r="BG255">
        <f>VLOOKUP(vhcsResultsConsolidated!E255,incl2017!$A$2:$BF$638,46)</f>
        <v>7181.5517241379303</v>
      </c>
      <c r="BH255">
        <v>9684.98979591836</v>
      </c>
      <c r="BI255">
        <v>7978.5277777777701</v>
      </c>
      <c r="BJ255">
        <v>7070.3207547169804</v>
      </c>
      <c r="BK255">
        <f>VLOOKUP(vhcsResultsConsolidated!E255,incl2017!$A$2:$BF$638,50)</f>
        <v>6697.1855670103096</v>
      </c>
      <c r="BL255">
        <v>8464.5384615384592</v>
      </c>
      <c r="BM255">
        <v>7332.8289473684199</v>
      </c>
      <c r="BN255">
        <v>5612.3944954128401</v>
      </c>
      <c r="BO255">
        <f>VLOOKUP(vhcsResultsConsolidated!E255,incl2017!$A$2:$BF$638,54)</f>
        <v>6292.125</v>
      </c>
      <c r="BP255">
        <v>8305.4833333333299</v>
      </c>
      <c r="BQ255">
        <v>6769.375</v>
      </c>
      <c r="BR255">
        <v>5578.3333333333303</v>
      </c>
    </row>
    <row r="256" spans="1:70" x14ac:dyDescent="0.25">
      <c r="A256" t="s">
        <v>307</v>
      </c>
      <c r="B256" t="s">
        <v>655</v>
      </c>
      <c r="C256" t="s">
        <v>702</v>
      </c>
      <c r="E256" t="s">
        <v>466</v>
      </c>
      <c r="F256">
        <v>1</v>
      </c>
      <c r="G256">
        <v>0.91041399999999995</v>
      </c>
      <c r="H256">
        <v>0.90579799999999999</v>
      </c>
      <c r="I256">
        <v>4218</v>
      </c>
      <c r="J256">
        <v>3803</v>
      </c>
      <c r="K256">
        <v>6.1842456853506702</v>
      </c>
      <c r="L256" t="s">
        <v>50</v>
      </c>
      <c r="M256">
        <v>3.0189790452410099</v>
      </c>
      <c r="N256" t="s">
        <v>51</v>
      </c>
      <c r="O256">
        <v>0.42229890470126802</v>
      </c>
      <c r="P256" t="s">
        <v>53</v>
      </c>
      <c r="Q256">
        <v>3.4781561085851598</v>
      </c>
      <c r="R256" t="s">
        <v>50</v>
      </c>
      <c r="S256">
        <v>-2.9009592626714101E-2</v>
      </c>
      <c r="T256" t="s">
        <v>50</v>
      </c>
      <c r="U256">
        <v>-4.9151654210907801E-2</v>
      </c>
      <c r="V256" t="s">
        <v>50</v>
      </c>
      <c r="W256">
        <v>-1.31614829280503E-2</v>
      </c>
      <c r="X256" t="s">
        <v>53</v>
      </c>
      <c r="Y256">
        <v>-2.6932202023450501E-2</v>
      </c>
      <c r="Z256" t="s">
        <v>51</v>
      </c>
      <c r="AA256">
        <f t="shared" si="18"/>
        <v>1.58481096986638E-2</v>
      </c>
      <c r="AB256">
        <f t="shared" si="19"/>
        <v>2.22194521874573E-2</v>
      </c>
      <c r="AC256">
        <f t="shared" si="20"/>
        <v>6.3713424887935008E-3</v>
      </c>
      <c r="AD256">
        <f t="shared" si="21"/>
        <v>-1.3770719095400201E-2</v>
      </c>
      <c r="AF256">
        <v>3.3493013468530499</v>
      </c>
      <c r="AG256" t="s">
        <v>50</v>
      </c>
      <c r="AH256">
        <v>3.3486198773891398</v>
      </c>
      <c r="AI256" t="s">
        <v>50</v>
      </c>
      <c r="AJ256">
        <f t="shared" si="22"/>
        <v>-6.8146946391012264E-4</v>
      </c>
      <c r="AK256">
        <v>8.0224878562320594</v>
      </c>
      <c r="AL256">
        <v>-15.705179109463201</v>
      </c>
      <c r="AM256">
        <v>-4.7285995423403797</v>
      </c>
      <c r="AN256">
        <v>-10.976579567122799</v>
      </c>
      <c r="AO256">
        <f t="shared" si="23"/>
        <v>-6.2479800247824198</v>
      </c>
      <c r="AQ256">
        <f>VLOOKUP(A256,incl2017!$A$2:$BF$638,33)</f>
        <v>13199.6620530565</v>
      </c>
      <c r="AR256">
        <v>61207.230665770003</v>
      </c>
      <c r="AS256">
        <v>61824.001943634597</v>
      </c>
      <c r="AT256">
        <v>56234.071484071399</v>
      </c>
      <c r="AU256">
        <f>VLOOKUP(vhcsResultsConsolidated!E415,incl2017!$A$2:$BF$638,34)</f>
        <v>7770.9886363636297</v>
      </c>
      <c r="AV256">
        <v>59863.745024875599</v>
      </c>
      <c r="AW256">
        <v>57644.234714003898</v>
      </c>
      <c r="AX256">
        <v>59817.641768292597</v>
      </c>
      <c r="AY256">
        <f>VLOOKUP(vhcsResultsConsolidated!E415,incl2017!$A$2:$BF$638,38)</f>
        <v>7690.95604395604</v>
      </c>
      <c r="AZ256">
        <v>62788.7276720351</v>
      </c>
      <c r="BA256">
        <v>65883.660919540198</v>
      </c>
      <c r="BB256">
        <v>52508.5213946117</v>
      </c>
      <c r="BC256">
        <f>VLOOKUP(vhcsResultsConsolidated!E415,incl2017!$A$2:$BF$638,42)</f>
        <v>7856.6705882352899</v>
      </c>
      <c r="BD256">
        <v>58453.266839378201</v>
      </c>
      <c r="BE256">
        <v>54396.026905829502</v>
      </c>
      <c r="BF256">
        <v>62353.024922118297</v>
      </c>
      <c r="BG256">
        <f>VLOOKUP(vhcsResultsConsolidated!E415,incl2017!$A$2:$BF$638,46)</f>
        <v>7475.6875</v>
      </c>
      <c r="BH256">
        <v>61166.2440191387</v>
      </c>
      <c r="BI256">
        <v>60194.764084506998</v>
      </c>
      <c r="BJ256">
        <v>57388.214925373097</v>
      </c>
      <c r="BK256">
        <f>VLOOKUP(vhcsResultsConsolidated!E415,incl2017!$A$2:$BF$638,50)</f>
        <v>7859.7941176470504</v>
      </c>
      <c r="BL256">
        <v>61915.475452196297</v>
      </c>
      <c r="BM256">
        <v>62416.067924528303</v>
      </c>
      <c r="BN256">
        <v>50273.8073394495</v>
      </c>
      <c r="BO256">
        <f>VLOOKUP(vhcsResultsConsolidated!E415,incl2017!$A$2:$BF$638,54)</f>
        <v>7804.2978723404203</v>
      </c>
      <c r="BP256">
        <v>63930.445945945903</v>
      </c>
      <c r="BQ256">
        <v>69459.194552529094</v>
      </c>
      <c r="BR256">
        <v>54912.309210526299</v>
      </c>
    </row>
    <row r="257" spans="1:70" x14ac:dyDescent="0.25">
      <c r="A257" t="s">
        <v>309</v>
      </c>
      <c r="B257" t="s">
        <v>682</v>
      </c>
      <c r="C257" t="s">
        <v>702</v>
      </c>
      <c r="E257" t="s">
        <v>114</v>
      </c>
      <c r="F257">
        <v>1</v>
      </c>
      <c r="G257">
        <v>0.77271499999999904</v>
      </c>
      <c r="H257">
        <v>0.75203299999999995</v>
      </c>
      <c r="I257">
        <v>1534</v>
      </c>
      <c r="J257">
        <v>407</v>
      </c>
      <c r="K257">
        <v>3.4215818689598501</v>
      </c>
      <c r="L257" t="s">
        <v>50</v>
      </c>
      <c r="M257">
        <v>5.2904425205248602</v>
      </c>
      <c r="N257" t="s">
        <v>50</v>
      </c>
      <c r="O257">
        <v>1.4901755619041299</v>
      </c>
      <c r="P257" t="s">
        <v>53</v>
      </c>
      <c r="Q257">
        <v>1.6575970582716499</v>
      </c>
      <c r="R257" t="s">
        <v>53</v>
      </c>
      <c r="S257">
        <v>7.3188072485483993E-2</v>
      </c>
      <c r="T257" t="s">
        <v>51</v>
      </c>
      <c r="U257">
        <v>4.1721084314865098E-2</v>
      </c>
      <c r="V257" t="s">
        <v>53</v>
      </c>
      <c r="W257">
        <v>5.20383027448999E-2</v>
      </c>
      <c r="X257" t="s">
        <v>51</v>
      </c>
      <c r="Y257">
        <v>0.13030886714316001</v>
      </c>
      <c r="Z257" t="s">
        <v>50</v>
      </c>
      <c r="AA257">
        <f t="shared" si="18"/>
        <v>-2.1149769740584093E-2</v>
      </c>
      <c r="AB257">
        <f t="shared" si="19"/>
        <v>8.8587782828294909E-2</v>
      </c>
      <c r="AC257">
        <f t="shared" si="20"/>
        <v>0.109737552568879</v>
      </c>
      <c r="AD257">
        <f t="shared" si="21"/>
        <v>7.8270564398260106E-2</v>
      </c>
      <c r="AF257">
        <v>3.1571545409892998</v>
      </c>
      <c r="AG257" t="s">
        <v>50</v>
      </c>
      <c r="AH257">
        <v>3.2177348672465098</v>
      </c>
      <c r="AI257" t="s">
        <v>50</v>
      </c>
      <c r="AJ257">
        <f t="shared" si="22"/>
        <v>6.0580326257209993E-2</v>
      </c>
      <c r="AK257">
        <v>-0.63388532988542301</v>
      </c>
      <c r="AL257">
        <v>-7.58635012229814</v>
      </c>
      <c r="AM257">
        <v>3.3774994115397798</v>
      </c>
      <c r="AN257">
        <v>-10.9638495338379</v>
      </c>
      <c r="AO257">
        <f t="shared" si="23"/>
        <v>-14.34134894537768</v>
      </c>
      <c r="AQ257">
        <f>VLOOKUP(A257,incl2017!$A$2:$BF$638,33)</f>
        <v>5137.3518850987402</v>
      </c>
      <c r="AR257">
        <v>56234.370860927098</v>
      </c>
      <c r="AS257">
        <v>51097.627118643999</v>
      </c>
      <c r="AT257">
        <v>49364.598984771503</v>
      </c>
      <c r="AU257">
        <f>VLOOKUP(vhcsResultsConsolidated!E63,incl2017!$A$2:$BF$638,34)</f>
        <v>7525.7439252336399</v>
      </c>
      <c r="AV257">
        <v>57248.842105263102</v>
      </c>
      <c r="AW257">
        <v>53434.137931034398</v>
      </c>
      <c r="AX257">
        <v>45174.617977528003</v>
      </c>
      <c r="AY257">
        <f>VLOOKUP(vhcsResultsConsolidated!E63,incl2017!$A$2:$BF$638,38)</f>
        <v>6889.5328185328099</v>
      </c>
      <c r="AZ257">
        <v>54513.392857142797</v>
      </c>
      <c r="BA257">
        <v>48839</v>
      </c>
      <c r="BB257">
        <v>52817.453703703701</v>
      </c>
      <c r="BC257">
        <f>VLOOKUP(vhcsResultsConsolidated!E63,incl2017!$A$2:$BF$638,42)</f>
        <v>8122.7681159420199</v>
      </c>
      <c r="BD257">
        <v>60003.148148148102</v>
      </c>
      <c r="BE257">
        <v>59037.5</v>
      </c>
      <c r="BF257">
        <v>43689.3947368421</v>
      </c>
      <c r="BG257">
        <f>VLOOKUP(vhcsResultsConsolidated!E63,incl2017!$A$2:$BF$638,46)</f>
        <v>6755.3145161290304</v>
      </c>
      <c r="BH257">
        <v>53621.219512195101</v>
      </c>
      <c r="BI257">
        <v>51299.523809523802</v>
      </c>
      <c r="BJ257">
        <v>46281.254901960703</v>
      </c>
      <c r="BK257">
        <f>VLOOKUP(vhcsResultsConsolidated!E63,incl2017!$A$2:$BF$638,50)</f>
        <v>7012.8148148148102</v>
      </c>
      <c r="BL257">
        <v>54248</v>
      </c>
      <c r="BM257">
        <v>48687.058823529398</v>
      </c>
      <c r="BN257">
        <v>43618.976744186002</v>
      </c>
      <c r="BO257">
        <f>VLOOKUP(vhcsResultsConsolidated!E63,incl2017!$A$2:$BF$638,54)</f>
        <v>9134.8633093525095</v>
      </c>
      <c r="BP257">
        <v>54955.714285714203</v>
      </c>
      <c r="BQ257">
        <v>49037.692307692298</v>
      </c>
      <c r="BR257">
        <v>58902.6</v>
      </c>
    </row>
    <row r="258" spans="1:70" x14ac:dyDescent="0.25">
      <c r="A258" t="s">
        <v>310</v>
      </c>
      <c r="E258" t="s">
        <v>310</v>
      </c>
      <c r="F258">
        <v>0</v>
      </c>
      <c r="G258">
        <v>0.57457899999999995</v>
      </c>
      <c r="H258">
        <v>0.66382699999999994</v>
      </c>
      <c r="I258">
        <v>1235</v>
      </c>
      <c r="J258">
        <v>417</v>
      </c>
      <c r="K258">
        <v>0.59855156128514997</v>
      </c>
      <c r="L258" t="s">
        <v>53</v>
      </c>
      <c r="M258">
        <v>0.76912361970130805</v>
      </c>
      <c r="N258" t="s">
        <v>53</v>
      </c>
      <c r="O258">
        <v>0.78502779143806001</v>
      </c>
      <c r="P258" t="s">
        <v>53</v>
      </c>
      <c r="Q258">
        <v>0.75148358476788002</v>
      </c>
      <c r="R258" t="s">
        <v>53</v>
      </c>
      <c r="S258">
        <v>-3.8907478510314203E-2</v>
      </c>
      <c r="T258" t="s">
        <v>53</v>
      </c>
      <c r="U258">
        <v>4.61199776304895E-2</v>
      </c>
      <c r="V258" t="s">
        <v>53</v>
      </c>
      <c r="W258">
        <v>-0.10283564114706301</v>
      </c>
      <c r="X258" t="s">
        <v>52</v>
      </c>
      <c r="Y258">
        <v>-5.7211968875803799E-2</v>
      </c>
      <c r="Z258" t="s">
        <v>53</v>
      </c>
      <c r="AA258">
        <f t="shared" ref="AA258:AA321" si="24">W258-S258</f>
        <v>-6.3928162636748803E-2</v>
      </c>
      <c r="AB258">
        <f t="shared" ref="AB258:AB321" si="25">Y258-U258</f>
        <v>-0.10333194650629329</v>
      </c>
      <c r="AC258">
        <f t="shared" ref="AC258:AC321" si="26">AB258-AA258</f>
        <v>-3.940378386954449E-2</v>
      </c>
      <c r="AD258">
        <f t="shared" ref="AD258:AD321" si="27">Y258-W258</f>
        <v>4.5623672271259207E-2</v>
      </c>
      <c r="AF258">
        <v>2.6323585240015102</v>
      </c>
      <c r="AG258" t="s">
        <v>50</v>
      </c>
      <c r="AH258">
        <v>2.5481357324318199</v>
      </c>
      <c r="AI258" t="s">
        <v>50</v>
      </c>
      <c r="AJ258">
        <f t="shared" ref="AJ258:AJ321" si="28">AH258-AF258</f>
        <v>-8.4222791569690258E-2</v>
      </c>
      <c r="AK258">
        <v>-0.58016859486987904</v>
      </c>
      <c r="AL258">
        <v>5.6230347673273098</v>
      </c>
      <c r="AM258">
        <v>2.3802665466579702</v>
      </c>
      <c r="AN258">
        <v>3.2427682206693298</v>
      </c>
      <c r="AO258">
        <f t="shared" ref="AO258:AO321" si="29">AN258-AM258</f>
        <v>0.86250167401135958</v>
      </c>
      <c r="AQ258">
        <f>VLOOKUP(A258,incl2017!$A$2:$BF$638,33)</f>
        <v>3728.3111111111102</v>
      </c>
      <c r="AR258">
        <v>3236.703125</v>
      </c>
      <c r="AS258">
        <v>3728.3111111111102</v>
      </c>
      <c r="AT258">
        <v>3356.9777777777699</v>
      </c>
      <c r="AU258">
        <f>VLOOKUP(vhcsResultsConsolidated!E258,incl2017!$A$2:$BF$638,34)</f>
        <v>3356.9777777777699</v>
      </c>
      <c r="AV258">
        <v>3266.4561403508701</v>
      </c>
      <c r="AW258">
        <v>3226.0212765957399</v>
      </c>
      <c r="AX258">
        <v>3590.3442622950802</v>
      </c>
      <c r="AY258">
        <f>VLOOKUP(vhcsResultsConsolidated!E258,incl2017!$A$2:$BF$638,38)</f>
        <v>3590.3442622950802</v>
      </c>
      <c r="AZ258">
        <v>3193.2179487179401</v>
      </c>
      <c r="BA258">
        <v>4277.3255813953401</v>
      </c>
      <c r="BB258">
        <v>3164.6081081081002</v>
      </c>
      <c r="BC258">
        <f>VLOOKUP(vhcsResultsConsolidated!E258,incl2017!$A$2:$BF$638,42)</f>
        <v>3164.6081081081002</v>
      </c>
      <c r="BD258">
        <v>3202.8846153846098</v>
      </c>
      <c r="BE258">
        <v>3088.78947368421</v>
      </c>
      <c r="BF258">
        <v>4102.5333333333301</v>
      </c>
      <c r="BG258">
        <f>VLOOKUP(vhcsResultsConsolidated!E258,incl2017!$A$2:$BF$638,46)</f>
        <v>4102.5333333333301</v>
      </c>
      <c r="BH258">
        <v>3319.77419354838</v>
      </c>
      <c r="BI258">
        <v>3319.1428571428501</v>
      </c>
      <c r="BJ258">
        <v>3094.6774193548299</v>
      </c>
      <c r="BK258">
        <f>VLOOKUP(vhcsResultsConsolidated!E258,incl2017!$A$2:$BF$638,50)</f>
        <v>3094.6774193548299</v>
      </c>
      <c r="BL258">
        <v>3201.5925925925899</v>
      </c>
      <c r="BM258">
        <v>4564.8333333333303</v>
      </c>
      <c r="BN258">
        <v>2796.1470588235202</v>
      </c>
      <c r="BO258">
        <f>VLOOKUP(vhcsResultsConsolidated!E258,incl2017!$A$2:$BF$638,54)</f>
        <v>2796.1470588235202</v>
      </c>
      <c r="BP258">
        <v>3174.375</v>
      </c>
      <c r="BQ258">
        <v>3914.1578947368398</v>
      </c>
      <c r="BR258">
        <v>3477.8</v>
      </c>
    </row>
    <row r="259" spans="1:70" x14ac:dyDescent="0.25">
      <c r="A259" t="s">
        <v>311</v>
      </c>
      <c r="B259" t="s">
        <v>727</v>
      </c>
      <c r="C259" t="s">
        <v>664</v>
      </c>
      <c r="E259" t="s">
        <v>479</v>
      </c>
      <c r="F259">
        <v>1</v>
      </c>
      <c r="G259">
        <v>0.92246600000000001</v>
      </c>
      <c r="H259">
        <v>0.92570699999999995</v>
      </c>
      <c r="I259">
        <v>5571</v>
      </c>
      <c r="J259">
        <v>4464</v>
      </c>
      <c r="K259">
        <v>3.26793967764557</v>
      </c>
      <c r="L259" t="s">
        <v>50</v>
      </c>
      <c r="M259">
        <v>2.5999018334347599</v>
      </c>
      <c r="N259" t="s">
        <v>51</v>
      </c>
      <c r="O259">
        <v>1.7855428936008899</v>
      </c>
      <c r="P259" t="s">
        <v>53</v>
      </c>
      <c r="Q259">
        <v>2.9290398415089798</v>
      </c>
      <c r="R259" t="s">
        <v>51</v>
      </c>
      <c r="S259">
        <v>-2.7528582920976201E-2</v>
      </c>
      <c r="T259" t="s">
        <v>51</v>
      </c>
      <c r="U259">
        <v>8.4227880026654291E-3</v>
      </c>
      <c r="V259" t="s">
        <v>53</v>
      </c>
      <c r="W259">
        <v>3.6033225779528201E-2</v>
      </c>
      <c r="X259" t="s">
        <v>50</v>
      </c>
      <c r="Y259">
        <v>4.8872246126774301E-2</v>
      </c>
      <c r="Z259" t="s">
        <v>50</v>
      </c>
      <c r="AA259">
        <f t="shared" si="24"/>
        <v>6.3561808700504402E-2</v>
      </c>
      <c r="AB259">
        <f t="shared" si="25"/>
        <v>4.044945812410887E-2</v>
      </c>
      <c r="AC259">
        <f t="shared" si="26"/>
        <v>-2.3112350576395532E-2</v>
      </c>
      <c r="AD259">
        <f t="shared" si="27"/>
        <v>1.28390203472461E-2</v>
      </c>
      <c r="AF259">
        <v>2.8878090148232101</v>
      </c>
      <c r="AG259" t="s">
        <v>50</v>
      </c>
      <c r="AH259">
        <v>2.9347544673361998</v>
      </c>
      <c r="AI259" t="s">
        <v>50</v>
      </c>
      <c r="AJ259">
        <f t="shared" si="28"/>
        <v>4.694545251298976E-2</v>
      </c>
      <c r="AK259">
        <v>4.72677190627196</v>
      </c>
      <c r="AL259">
        <v>-38.161691737189997</v>
      </c>
      <c r="AM259">
        <v>-27.2108803282728</v>
      </c>
      <c r="AN259">
        <v>-10.950811408917099</v>
      </c>
      <c r="AO259">
        <f t="shared" si="29"/>
        <v>16.260068919355703</v>
      </c>
      <c r="AQ259">
        <f>VLOOKUP(A259,incl2017!$A$2:$BF$638,33)</f>
        <v>19406.591740721298</v>
      </c>
      <c r="AR259">
        <v>10683.7398137369</v>
      </c>
      <c r="AS259">
        <v>12015.0945273631</v>
      </c>
      <c r="AT259">
        <v>11414.4207792207</v>
      </c>
      <c r="AU259">
        <f>VLOOKUP(vhcsResultsConsolidated!E428,incl2017!$A$2:$BF$638,34)</f>
        <v>36528.971530249102</v>
      </c>
      <c r="AV259">
        <v>10190.0648899188</v>
      </c>
      <c r="AW259">
        <v>12405.2946127946</v>
      </c>
      <c r="AX259">
        <v>11831.568475452101</v>
      </c>
      <c r="AY259">
        <f>VLOOKUP(vhcsResultsConsolidated!E428,incl2017!$A$2:$BF$638,38)</f>
        <v>37982.155982905897</v>
      </c>
      <c r="AZ259">
        <v>11182.0339181286</v>
      </c>
      <c r="BA259">
        <v>11636.370915032599</v>
      </c>
      <c r="BB259">
        <v>10992.9164490861</v>
      </c>
      <c r="BC259">
        <f>VLOOKUP(vhcsResultsConsolidated!E428,incl2017!$A$2:$BF$638,42)</f>
        <v>34715.397333333298</v>
      </c>
      <c r="BD259">
        <v>9454.5272727272695</v>
      </c>
      <c r="BE259">
        <v>12496.5233333333</v>
      </c>
      <c r="BF259">
        <v>12115.971354166601</v>
      </c>
      <c r="BG259">
        <f>VLOOKUP(vhcsResultsConsolidated!E428,incl2017!$A$2:$BF$638,46)</f>
        <v>35109.110169491498</v>
      </c>
      <c r="BH259">
        <v>10782.4958158995</v>
      </c>
      <c r="BI259">
        <v>12312.204081632601</v>
      </c>
      <c r="BJ259">
        <v>11551.541025641</v>
      </c>
      <c r="BK259">
        <f>VLOOKUP(vhcsResultsConsolidated!E428,incl2017!$A$2:$BF$638,50)</f>
        <v>40904.7370689655</v>
      </c>
      <c r="BL259">
        <v>10809.857843137201</v>
      </c>
      <c r="BM259">
        <v>11746.664451827201</v>
      </c>
      <c r="BN259">
        <v>11980.2175925925</v>
      </c>
      <c r="BO259">
        <f>VLOOKUP(vhcsResultsConsolidated!E428,incl2017!$A$2:$BF$638,54)</f>
        <v>36369.907766990204</v>
      </c>
      <c r="BP259">
        <v>11521.738255033501</v>
      </c>
      <c r="BQ259">
        <v>11529.623794212201</v>
      </c>
      <c r="BR259">
        <v>9715.9281437125701</v>
      </c>
    </row>
    <row r="260" spans="1:70" x14ac:dyDescent="0.25">
      <c r="A260" t="s">
        <v>312</v>
      </c>
      <c r="B260" t="s">
        <v>682</v>
      </c>
      <c r="C260" t="s">
        <v>662</v>
      </c>
      <c r="E260" t="s">
        <v>386</v>
      </c>
      <c r="F260">
        <v>1</v>
      </c>
      <c r="G260">
        <v>0.85913200000000001</v>
      </c>
      <c r="H260">
        <v>0.85913200000000001</v>
      </c>
      <c r="I260">
        <v>1215</v>
      </c>
      <c r="J260">
        <v>1215</v>
      </c>
      <c r="K260">
        <v>3.8909733484503</v>
      </c>
      <c r="L260" t="s">
        <v>50</v>
      </c>
      <c r="M260">
        <v>3.4911873527875801</v>
      </c>
      <c r="N260" t="s">
        <v>50</v>
      </c>
      <c r="O260">
        <v>2.29908760576448</v>
      </c>
      <c r="P260" t="s">
        <v>51</v>
      </c>
      <c r="Q260">
        <v>2.9480166829610601</v>
      </c>
      <c r="R260" t="s">
        <v>51</v>
      </c>
      <c r="S260">
        <v>-6.5128163113265095E-2</v>
      </c>
      <c r="T260" t="s">
        <v>50</v>
      </c>
      <c r="U260">
        <v>9.3849594434630493E-3</v>
      </c>
      <c r="V260" t="s">
        <v>53</v>
      </c>
      <c r="W260">
        <v>-2.2708275519276101E-2</v>
      </c>
      <c r="X260" t="s">
        <v>53</v>
      </c>
      <c r="Y260">
        <v>7.2127837209868095E-2</v>
      </c>
      <c r="Z260" t="s">
        <v>50</v>
      </c>
      <c r="AA260">
        <f t="shared" si="24"/>
        <v>4.2419887593988993E-2</v>
      </c>
      <c r="AB260">
        <f t="shared" si="25"/>
        <v>6.2742877766405053E-2</v>
      </c>
      <c r="AC260">
        <f t="shared" si="26"/>
        <v>2.032299017241606E-2</v>
      </c>
      <c r="AD260">
        <f t="shared" si="27"/>
        <v>9.483611272914419E-2</v>
      </c>
      <c r="AF260">
        <v>3.40652032423999</v>
      </c>
      <c r="AG260" t="s">
        <v>50</v>
      </c>
      <c r="AH260">
        <v>3.4410532812869299</v>
      </c>
      <c r="AI260" t="s">
        <v>50</v>
      </c>
      <c r="AJ260">
        <f t="shared" si="28"/>
        <v>3.4532957046939927E-2</v>
      </c>
      <c r="AK260">
        <v>9.0750548578082402</v>
      </c>
      <c r="AL260">
        <v>-14.1627176182276</v>
      </c>
      <c r="AM260">
        <v>-3.7004062157248701</v>
      </c>
      <c r="AN260">
        <v>-10.462311402502801</v>
      </c>
      <c r="AO260">
        <f t="shared" si="29"/>
        <v>-6.7619051867779305</v>
      </c>
      <c r="AQ260">
        <f>VLOOKUP(A260,incl2017!$A$2:$BF$638,33)</f>
        <v>28406.1524777636</v>
      </c>
      <c r="AR260">
        <v>110158.197889182</v>
      </c>
      <c r="AS260">
        <v>103092.777027027</v>
      </c>
      <c r="AT260">
        <v>85655.355555555507</v>
      </c>
      <c r="AU260">
        <f>VLOOKUP(vhcsResultsConsolidated!E328,incl2017!$A$2:$BF$638,34)</f>
        <v>8066.6907216494801</v>
      </c>
      <c r="AV260">
        <v>112630.183035714</v>
      </c>
      <c r="AW260">
        <v>102417.510067114</v>
      </c>
      <c r="AX260">
        <v>88586.319230769193</v>
      </c>
      <c r="AY260">
        <f>VLOOKUP(vhcsResultsConsolidated!E328,incl2017!$A$2:$BF$638,38)</f>
        <v>8292.6973684210498</v>
      </c>
      <c r="AZ260">
        <v>106585.78064516099</v>
      </c>
      <c r="BA260">
        <v>103777.231292517</v>
      </c>
      <c r="BB260">
        <v>82933.746428571394</v>
      </c>
      <c r="BC260">
        <f>VLOOKUP(vhcsResultsConsolidated!E328,incl2017!$A$2:$BF$638,42)</f>
        <v>7921.1271186440599</v>
      </c>
      <c r="BD260">
        <v>111177.30275229301</v>
      </c>
      <c r="BE260">
        <v>104190.602739726</v>
      </c>
      <c r="BF260">
        <v>90727.336363636306</v>
      </c>
      <c r="BG260">
        <f>VLOOKUP(vhcsResultsConsolidated!E328,incl2017!$A$2:$BF$638,46)</f>
        <v>7769.6111111111104</v>
      </c>
      <c r="BH260">
        <v>114007.260869565</v>
      </c>
      <c r="BI260">
        <v>100714.407894736</v>
      </c>
      <c r="BJ260">
        <v>87016.24</v>
      </c>
      <c r="BK260">
        <f>VLOOKUP(vhcsResultsConsolidated!E328,incl2017!$A$2:$BF$638,50)</f>
        <v>8763.4750000000004</v>
      </c>
      <c r="BL260">
        <v>109070.67605633799</v>
      </c>
      <c r="BM260">
        <v>108558.447368421</v>
      </c>
      <c r="BN260">
        <v>78520.474226804101</v>
      </c>
      <c r="BO260">
        <f>VLOOKUP(vhcsResultsConsolidated!E328,incl2017!$A$2:$BF$638,54)</f>
        <v>7962.3255813953401</v>
      </c>
      <c r="BP260">
        <v>104485.452380952</v>
      </c>
      <c r="BQ260">
        <v>98659.309859154906</v>
      </c>
      <c r="BR260">
        <v>85273.021857923493</v>
      </c>
    </row>
    <row r="261" spans="1:70" x14ac:dyDescent="0.25">
      <c r="A261" t="s">
        <v>313</v>
      </c>
      <c r="B261" t="s">
        <v>682</v>
      </c>
      <c r="C261" t="s">
        <v>707</v>
      </c>
      <c r="E261" t="s">
        <v>326</v>
      </c>
      <c r="F261">
        <v>1</v>
      </c>
      <c r="G261">
        <v>0.81699999999999995</v>
      </c>
      <c r="H261">
        <v>0.79541399999999995</v>
      </c>
      <c r="I261">
        <v>1413</v>
      </c>
      <c r="J261">
        <v>1226</v>
      </c>
      <c r="K261">
        <v>5.2166835626934596</v>
      </c>
      <c r="L261" t="s">
        <v>50</v>
      </c>
      <c r="M261">
        <v>5.2175448334682804</v>
      </c>
      <c r="N261" t="s">
        <v>50</v>
      </c>
      <c r="O261">
        <v>2.53508640750852</v>
      </c>
      <c r="P261" t="s">
        <v>51</v>
      </c>
      <c r="Q261">
        <v>2.32202568893495</v>
      </c>
      <c r="R261" t="s">
        <v>51</v>
      </c>
      <c r="S261">
        <v>-4.3089926249722299E-2</v>
      </c>
      <c r="T261" t="s">
        <v>50</v>
      </c>
      <c r="U261">
        <v>-2.5810820424709498E-2</v>
      </c>
      <c r="V261" t="s">
        <v>52</v>
      </c>
      <c r="W261">
        <v>-3.2852862278301302E-2</v>
      </c>
      <c r="X261" t="s">
        <v>51</v>
      </c>
      <c r="Y261">
        <v>6.98569046484255E-3</v>
      </c>
      <c r="Z261" t="s">
        <v>53</v>
      </c>
      <c r="AA261">
        <f t="shared" si="24"/>
        <v>1.0237063971420997E-2</v>
      </c>
      <c r="AB261">
        <f t="shared" si="25"/>
        <v>3.2796510889552051E-2</v>
      </c>
      <c r="AC261">
        <f t="shared" si="26"/>
        <v>2.2559446918131054E-2</v>
      </c>
      <c r="AD261">
        <f t="shared" si="27"/>
        <v>3.9838552743143851E-2</v>
      </c>
      <c r="AF261">
        <v>3.0378184249985498</v>
      </c>
      <c r="AG261" t="s">
        <v>50</v>
      </c>
      <c r="AH261">
        <v>3.0476170098074502</v>
      </c>
      <c r="AI261" t="s">
        <v>50</v>
      </c>
      <c r="AJ261">
        <f t="shared" si="28"/>
        <v>9.7985848089003902E-3</v>
      </c>
      <c r="AK261">
        <v>14.749769231184199</v>
      </c>
      <c r="AL261">
        <v>-10.329794374110101</v>
      </c>
      <c r="AM261">
        <v>-0.153141322318429</v>
      </c>
      <c r="AN261">
        <v>-10.1766530517917</v>
      </c>
      <c r="AO261">
        <f t="shared" si="29"/>
        <v>-10.02351172947327</v>
      </c>
      <c r="AQ261">
        <f>VLOOKUP(A261,incl2017!$A$2:$BF$638,33)</f>
        <v>27300.545851528299</v>
      </c>
      <c r="AR261">
        <v>37232.143369175603</v>
      </c>
      <c r="AS261">
        <v>32990.201320132001</v>
      </c>
      <c r="AT261">
        <v>35600.829192546502</v>
      </c>
      <c r="AU261">
        <f>VLOOKUP(vhcsResultsConsolidated!E285,incl2017!$A$2:$BF$638,34)</f>
        <v>65020.764984227098</v>
      </c>
      <c r="AV261">
        <v>37619.908396946499</v>
      </c>
      <c r="AW261">
        <v>33985.389610389597</v>
      </c>
      <c r="AX261">
        <v>34452.609665427502</v>
      </c>
      <c r="AY261">
        <f>VLOOKUP(vhcsResultsConsolidated!E285,incl2017!$A$2:$BF$638,38)</f>
        <v>66204.731793960906</v>
      </c>
      <c r="AZ261">
        <v>36888.918918918898</v>
      </c>
      <c r="BA261">
        <v>31961.617449664402</v>
      </c>
      <c r="BB261">
        <v>36424.485333333301</v>
      </c>
      <c r="BC261">
        <f>VLOOKUP(vhcsResultsConsolidated!E285,incl2017!$A$2:$BF$638,42)</f>
        <v>64075.270921985801</v>
      </c>
      <c r="BD261">
        <v>39073.08</v>
      </c>
      <c r="BE261">
        <v>35941.414634146298</v>
      </c>
      <c r="BF261">
        <v>33666.081818181803</v>
      </c>
      <c r="BG261">
        <f>VLOOKUP(vhcsResultsConsolidated!E285,incl2017!$A$2:$BF$638,46)</f>
        <v>66740.966101694896</v>
      </c>
      <c r="BH261">
        <v>35673.696428571398</v>
      </c>
      <c r="BI261">
        <v>31757.694444444402</v>
      </c>
      <c r="BJ261">
        <v>34996.748427672901</v>
      </c>
      <c r="BK261">
        <f>VLOOKUP(vhcsResultsConsolidated!E285,incl2017!$A$2:$BF$638,50)</f>
        <v>65817.724770642104</v>
      </c>
      <c r="BL261">
        <v>38166.081081081</v>
      </c>
      <c r="BM261">
        <v>32358.6285714285</v>
      </c>
      <c r="BN261">
        <v>35177.106508875702</v>
      </c>
      <c r="BO261">
        <f>VLOOKUP(vhcsResultsConsolidated!E285,incl2017!$A$2:$BF$638,54)</f>
        <v>62848.339041095802</v>
      </c>
      <c r="BP261">
        <v>35611.756756756702</v>
      </c>
      <c r="BQ261">
        <v>31609.8354430379</v>
      </c>
      <c r="BR261">
        <v>37447.820388349501</v>
      </c>
    </row>
    <row r="262" spans="1:70" x14ac:dyDescent="0.25">
      <c r="A262" t="s">
        <v>314</v>
      </c>
      <c r="B262" t="s">
        <v>714</v>
      </c>
      <c r="C262" t="s">
        <v>664</v>
      </c>
      <c r="E262" t="s">
        <v>182</v>
      </c>
      <c r="F262">
        <v>1</v>
      </c>
      <c r="G262">
        <v>0.65810500000000005</v>
      </c>
      <c r="H262">
        <v>0.65810500000000005</v>
      </c>
      <c r="I262">
        <v>1325</v>
      </c>
      <c r="J262">
        <v>1325</v>
      </c>
      <c r="K262">
        <v>2.28791618892543</v>
      </c>
      <c r="L262" t="s">
        <v>51</v>
      </c>
      <c r="M262">
        <v>1.2173824496732299</v>
      </c>
      <c r="N262" t="s">
        <v>53</v>
      </c>
      <c r="O262">
        <v>0.76278310766653801</v>
      </c>
      <c r="P262" t="s">
        <v>53</v>
      </c>
      <c r="Q262">
        <v>1.5076663676497499</v>
      </c>
      <c r="R262" t="s">
        <v>53</v>
      </c>
      <c r="S262">
        <v>-3.0227371335156401E-3</v>
      </c>
      <c r="T262" t="s">
        <v>53</v>
      </c>
      <c r="U262">
        <v>-9.8230359379212692E-3</v>
      </c>
      <c r="V262" t="s">
        <v>53</v>
      </c>
      <c r="W262">
        <v>-3.6278427816441298E-2</v>
      </c>
      <c r="X262" t="s">
        <v>53</v>
      </c>
      <c r="Y262">
        <v>3.3128509535762199E-2</v>
      </c>
      <c r="Z262" t="s">
        <v>53</v>
      </c>
      <c r="AA262">
        <f t="shared" si="24"/>
        <v>-3.3255690682925658E-2</v>
      </c>
      <c r="AB262">
        <f t="shared" si="25"/>
        <v>4.2951545473683468E-2</v>
      </c>
      <c r="AC262">
        <f t="shared" si="26"/>
        <v>7.6207236156609126E-2</v>
      </c>
      <c r="AD262">
        <f t="shared" si="27"/>
        <v>6.940693735220349E-2</v>
      </c>
      <c r="AF262">
        <v>2.6069254630631602</v>
      </c>
      <c r="AG262" t="s">
        <v>50</v>
      </c>
      <c r="AH262">
        <v>2.6052296535835202</v>
      </c>
      <c r="AI262" t="s">
        <v>50</v>
      </c>
      <c r="AJ262">
        <f t="shared" si="28"/>
        <v>-1.695809479639987E-3</v>
      </c>
      <c r="AK262">
        <v>-10.053999597214601</v>
      </c>
      <c r="AL262">
        <v>-6.7109811467451497</v>
      </c>
      <c r="AM262">
        <v>3.45524968710783</v>
      </c>
      <c r="AN262">
        <v>-10.1662308338529</v>
      </c>
      <c r="AO262">
        <f t="shared" si="29"/>
        <v>-13.621480520960731</v>
      </c>
      <c r="AQ262">
        <f>VLOOKUP(A262,incl2017!$A$2:$BF$638,33)</f>
        <v>26512.8903803131</v>
      </c>
      <c r="AR262">
        <v>6407.9161554192196</v>
      </c>
      <c r="AS262">
        <v>6094.7150537634398</v>
      </c>
      <c r="AT262">
        <v>5459.7521551724103</v>
      </c>
      <c r="AU262">
        <f>VLOOKUP(vhcsResultsConsolidated!E131,incl2017!$A$2:$BF$638,34)</f>
        <v>7952.6861598440501</v>
      </c>
      <c r="AV262">
        <v>6357.01465201465</v>
      </c>
      <c r="AW262">
        <v>6188.9946808510604</v>
      </c>
      <c r="AX262">
        <v>5001.28793774319</v>
      </c>
      <c r="AY262">
        <f>VLOOKUP(vhcsResultsConsolidated!E131,incl2017!$A$2:$BF$638,38)</f>
        <v>8011.3000604960598</v>
      </c>
      <c r="AZ262">
        <v>6472.25</v>
      </c>
      <c r="BA262">
        <v>5998.3858695652098</v>
      </c>
      <c r="BB262">
        <v>6028.95652173913</v>
      </c>
      <c r="BC262">
        <f>VLOOKUP(vhcsResultsConsolidated!E131,incl2017!$A$2:$BF$638,42)</f>
        <v>7884.6940350877103</v>
      </c>
      <c r="BD262">
        <v>6331.5454545454504</v>
      </c>
      <c r="BE262">
        <v>6397.7341772151804</v>
      </c>
      <c r="BF262">
        <v>5140.22307692307</v>
      </c>
      <c r="BG262">
        <f>VLOOKUP(vhcsResultsConsolidated!E131,incl2017!$A$2:$BF$638,46)</f>
        <v>7907.8413685847599</v>
      </c>
      <c r="BH262">
        <v>6385.0307692307597</v>
      </c>
      <c r="BI262">
        <v>6037.7064220183402</v>
      </c>
      <c r="BJ262">
        <v>4859.0708661417302</v>
      </c>
      <c r="BK262">
        <f>VLOOKUP(vhcsResultsConsolidated!E131,incl2017!$A$2:$BF$638,50)</f>
        <v>8077.1653465346499</v>
      </c>
      <c r="BL262">
        <v>6531.69902912621</v>
      </c>
      <c r="BM262">
        <v>6399.6333333333296</v>
      </c>
      <c r="BN262">
        <v>5935.3831775700901</v>
      </c>
      <c r="BO262">
        <f>VLOOKUP(vhcsResultsConsolidated!E131,incl2017!$A$2:$BF$638,54)</f>
        <v>7348.4909456740397</v>
      </c>
      <c r="BP262">
        <v>6418.0619469026497</v>
      </c>
      <c r="BQ262">
        <v>5614.2127659574398</v>
      </c>
      <c r="BR262">
        <v>6129.08</v>
      </c>
    </row>
    <row r="263" spans="1:70" x14ac:dyDescent="0.25">
      <c r="A263" t="s">
        <v>315</v>
      </c>
      <c r="E263" t="s">
        <v>315</v>
      </c>
      <c r="F263">
        <v>0</v>
      </c>
      <c r="G263">
        <v>0.77714499999999997</v>
      </c>
      <c r="H263">
        <v>0.78051899999999996</v>
      </c>
      <c r="I263">
        <v>3283</v>
      </c>
      <c r="J263">
        <v>3220</v>
      </c>
      <c r="K263">
        <v>1.6208938019568999</v>
      </c>
      <c r="L263" t="s">
        <v>53</v>
      </c>
      <c r="M263">
        <v>1.49815653255514</v>
      </c>
      <c r="N263" t="s">
        <v>53</v>
      </c>
      <c r="O263">
        <v>0.404302215375484</v>
      </c>
      <c r="P263" t="s">
        <v>53</v>
      </c>
      <c r="Q263">
        <v>3.4178265037170701</v>
      </c>
      <c r="R263" t="s">
        <v>50</v>
      </c>
      <c r="S263">
        <v>-1.57897307505931E-2</v>
      </c>
      <c r="T263" t="s">
        <v>51</v>
      </c>
      <c r="U263">
        <v>-1.7974448325739498E-2</v>
      </c>
      <c r="V263" t="s">
        <v>51</v>
      </c>
      <c r="W263">
        <v>-8.9961487340887696E-3</v>
      </c>
      <c r="X263" t="s">
        <v>53</v>
      </c>
      <c r="Y263">
        <v>1.36638029115642E-2</v>
      </c>
      <c r="Z263" t="s">
        <v>52</v>
      </c>
      <c r="AA263">
        <f t="shared" si="24"/>
        <v>6.7935820165043303E-3</v>
      </c>
      <c r="AB263">
        <f t="shared" si="25"/>
        <v>3.1638251237303697E-2</v>
      </c>
      <c r="AC263">
        <f t="shared" si="26"/>
        <v>2.4844669220799365E-2</v>
      </c>
      <c r="AD263">
        <f t="shared" si="27"/>
        <v>2.265995164565297E-2</v>
      </c>
      <c r="AF263">
        <v>3.05609408883572</v>
      </c>
      <c r="AG263" t="s">
        <v>50</v>
      </c>
      <c r="AH263">
        <v>3.0678250233552098</v>
      </c>
      <c r="AI263" t="s">
        <v>50</v>
      </c>
      <c r="AJ263">
        <f t="shared" si="28"/>
        <v>1.1730934519489811E-2</v>
      </c>
      <c r="AK263">
        <v>9.4675002615983193</v>
      </c>
      <c r="AL263">
        <v>-11.358605375642799</v>
      </c>
      <c r="AM263">
        <v>2.8522006615262998</v>
      </c>
      <c r="AN263">
        <v>-14.2108060371691</v>
      </c>
      <c r="AO263">
        <f t="shared" si="29"/>
        <v>-17.0630066986954</v>
      </c>
      <c r="AQ263">
        <f>VLOOKUP(A263,incl2017!$A$2:$BF$638,33)</f>
        <v>36722.272933182299</v>
      </c>
      <c r="AR263">
        <v>41579.533640552901</v>
      </c>
      <c r="AS263">
        <v>36722.272933182299</v>
      </c>
      <c r="AT263">
        <v>32945.980031948799</v>
      </c>
      <c r="AU263">
        <f>VLOOKUP(vhcsResultsConsolidated!E263,incl2017!$A$2:$BF$638,34)</f>
        <v>32945.980031948799</v>
      </c>
      <c r="AV263">
        <v>41974.984375</v>
      </c>
      <c r="AW263">
        <v>37998.956427015197</v>
      </c>
      <c r="AX263">
        <v>33647.838983050802</v>
      </c>
      <c r="AY263">
        <f>VLOOKUP(vhcsResultsConsolidated!E263,incl2017!$A$2:$BF$638,38)</f>
        <v>33647.838983050802</v>
      </c>
      <c r="AZ263">
        <v>41132.029469548099</v>
      </c>
      <c r="BA263">
        <v>35340.202830188602</v>
      </c>
      <c r="BB263">
        <v>32320.456193353399</v>
      </c>
      <c r="BC263">
        <f>VLOOKUP(vhcsResultsConsolidated!E263,incl2017!$A$2:$BF$638,42)</f>
        <v>32320.456193353399</v>
      </c>
      <c r="BD263">
        <v>41376.570945945903</v>
      </c>
      <c r="BE263">
        <v>39063.016460905303</v>
      </c>
      <c r="BF263">
        <v>34613.0299003322</v>
      </c>
      <c r="BG263">
        <f>VLOOKUP(vhcsResultsConsolidated!E263,incl2017!$A$2:$BF$638,46)</f>
        <v>34613.0299003322</v>
      </c>
      <c r="BH263">
        <v>42607.592857142801</v>
      </c>
      <c r="BI263">
        <v>36801.888888888803</v>
      </c>
      <c r="BJ263">
        <v>32642.570934256</v>
      </c>
      <c r="BK263">
        <f>VLOOKUP(vhcsResultsConsolidated!E263,incl2017!$A$2:$BF$638,50)</f>
        <v>32642.570934256</v>
      </c>
      <c r="BL263">
        <v>40950.2404580152</v>
      </c>
      <c r="BM263">
        <v>36315.306878306801</v>
      </c>
      <c r="BN263">
        <v>32042.429042904201</v>
      </c>
      <c r="BO263">
        <f>VLOOKUP(vhcsResultsConsolidated!E263,incl2017!$A$2:$BF$638,54)</f>
        <v>32042.429042904201</v>
      </c>
      <c r="BP263">
        <v>41324.8582995951</v>
      </c>
      <c r="BQ263">
        <v>34555.970212765897</v>
      </c>
      <c r="BR263">
        <v>32555.114206128099</v>
      </c>
    </row>
    <row r="264" spans="1:70" x14ac:dyDescent="0.25">
      <c r="A264" t="s">
        <v>308</v>
      </c>
      <c r="E264" t="s">
        <v>308</v>
      </c>
      <c r="F264">
        <v>0</v>
      </c>
      <c r="G264">
        <v>0.819801</v>
      </c>
      <c r="H264">
        <v>0.82076000000000005</v>
      </c>
      <c r="I264">
        <v>2477</v>
      </c>
      <c r="J264">
        <v>2449</v>
      </c>
      <c r="K264">
        <v>2.1740537934939699</v>
      </c>
      <c r="L264" t="s">
        <v>52</v>
      </c>
      <c r="M264">
        <v>3.3436791854272898</v>
      </c>
      <c r="N264" t="s">
        <v>50</v>
      </c>
      <c r="O264">
        <v>2.0642732421223302</v>
      </c>
      <c r="P264" t="s">
        <v>52</v>
      </c>
      <c r="Q264">
        <v>3.2645227452880601</v>
      </c>
      <c r="R264" t="s">
        <v>50</v>
      </c>
      <c r="S264">
        <v>-1.48829292484608E-2</v>
      </c>
      <c r="T264" t="s">
        <v>53</v>
      </c>
      <c r="U264">
        <v>-4.9796448447652499E-2</v>
      </c>
      <c r="V264" t="s">
        <v>50</v>
      </c>
      <c r="W264">
        <v>-1.30741002804163E-2</v>
      </c>
      <c r="X264" t="s">
        <v>53</v>
      </c>
      <c r="Y264">
        <v>-3.4406091384408199E-2</v>
      </c>
      <c r="Z264" t="s">
        <v>50</v>
      </c>
      <c r="AA264">
        <f t="shared" si="24"/>
        <v>1.8088289680445006E-3</v>
      </c>
      <c r="AB264">
        <f t="shared" si="25"/>
        <v>1.5390357063244299E-2</v>
      </c>
      <c r="AC264">
        <f t="shared" si="26"/>
        <v>1.3581528095199798E-2</v>
      </c>
      <c r="AD264">
        <f t="shared" si="27"/>
        <v>-2.13319911039919E-2</v>
      </c>
      <c r="AF264">
        <v>3.3572708860497702</v>
      </c>
      <c r="AG264" t="s">
        <v>50</v>
      </c>
      <c r="AH264">
        <v>3.3560274173433702</v>
      </c>
      <c r="AI264" t="s">
        <v>50</v>
      </c>
      <c r="AJ264">
        <f t="shared" si="28"/>
        <v>-1.2434687064000194E-3</v>
      </c>
      <c r="AK264">
        <v>-17.021286266263701</v>
      </c>
      <c r="AL264">
        <v>21.304790334181501</v>
      </c>
      <c r="AM264">
        <v>13.077615872745</v>
      </c>
      <c r="AN264">
        <v>8.2271744614364497</v>
      </c>
      <c r="AO264">
        <f t="shared" si="29"/>
        <v>-4.8504414113085499</v>
      </c>
      <c r="AQ264">
        <f>VLOOKUP(A264,incl2017!$A$2:$BF$638,33)</f>
        <v>128950.8064</v>
      </c>
      <c r="AR264">
        <v>134365.93543307</v>
      </c>
      <c r="AS264">
        <v>128950.8064</v>
      </c>
      <c r="AT264">
        <v>132195.25063078199</v>
      </c>
      <c r="AU264">
        <f>VLOOKUP(vhcsResultsConsolidated!E264,incl2017!$A$2:$BF$638,34)</f>
        <v>132195.25063078199</v>
      </c>
      <c r="AV264">
        <v>130512.649006622</v>
      </c>
      <c r="AW264">
        <v>128178.55479451999</v>
      </c>
      <c r="AX264">
        <v>137691.466549295</v>
      </c>
      <c r="AY264">
        <f>VLOOKUP(vhcsResultsConsolidated!E264,incl2017!$A$2:$BF$638,38)</f>
        <v>137691.466549295</v>
      </c>
      <c r="AZ264">
        <v>137860.50750750699</v>
      </c>
      <c r="BA264">
        <v>129627.975975975</v>
      </c>
      <c r="BB264">
        <v>127168.11594202901</v>
      </c>
      <c r="BC264">
        <f>VLOOKUP(vhcsResultsConsolidated!E264,incl2017!$A$2:$BF$638,42)</f>
        <v>127168.11594202901</v>
      </c>
      <c r="BD264">
        <v>131061.04929577401</v>
      </c>
      <c r="BE264">
        <v>131589.155038759</v>
      </c>
      <c r="BF264">
        <v>133988.594017094</v>
      </c>
      <c r="BG264">
        <f>VLOOKUP(vhcsResultsConsolidated!E264,incl2017!$A$2:$BF$638,46)</f>
        <v>133988.594017094</v>
      </c>
      <c r="BH264">
        <v>130025.94375000001</v>
      </c>
      <c r="BI264">
        <v>125479.368098159</v>
      </c>
      <c r="BJ264">
        <v>140285.69461077801</v>
      </c>
      <c r="BK264">
        <f>VLOOKUP(vhcsResultsConsolidated!E264,incl2017!$A$2:$BF$638,50)</f>
        <v>140285.69461077801</v>
      </c>
      <c r="BL264">
        <v>142918.19251336899</v>
      </c>
      <c r="BM264">
        <v>128625.114093959</v>
      </c>
      <c r="BN264">
        <v>126919.33333333299</v>
      </c>
      <c r="BO264">
        <f>VLOOKUP(vhcsResultsConsolidated!E264,incl2017!$A$2:$BF$638,54)</f>
        <v>126919.33333333299</v>
      </c>
      <c r="BP264">
        <v>131382.51369863001</v>
      </c>
      <c r="BQ264">
        <v>130440.076086956</v>
      </c>
      <c r="BR264">
        <v>127321.66145833299</v>
      </c>
    </row>
    <row r="265" spans="1:70" x14ac:dyDescent="0.25">
      <c r="A265" t="s">
        <v>316</v>
      </c>
      <c r="B265" t="s">
        <v>713</v>
      </c>
      <c r="C265" t="s">
        <v>662</v>
      </c>
      <c r="E265" t="s">
        <v>471</v>
      </c>
      <c r="F265">
        <v>1</v>
      </c>
      <c r="G265">
        <v>0.898145999999999</v>
      </c>
      <c r="H265">
        <v>0.87785899999999994</v>
      </c>
      <c r="I265">
        <v>2493</v>
      </c>
      <c r="J265">
        <v>2399</v>
      </c>
      <c r="K265">
        <v>6.8937478253403404</v>
      </c>
      <c r="L265" t="s">
        <v>50</v>
      </c>
      <c r="M265">
        <v>4.4265959608650798</v>
      </c>
      <c r="N265" t="s">
        <v>50</v>
      </c>
      <c r="O265">
        <v>1.7203486112505699</v>
      </c>
      <c r="P265" t="s">
        <v>53</v>
      </c>
      <c r="Q265">
        <v>3.1768220364092898</v>
      </c>
      <c r="R265" t="s">
        <v>50</v>
      </c>
      <c r="S265">
        <v>5.0575840391539999E-3</v>
      </c>
      <c r="T265" t="s">
        <v>53</v>
      </c>
      <c r="U265">
        <v>-5.3433707704103502E-2</v>
      </c>
      <c r="V265" t="s">
        <v>50</v>
      </c>
      <c r="W265">
        <v>1.28123664580239E-2</v>
      </c>
      <c r="X265" t="s">
        <v>53</v>
      </c>
      <c r="Y265">
        <v>1.3845159661824401E-3</v>
      </c>
      <c r="Z265" t="s">
        <v>53</v>
      </c>
      <c r="AA265">
        <f t="shared" si="24"/>
        <v>7.7547824188699006E-3</v>
      </c>
      <c r="AB265">
        <f t="shared" si="25"/>
        <v>5.4818223670285944E-2</v>
      </c>
      <c r="AC265">
        <f t="shared" si="26"/>
        <v>4.7063441251416045E-2</v>
      </c>
      <c r="AD265">
        <f t="shared" si="27"/>
        <v>-1.142785049184146E-2</v>
      </c>
      <c r="AF265">
        <v>3.3166069356292001</v>
      </c>
      <c r="AG265" t="s">
        <v>50</v>
      </c>
      <c r="AH265">
        <v>3.3361325971403599</v>
      </c>
      <c r="AI265" t="s">
        <v>50</v>
      </c>
      <c r="AJ265">
        <f t="shared" si="28"/>
        <v>1.9525661511159864E-2</v>
      </c>
      <c r="AK265">
        <v>-12.786142802874</v>
      </c>
      <c r="AL265">
        <v>-3.71345732777701</v>
      </c>
      <c r="AM265">
        <v>6.2488046973144904</v>
      </c>
      <c r="AN265">
        <v>-9.9622620250915102</v>
      </c>
      <c r="AO265">
        <f t="shared" si="29"/>
        <v>-16.211066722406002</v>
      </c>
      <c r="AQ265">
        <f>VLOOKUP(A265,incl2017!$A$2:$BF$638,33)</f>
        <v>15213.1314009661</v>
      </c>
      <c r="AR265">
        <v>127284.62962962899</v>
      </c>
      <c r="AS265">
        <v>120180.64903846099</v>
      </c>
      <c r="AT265">
        <v>105537.69201030899</v>
      </c>
      <c r="AU265">
        <f>VLOOKUP(vhcsResultsConsolidated!E420,incl2017!$A$2:$BF$638,34)</f>
        <v>41541.067839195901</v>
      </c>
      <c r="AV265">
        <v>123728.92585551301</v>
      </c>
      <c r="AW265">
        <v>130596.084459459</v>
      </c>
      <c r="AX265">
        <v>110975.83293556</v>
      </c>
      <c r="AY265">
        <f>VLOOKUP(vhcsResultsConsolidated!E420,incl2017!$A$2:$BF$638,38)</f>
        <v>42359.564245809997</v>
      </c>
      <c r="AZ265">
        <v>131238.75264270601</v>
      </c>
      <c r="BA265">
        <v>110781.353658536</v>
      </c>
      <c r="BB265">
        <v>99155.112044817899</v>
      </c>
      <c r="BC265">
        <f>VLOOKUP(vhcsResultsConsolidated!E420,incl2017!$A$2:$BF$638,42)</f>
        <v>40872.068493150597</v>
      </c>
      <c r="BD265">
        <v>127426.351851851</v>
      </c>
      <c r="BE265">
        <v>134302.046979865</v>
      </c>
      <c r="BF265">
        <v>110996.563636363</v>
      </c>
      <c r="BG265">
        <f>VLOOKUP(vhcsResultsConsolidated!E420,incl2017!$A$2:$BF$638,46)</f>
        <v>42302.5365853658</v>
      </c>
      <c r="BH265">
        <v>121152.654838709</v>
      </c>
      <c r="BI265">
        <v>126839.700680272</v>
      </c>
      <c r="BJ265">
        <v>110952.914572864</v>
      </c>
      <c r="BK265">
        <f>VLOOKUP(vhcsResultsConsolidated!E420,incl2017!$A$2:$BF$638,50)</f>
        <v>42407.773195876201</v>
      </c>
      <c r="BL265">
        <v>133311.884955752</v>
      </c>
      <c r="BM265">
        <v>112589.237037037</v>
      </c>
      <c r="BN265">
        <v>103931.229591836</v>
      </c>
      <c r="BO265">
        <f>VLOOKUP(vhcsResultsConsolidated!E420,incl2017!$A$2:$BF$638,54)</f>
        <v>42148.735632183903</v>
      </c>
      <c r="BP265">
        <v>129341.87854251001</v>
      </c>
      <c r="BQ265">
        <v>109516.77202072499</v>
      </c>
      <c r="BR265">
        <v>93340.708074534094</v>
      </c>
    </row>
    <row r="266" spans="1:70" x14ac:dyDescent="0.25">
      <c r="A266" t="s">
        <v>317</v>
      </c>
      <c r="B266" t="s">
        <v>698</v>
      </c>
      <c r="C266" t="s">
        <v>664</v>
      </c>
      <c r="E266" t="s">
        <v>231</v>
      </c>
      <c r="F266">
        <v>1</v>
      </c>
      <c r="G266">
        <v>0.94492299999999996</v>
      </c>
      <c r="H266">
        <v>0.95035999999999998</v>
      </c>
      <c r="I266">
        <v>7634</v>
      </c>
      <c r="J266">
        <v>6974</v>
      </c>
      <c r="K266">
        <v>6.1333042335140497</v>
      </c>
      <c r="L266" t="s">
        <v>50</v>
      </c>
      <c r="M266">
        <v>3.3474552425181798</v>
      </c>
      <c r="N266" t="s">
        <v>50</v>
      </c>
      <c r="O266">
        <v>1.68556807197493</v>
      </c>
      <c r="P266" t="s">
        <v>53</v>
      </c>
      <c r="Q266">
        <v>4.4125316961350904</v>
      </c>
      <c r="R266" t="s">
        <v>50</v>
      </c>
      <c r="S266">
        <v>-6.2508693916489097E-2</v>
      </c>
      <c r="T266" t="s">
        <v>50</v>
      </c>
      <c r="U266">
        <v>-6.9228050561169598E-3</v>
      </c>
      <c r="V266" t="s">
        <v>53</v>
      </c>
      <c r="W266">
        <v>-3.7894310973923997E-2</v>
      </c>
      <c r="X266" t="s">
        <v>50</v>
      </c>
      <c r="Y266">
        <v>1.9067871034750002E-2</v>
      </c>
      <c r="Z266" t="s">
        <v>51</v>
      </c>
      <c r="AA266">
        <f t="shared" si="24"/>
        <v>2.46143829425651E-2</v>
      </c>
      <c r="AB266">
        <f t="shared" si="25"/>
        <v>2.5990676090866961E-2</v>
      </c>
      <c r="AC266">
        <f t="shared" si="26"/>
        <v>1.376293148301861E-3</v>
      </c>
      <c r="AD266">
        <f t="shared" si="27"/>
        <v>5.6962182008673999E-2</v>
      </c>
      <c r="AF266">
        <v>2.87170419911876</v>
      </c>
      <c r="AG266" t="s">
        <v>50</v>
      </c>
      <c r="AH266">
        <v>2.8766906379671502</v>
      </c>
      <c r="AI266" t="s">
        <v>50</v>
      </c>
      <c r="AJ266">
        <f t="shared" si="28"/>
        <v>4.9864388483902289E-3</v>
      </c>
      <c r="AK266">
        <v>53.005448523367299</v>
      </c>
      <c r="AL266">
        <v>-20.305150046052699</v>
      </c>
      <c r="AM266">
        <v>-10.3648985871496</v>
      </c>
      <c r="AN266">
        <v>-9.9402514589031394</v>
      </c>
      <c r="AO266">
        <f t="shared" si="29"/>
        <v>0.42464712824646078</v>
      </c>
      <c r="AQ266">
        <f>VLOOKUP(A266,incl2017!$A$2:$BF$638,33)</f>
        <v>18263.3388494877</v>
      </c>
      <c r="AR266">
        <v>16447.5886287625</v>
      </c>
      <c r="AS266">
        <v>14490.630999999999</v>
      </c>
      <c r="AT266">
        <v>14968.9010074463</v>
      </c>
      <c r="AU266">
        <f>VLOOKUP(vhcsResultsConsolidated!E180,incl2017!$A$2:$BF$638,34)</f>
        <v>27876.310650887499</v>
      </c>
      <c r="AV266">
        <v>16720.0819088319</v>
      </c>
      <c r="AW266">
        <v>14089.992768595001</v>
      </c>
      <c r="AX266">
        <v>15173.960067969399</v>
      </c>
      <c r="AY266">
        <f>VLOOKUP(vhcsResultsConsolidated!E180,incl2017!$A$2:$BF$638,38)</f>
        <v>28470.514619883001</v>
      </c>
      <c r="AZ266">
        <v>16150.323232323201</v>
      </c>
      <c r="BA266">
        <v>14866.423449612401</v>
      </c>
      <c r="BB266">
        <v>14750.678119349001</v>
      </c>
      <c r="BC266">
        <f>VLOOKUP(vhcsResultsConsolidated!E180,incl2017!$A$2:$BF$638,42)</f>
        <v>27267.874251497</v>
      </c>
      <c r="BD266">
        <v>16014.9451476793</v>
      </c>
      <c r="BE266">
        <v>13861.5723830734</v>
      </c>
      <c r="BF266">
        <v>16570.214159292002</v>
      </c>
      <c r="BG266">
        <f>VLOOKUP(vhcsResultsConsolidated!E180,incl2017!$A$2:$BF$638,46)</f>
        <v>28688.8636363636</v>
      </c>
      <c r="BH266">
        <v>17443.533910533901</v>
      </c>
      <c r="BI266">
        <v>14287.6050096339</v>
      </c>
      <c r="BJ266">
        <v>13884.934640522801</v>
      </c>
      <c r="BK266">
        <f>VLOOKUP(vhcsResultsConsolidated!E180,incl2017!$A$2:$BF$638,50)</f>
        <v>28239.012048192701</v>
      </c>
      <c r="BL266">
        <v>16427.550247116898</v>
      </c>
      <c r="BM266">
        <v>14856.174168297401</v>
      </c>
      <c r="BN266">
        <v>15131.2459283387</v>
      </c>
      <c r="BO266">
        <f>VLOOKUP(vhcsResultsConsolidated!E180,incl2017!$A$2:$BF$638,54)</f>
        <v>26476.913043478198</v>
      </c>
      <c r="BP266">
        <v>15902.857352941101</v>
      </c>
      <c r="BQ266">
        <v>14876.4760076775</v>
      </c>
      <c r="BR266">
        <v>14275.7418699186</v>
      </c>
    </row>
    <row r="267" spans="1:70" x14ac:dyDescent="0.25">
      <c r="A267" t="s">
        <v>318</v>
      </c>
      <c r="B267" t="s">
        <v>682</v>
      </c>
      <c r="C267" t="s">
        <v>702</v>
      </c>
      <c r="E267" t="s">
        <v>132</v>
      </c>
      <c r="F267">
        <v>1</v>
      </c>
      <c r="G267">
        <v>0.80898300000000001</v>
      </c>
      <c r="H267">
        <v>0.80898300000000001</v>
      </c>
      <c r="I267">
        <v>791</v>
      </c>
      <c r="J267">
        <v>791</v>
      </c>
      <c r="K267">
        <v>25.314328448265499</v>
      </c>
      <c r="L267" t="s">
        <v>50</v>
      </c>
      <c r="M267">
        <v>5.0412639026089998</v>
      </c>
      <c r="N267" t="s">
        <v>50</v>
      </c>
      <c r="O267">
        <v>0.54748910766528902</v>
      </c>
      <c r="P267" t="s">
        <v>53</v>
      </c>
      <c r="Q267">
        <v>7.6849587175068201</v>
      </c>
      <c r="R267" t="s">
        <v>50</v>
      </c>
      <c r="S267">
        <v>-3.1994048378000801E-2</v>
      </c>
      <c r="T267" t="s">
        <v>50</v>
      </c>
      <c r="U267">
        <v>-2.8230045608090101E-2</v>
      </c>
      <c r="V267" t="s">
        <v>51</v>
      </c>
      <c r="W267">
        <v>2.9423142761371202E-2</v>
      </c>
      <c r="X267" t="s">
        <v>51</v>
      </c>
      <c r="Y267">
        <v>5.2958521632081701E-2</v>
      </c>
      <c r="Z267" t="s">
        <v>50</v>
      </c>
      <c r="AA267">
        <f t="shared" si="24"/>
        <v>6.1417191139372003E-2</v>
      </c>
      <c r="AB267">
        <f t="shared" si="25"/>
        <v>8.1188567240171802E-2</v>
      </c>
      <c r="AC267">
        <f t="shared" si="26"/>
        <v>1.9771376100799799E-2</v>
      </c>
      <c r="AD267">
        <f t="shared" si="27"/>
        <v>2.3535378870710499E-2</v>
      </c>
      <c r="AF267">
        <v>3.0920442129716101</v>
      </c>
      <c r="AG267" t="s">
        <v>50</v>
      </c>
      <c r="AH267">
        <v>3.1479976937174898</v>
      </c>
      <c r="AI267" t="s">
        <v>50</v>
      </c>
      <c r="AJ267">
        <f t="shared" si="28"/>
        <v>5.5953480745879691E-2</v>
      </c>
      <c r="AK267">
        <v>13.51294649377</v>
      </c>
      <c r="AL267">
        <v>-15.942548112303699</v>
      </c>
      <c r="AM267">
        <v>-6.0991027825678001</v>
      </c>
      <c r="AN267">
        <v>-9.8434453297359497</v>
      </c>
      <c r="AO267">
        <f t="shared" si="29"/>
        <v>-3.7443425471681495</v>
      </c>
      <c r="AQ267">
        <f>VLOOKUP(A267,incl2017!$A$2:$BF$638,33)</f>
        <v>30014.9632183908</v>
      </c>
      <c r="AR267">
        <v>37840.565891472797</v>
      </c>
      <c r="AS267">
        <v>33857.552173912998</v>
      </c>
      <c r="AT267">
        <v>37004.963696369603</v>
      </c>
      <c r="AU267">
        <f>VLOOKUP(vhcsResultsConsolidated!E82,incl2017!$A$2:$BF$638,34)</f>
        <v>32931.423007789097</v>
      </c>
      <c r="AV267">
        <v>39472.639705882299</v>
      </c>
      <c r="AW267">
        <v>34738.8294573643</v>
      </c>
      <c r="AX267">
        <v>38256.937062937002</v>
      </c>
      <c r="AY267">
        <f>VLOOKUP(vhcsResultsConsolidated!E82,incl2017!$A$2:$BF$638,38)</f>
        <v>33544.0899408283</v>
      </c>
      <c r="AZ267">
        <v>36021.204918032701</v>
      </c>
      <c r="BA267">
        <v>32731.960396039602</v>
      </c>
      <c r="BB267">
        <v>35886.012499999997</v>
      </c>
      <c r="BC267">
        <f>VLOOKUP(vhcsResultsConsolidated!E82,incl2017!$A$2:$BF$638,42)</f>
        <v>32303.141990291198</v>
      </c>
      <c r="BD267">
        <v>41688.983050847397</v>
      </c>
      <c r="BE267">
        <v>35433.4142857142</v>
      </c>
      <c r="BF267">
        <v>37169.973684210498</v>
      </c>
      <c r="BG267">
        <f>VLOOKUP(vhcsResultsConsolidated!E82,incl2017!$A$2:$BF$638,46)</f>
        <v>33976.772340425501</v>
      </c>
      <c r="BH267">
        <v>37774.402597402601</v>
      </c>
      <c r="BI267">
        <v>33914.745762711798</v>
      </c>
      <c r="BJ267">
        <v>39489.910447761104</v>
      </c>
      <c r="BK267">
        <f>VLOOKUP(vhcsResultsConsolidated!E82,incl2017!$A$2:$BF$638,50)</f>
        <v>33001.794666666603</v>
      </c>
      <c r="BL267">
        <v>36945.328767123203</v>
      </c>
      <c r="BM267">
        <v>33372.245614034997</v>
      </c>
      <c r="BN267">
        <v>36071.987500000003</v>
      </c>
      <c r="BO267">
        <f>VLOOKUP(vhcsResultsConsolidated!E82,incl2017!$A$2:$BF$638,54)</f>
        <v>32686.952247190999</v>
      </c>
      <c r="BP267">
        <v>34644.448979591798</v>
      </c>
      <c r="BQ267">
        <v>31902.5</v>
      </c>
      <c r="BR267">
        <v>35700.037499999999</v>
      </c>
    </row>
    <row r="268" spans="1:70" x14ac:dyDescent="0.25">
      <c r="A268" t="s">
        <v>319</v>
      </c>
      <c r="E268" t="s">
        <v>319</v>
      </c>
      <c r="F268">
        <v>0</v>
      </c>
      <c r="G268">
        <v>0.91466800000000004</v>
      </c>
      <c r="H268">
        <v>0.90949599999999897</v>
      </c>
      <c r="I268">
        <v>1050</v>
      </c>
      <c r="J268">
        <v>912</v>
      </c>
      <c r="K268">
        <v>1.8519098012172599</v>
      </c>
      <c r="L268" t="s">
        <v>53</v>
      </c>
      <c r="M268">
        <v>1.3618563049488901</v>
      </c>
      <c r="N268" t="s">
        <v>53</v>
      </c>
      <c r="O268">
        <v>0.49501925320646001</v>
      </c>
      <c r="P268" t="s">
        <v>53</v>
      </c>
      <c r="Q268">
        <v>2.9280533790174399</v>
      </c>
      <c r="R268" t="s">
        <v>51</v>
      </c>
      <c r="S268">
        <v>-5.7947766533098598E-2</v>
      </c>
      <c r="T268" t="s">
        <v>50</v>
      </c>
      <c r="U268">
        <v>-5.4073030501814202E-2</v>
      </c>
      <c r="V268" t="s">
        <v>50</v>
      </c>
      <c r="W268">
        <v>-6.4257498596320101E-2</v>
      </c>
      <c r="X268" t="s">
        <v>50</v>
      </c>
      <c r="Y268">
        <v>-4.9760615548376901E-2</v>
      </c>
      <c r="Z268" t="s">
        <v>50</v>
      </c>
      <c r="AA268">
        <f t="shared" si="24"/>
        <v>-6.3097320632215029E-3</v>
      </c>
      <c r="AB268">
        <f t="shared" si="25"/>
        <v>4.3124149534373019E-3</v>
      </c>
      <c r="AC268">
        <f t="shared" si="26"/>
        <v>1.0622147016658805E-2</v>
      </c>
      <c r="AD268">
        <f t="shared" si="27"/>
        <v>1.44968830479432E-2</v>
      </c>
      <c r="AF268">
        <v>3.01525204562591</v>
      </c>
      <c r="AG268" t="s">
        <v>50</v>
      </c>
      <c r="AH268">
        <v>2.9965555411338198</v>
      </c>
      <c r="AI268" t="s">
        <v>50</v>
      </c>
      <c r="AJ268">
        <f t="shared" si="28"/>
        <v>-1.8696504492090149E-2</v>
      </c>
      <c r="AK268">
        <v>-1.2749137391300001</v>
      </c>
      <c r="AL268">
        <v>9.0001536337417605</v>
      </c>
      <c r="AM268">
        <v>6.0323131360403499</v>
      </c>
      <c r="AN268">
        <v>2.9678404977013999</v>
      </c>
      <c r="AO268">
        <f t="shared" si="29"/>
        <v>-3.06447263833895</v>
      </c>
      <c r="AQ268">
        <f>VLOOKUP(A268,incl2017!$A$2:$BF$638,33)</f>
        <v>29857.720524017401</v>
      </c>
      <c r="AR268">
        <v>33103.2633053221</v>
      </c>
      <c r="AS268">
        <v>30009.4553571428</v>
      </c>
      <c r="AT268">
        <v>27998.5619335347</v>
      </c>
      <c r="AU268">
        <f>VLOOKUP(vhcsResultsConsolidated!E268,incl2017!$A$2:$BF$638,34)</f>
        <v>27837.423529411699</v>
      </c>
      <c r="AV268">
        <v>33618.289617486298</v>
      </c>
      <c r="AW268">
        <v>29447.1034482758</v>
      </c>
      <c r="AX268">
        <v>29758.194285714198</v>
      </c>
      <c r="AY268">
        <f>VLOOKUP(vhcsResultsConsolidated!E268,incl2017!$A$2:$BF$638,38)</f>
        <v>29660.804469273698</v>
      </c>
      <c r="AZ268">
        <v>32561.5977011494</v>
      </c>
      <c r="BA268">
        <v>30366.569343065599</v>
      </c>
      <c r="BB268">
        <v>26024.615384615299</v>
      </c>
      <c r="BC268">
        <f>VLOOKUP(vhcsResultsConsolidated!E268,incl2017!$A$2:$BF$638,42)</f>
        <v>25810.186335403701</v>
      </c>
      <c r="BD268">
        <v>33059.494736842098</v>
      </c>
      <c r="BE268">
        <v>28482.266666666601</v>
      </c>
      <c r="BF268">
        <v>30157.765432098699</v>
      </c>
      <c r="BG268">
        <f>VLOOKUP(vhcsResultsConsolidated!E268,incl2017!$A$2:$BF$638,46)</f>
        <v>30029.511904761901</v>
      </c>
      <c r="BH268">
        <v>34221.534090909001</v>
      </c>
      <c r="BI268">
        <v>29954.912280701701</v>
      </c>
      <c r="BJ268">
        <v>29413.882978723399</v>
      </c>
      <c r="BK268">
        <f>VLOOKUP(vhcsResultsConsolidated!E268,incl2017!$A$2:$BF$638,50)</f>
        <v>29334.789473684199</v>
      </c>
      <c r="BL268">
        <v>33821.980000000003</v>
      </c>
      <c r="BM268">
        <v>31532.068965517199</v>
      </c>
      <c r="BN268">
        <v>26244.6031746031</v>
      </c>
      <c r="BO268">
        <f>VLOOKUP(vhcsResultsConsolidated!E268,incl2017!$A$2:$BF$638,54)</f>
        <v>26244.6031746031</v>
      </c>
      <c r="BP268">
        <v>30858.3783783783</v>
      </c>
      <c r="BQ268">
        <v>29510.8860759493</v>
      </c>
      <c r="BR268">
        <v>25875.591397849399</v>
      </c>
    </row>
    <row r="269" spans="1:70" x14ac:dyDescent="0.25">
      <c r="A269" t="s">
        <v>334</v>
      </c>
      <c r="B269" t="s">
        <v>682</v>
      </c>
      <c r="C269" t="s">
        <v>702</v>
      </c>
      <c r="E269" t="s">
        <v>127</v>
      </c>
      <c r="F269">
        <v>1</v>
      </c>
      <c r="G269">
        <v>0.88123099999999999</v>
      </c>
      <c r="H269">
        <v>0.88123099999999999</v>
      </c>
      <c r="I269">
        <v>1767</v>
      </c>
      <c r="J269">
        <v>1767</v>
      </c>
      <c r="K269">
        <v>8.8111426925400202</v>
      </c>
      <c r="L269" t="s">
        <v>50</v>
      </c>
      <c r="M269">
        <v>8.8975416475362294</v>
      </c>
      <c r="N269" t="s">
        <v>50</v>
      </c>
      <c r="O269">
        <v>3.2497627135899401</v>
      </c>
      <c r="P269" t="s">
        <v>50</v>
      </c>
      <c r="Q269">
        <v>2.1486822999252699</v>
      </c>
      <c r="R269" t="s">
        <v>52</v>
      </c>
      <c r="S269">
        <v>1.09183285274437E-2</v>
      </c>
      <c r="T269" t="s">
        <v>53</v>
      </c>
      <c r="U269">
        <v>-7.6003674985025499E-2</v>
      </c>
      <c r="V269" t="s">
        <v>50</v>
      </c>
      <c r="W269">
        <v>-2.7844715623475302E-2</v>
      </c>
      <c r="X269" t="s">
        <v>53</v>
      </c>
      <c r="Y269">
        <v>-4.6309419237461201E-2</v>
      </c>
      <c r="Z269" t="s">
        <v>50</v>
      </c>
      <c r="AA269">
        <f t="shared" si="24"/>
        <v>-3.8763044150919003E-2</v>
      </c>
      <c r="AB269">
        <f t="shared" si="25"/>
        <v>2.9694255747564298E-2</v>
      </c>
      <c r="AC269">
        <f t="shared" si="26"/>
        <v>6.8457299898483301E-2</v>
      </c>
      <c r="AD269">
        <f t="shared" si="27"/>
        <v>-1.8464703613985899E-2</v>
      </c>
      <c r="AF269">
        <v>3.2533452461131098</v>
      </c>
      <c r="AG269" t="s">
        <v>50</v>
      </c>
      <c r="AH269">
        <v>3.2334757965901999</v>
      </c>
      <c r="AI269" t="s">
        <v>50</v>
      </c>
      <c r="AJ269">
        <f t="shared" si="28"/>
        <v>-1.9869449522909921E-2</v>
      </c>
      <c r="AK269">
        <v>13.7251577042239</v>
      </c>
      <c r="AL269">
        <v>14.6419468686474</v>
      </c>
      <c r="AM269">
        <v>24.248566549834099</v>
      </c>
      <c r="AN269">
        <v>-9.6066196811866806</v>
      </c>
      <c r="AO269">
        <f t="shared" si="29"/>
        <v>-33.855186231020781</v>
      </c>
      <c r="AQ269">
        <f>VLOOKUP(A269,incl2017!$A$2:$BF$638,33)</f>
        <v>16469.009860312199</v>
      </c>
      <c r="AR269">
        <v>56245.043568464702</v>
      </c>
      <c r="AS269">
        <v>50308.951271186401</v>
      </c>
      <c r="AT269">
        <v>58083.724477244701</v>
      </c>
      <c r="AU269">
        <f>VLOOKUP(vhcsResultsConsolidated!E76,incl2017!$A$2:$BF$638,34)</f>
        <v>9769.2563362207202</v>
      </c>
      <c r="AV269">
        <v>57591.896103896099</v>
      </c>
      <c r="AW269">
        <v>48524.285714285703</v>
      </c>
      <c r="AX269">
        <v>58378.342857142801</v>
      </c>
      <c r="AY269">
        <f>VLOOKUP(vhcsResultsConsolidated!E76,incl2017!$A$2:$BF$638,38)</f>
        <v>9598.3841756919301</v>
      </c>
      <c r="AZ269">
        <v>55005.509960159303</v>
      </c>
      <c r="BA269">
        <v>51920.907258064501</v>
      </c>
      <c r="BB269">
        <v>57768.865139949099</v>
      </c>
      <c r="BC269">
        <f>VLOOKUP(vhcsResultsConsolidated!E76,incl2017!$A$2:$BF$638,42)</f>
        <v>9964.4381443298898</v>
      </c>
      <c r="BD269">
        <v>56116.957983193199</v>
      </c>
      <c r="BE269">
        <v>50412.953703703701</v>
      </c>
      <c r="BF269">
        <v>58873.2</v>
      </c>
      <c r="BG269">
        <f>VLOOKUP(vhcsResultsConsolidated!E76,incl2017!$A$2:$BF$638,46)</f>
        <v>9937.8875081752703</v>
      </c>
      <c r="BH269">
        <v>59159.017857142797</v>
      </c>
      <c r="BI269">
        <v>46765.870689655101</v>
      </c>
      <c r="BJ269">
        <v>58024.873469387698</v>
      </c>
      <c r="BK269">
        <f>VLOOKUP(vhcsResultsConsolidated!E76,incl2017!$A$2:$BF$638,50)</f>
        <v>9309.1916434540399</v>
      </c>
      <c r="BL269">
        <v>61879.913043478198</v>
      </c>
      <c r="BM269">
        <v>52577.479674796698</v>
      </c>
      <c r="BN269">
        <v>56718.306034482703</v>
      </c>
      <c r="BO269">
        <f>VLOOKUP(vhcsResultsConsolidated!E76,incl2017!$A$2:$BF$638,54)</f>
        <v>9974.3403508771898</v>
      </c>
      <c r="BP269">
        <v>49192.595588235199</v>
      </c>
      <c r="BQ269">
        <v>51274.84</v>
      </c>
      <c r="BR269">
        <v>59282.714285714203</v>
      </c>
    </row>
    <row r="270" spans="1:70" x14ac:dyDescent="0.25">
      <c r="A270" t="s">
        <v>335</v>
      </c>
      <c r="B270" t="s">
        <v>714</v>
      </c>
      <c r="C270" t="s">
        <v>704</v>
      </c>
      <c r="E270" t="s">
        <v>196</v>
      </c>
      <c r="F270">
        <v>1</v>
      </c>
      <c r="G270">
        <v>0.84883600000000003</v>
      </c>
      <c r="H270">
        <v>0.84828700000000001</v>
      </c>
      <c r="I270">
        <v>4340</v>
      </c>
      <c r="J270">
        <v>2409</v>
      </c>
      <c r="K270">
        <v>2.2815654030187198</v>
      </c>
      <c r="L270" t="s">
        <v>51</v>
      </c>
      <c r="M270">
        <v>2.7336194613379101</v>
      </c>
      <c r="N270" t="s">
        <v>51</v>
      </c>
      <c r="O270">
        <v>2.8686825790666202</v>
      </c>
      <c r="P270" t="s">
        <v>51</v>
      </c>
      <c r="Q270">
        <v>3.0106180556350099</v>
      </c>
      <c r="R270" t="s">
        <v>51</v>
      </c>
      <c r="S270">
        <v>5.33479960169308E-4</v>
      </c>
      <c r="T270" t="s">
        <v>53</v>
      </c>
      <c r="U270">
        <v>5.3025539213759397E-3</v>
      </c>
      <c r="V270" t="s">
        <v>53</v>
      </c>
      <c r="W270">
        <v>1.8671432742890699E-2</v>
      </c>
      <c r="X270" t="s">
        <v>51</v>
      </c>
      <c r="Y270">
        <v>2.9387249427622501E-2</v>
      </c>
      <c r="Z270" t="s">
        <v>50</v>
      </c>
      <c r="AA270">
        <f t="shared" si="24"/>
        <v>1.813795278272139E-2</v>
      </c>
      <c r="AB270">
        <f t="shared" si="25"/>
        <v>2.4084695506246562E-2</v>
      </c>
      <c r="AC270">
        <f t="shared" si="26"/>
        <v>5.9467427235251717E-3</v>
      </c>
      <c r="AD270">
        <f t="shared" si="27"/>
        <v>1.0715816684731802E-2</v>
      </c>
      <c r="AF270">
        <v>2.8402117382158001</v>
      </c>
      <c r="AG270" t="s">
        <v>50</v>
      </c>
      <c r="AH270">
        <v>2.8626280767515002</v>
      </c>
      <c r="AI270" t="s">
        <v>50</v>
      </c>
      <c r="AJ270">
        <f t="shared" si="28"/>
        <v>2.2416338535700131E-2</v>
      </c>
      <c r="AK270">
        <v>-21.727649280572599</v>
      </c>
      <c r="AL270">
        <v>-13.232080175030999</v>
      </c>
      <c r="AM270">
        <v>-3.7541519847506102</v>
      </c>
      <c r="AN270">
        <v>-9.4779281902803891</v>
      </c>
      <c r="AO270">
        <f t="shared" si="29"/>
        <v>-5.7237762055297789</v>
      </c>
      <c r="AQ270">
        <f>VLOOKUP(A270,incl2017!$A$2:$BF$638,33)</f>
        <v>22760.200177935902</v>
      </c>
      <c r="AR270">
        <v>21266.740566037701</v>
      </c>
      <c r="AS270">
        <v>20008.329985652799</v>
      </c>
      <c r="AT270">
        <v>19472.768587360501</v>
      </c>
      <c r="AU270">
        <f>VLOOKUP(vhcsResultsConsolidated!E145,incl2017!$A$2:$BF$638,34)</f>
        <v>16419.462068965498</v>
      </c>
      <c r="AV270">
        <v>21342.5813953488</v>
      </c>
      <c r="AW270">
        <v>20622.673981191201</v>
      </c>
      <c r="AX270">
        <v>19128.612200435698</v>
      </c>
      <c r="AY270">
        <f>VLOOKUP(vhcsResultsConsolidated!E145,incl2017!$A$2:$BF$638,38)</f>
        <v>16588.814285714201</v>
      </c>
      <c r="AZ270">
        <v>21214.9761904761</v>
      </c>
      <c r="BA270">
        <v>19489.875661375601</v>
      </c>
      <c r="BB270">
        <v>19728.794165316001</v>
      </c>
      <c r="BC270">
        <f>VLOOKUP(vhcsResultsConsolidated!E145,incl2017!$A$2:$BF$638,42)</f>
        <v>16261.4</v>
      </c>
      <c r="BD270">
        <v>21755.453781512599</v>
      </c>
      <c r="BE270">
        <v>20554.2027027027</v>
      </c>
      <c r="BF270">
        <v>19135.770270270201</v>
      </c>
      <c r="BG270">
        <f>VLOOKUP(vhcsResultsConsolidated!E145,incl2017!$A$2:$BF$638,46)</f>
        <v>17451.054054053999</v>
      </c>
      <c r="BH270">
        <v>20989.1151079136</v>
      </c>
      <c r="BI270">
        <v>20681.935672514599</v>
      </c>
      <c r="BJ270">
        <v>19121.9071729957</v>
      </c>
      <c r="BK270">
        <f>VLOOKUP(vhcsResultsConsolidated!E145,incl2017!$A$2:$BF$638,50)</f>
        <v>15622.060606060601</v>
      </c>
      <c r="BL270">
        <v>21041.675977653598</v>
      </c>
      <c r="BM270">
        <v>19889.8219895287</v>
      </c>
      <c r="BN270">
        <v>19738.425087108</v>
      </c>
      <c r="BO270">
        <f>VLOOKUP(vhcsResultsConsolidated!E145,incl2017!$A$2:$BF$638,54)</f>
        <v>16360.4390243902</v>
      </c>
      <c r="BP270">
        <v>21370.859296482398</v>
      </c>
      <c r="BQ270">
        <v>19081.3743315508</v>
      </c>
      <c r="BR270">
        <v>19720.418181818099</v>
      </c>
    </row>
    <row r="271" spans="1:70" x14ac:dyDescent="0.25">
      <c r="A271" t="s">
        <v>336</v>
      </c>
      <c r="B271" t="s">
        <v>658</v>
      </c>
      <c r="C271" t="s">
        <v>667</v>
      </c>
      <c r="E271" t="s">
        <v>88</v>
      </c>
      <c r="F271">
        <v>1</v>
      </c>
      <c r="G271">
        <v>0.82317899999999999</v>
      </c>
      <c r="H271">
        <v>0.82317899999999999</v>
      </c>
      <c r="I271">
        <v>4384</v>
      </c>
      <c r="J271">
        <v>4384</v>
      </c>
      <c r="K271">
        <v>18.586139293873298</v>
      </c>
      <c r="L271" t="s">
        <v>50</v>
      </c>
      <c r="M271">
        <v>7.1530323457374996</v>
      </c>
      <c r="N271" t="s">
        <v>50</v>
      </c>
      <c r="O271">
        <v>0.44989846250096799</v>
      </c>
      <c r="P271" t="s">
        <v>53</v>
      </c>
      <c r="Q271">
        <v>17.9546009605032</v>
      </c>
      <c r="R271" t="s">
        <v>50</v>
      </c>
      <c r="S271">
        <v>-4.3555867223995202E-2</v>
      </c>
      <c r="T271" t="s">
        <v>50</v>
      </c>
      <c r="U271">
        <v>-6.01253773466097E-2</v>
      </c>
      <c r="V271" t="s">
        <v>50</v>
      </c>
      <c r="W271">
        <v>-5.187750986287E-2</v>
      </c>
      <c r="X271" t="s">
        <v>50</v>
      </c>
      <c r="Y271">
        <v>-1.9035469872568801E-2</v>
      </c>
      <c r="Z271" t="s">
        <v>50</v>
      </c>
      <c r="AA271">
        <f t="shared" si="24"/>
        <v>-8.3216426388747974E-3</v>
      </c>
      <c r="AB271">
        <f t="shared" si="25"/>
        <v>4.1089907474040899E-2</v>
      </c>
      <c r="AC271">
        <f t="shared" si="26"/>
        <v>4.9411550112915696E-2</v>
      </c>
      <c r="AD271">
        <f t="shared" si="27"/>
        <v>3.2842039990301199E-2</v>
      </c>
      <c r="AF271">
        <v>3.2183732139670602</v>
      </c>
      <c r="AG271" t="s">
        <v>50</v>
      </c>
      <c r="AH271">
        <v>3.20244220258982</v>
      </c>
      <c r="AI271" t="s">
        <v>50</v>
      </c>
      <c r="AJ271">
        <f t="shared" si="28"/>
        <v>-1.5931011377240178E-2</v>
      </c>
      <c r="AK271">
        <v>56.998557605730497</v>
      </c>
      <c r="AL271">
        <v>10.8653641230964</v>
      </c>
      <c r="AM271">
        <v>19.862459465538201</v>
      </c>
      <c r="AN271">
        <v>-8.9970953424417406</v>
      </c>
      <c r="AO271">
        <f t="shared" si="29"/>
        <v>-28.85955480797994</v>
      </c>
      <c r="AQ271">
        <f>VLOOKUP(A271,incl2017!$A$2:$BF$638,33)</f>
        <v>22023.499297752802</v>
      </c>
      <c r="AR271">
        <v>46983.929422985202</v>
      </c>
      <c r="AS271">
        <v>40432.996078431301</v>
      </c>
      <c r="AT271">
        <v>37530.315706392998</v>
      </c>
      <c r="AU271">
        <f>VLOOKUP(vhcsResultsConsolidated!E37,incl2017!$A$2:$BF$638,34)</f>
        <v>19727.785215366701</v>
      </c>
      <c r="AV271">
        <v>47993.009090908999</v>
      </c>
      <c r="AW271">
        <v>42900.709611451901</v>
      </c>
      <c r="AX271">
        <v>38448.827433628299</v>
      </c>
      <c r="AY271">
        <f>VLOOKUP(vhcsResultsConsolidated!E37,incl2017!$A$2:$BF$638,38)</f>
        <v>22741.612215909001</v>
      </c>
      <c r="AZ271">
        <v>45870.601805416198</v>
      </c>
      <c r="BA271">
        <v>38160.4689265536</v>
      </c>
      <c r="BB271">
        <v>36473.013582342901</v>
      </c>
      <c r="BC271">
        <f>VLOOKUP(vhcsResultsConsolidated!E37,incl2017!$A$2:$BF$638,42)</f>
        <v>17635.345167652798</v>
      </c>
      <c r="BD271">
        <v>49198.757950530002</v>
      </c>
      <c r="BE271">
        <v>42976.090497737503</v>
      </c>
      <c r="BF271">
        <v>38501.630094043801</v>
      </c>
      <c r="BG271">
        <f>VLOOKUP(vhcsResultsConsolidated!E37,incl2017!$A$2:$BF$638,46)</f>
        <v>22127.906906906901</v>
      </c>
      <c r="BH271">
        <v>46715.005617977498</v>
      </c>
      <c r="BI271">
        <v>42838.548507462598</v>
      </c>
      <c r="BJ271">
        <v>38401.908077994398</v>
      </c>
      <c r="BK271">
        <f>VLOOKUP(vhcsResultsConsolidated!E37,incl2017!$A$2:$BF$638,50)</f>
        <v>23292.458221024201</v>
      </c>
      <c r="BL271">
        <v>44988.940038684697</v>
      </c>
      <c r="BM271">
        <v>38618.747126436698</v>
      </c>
      <c r="BN271">
        <v>37294.987500000003</v>
      </c>
      <c r="BO271">
        <f>VLOOKUP(vhcsResultsConsolidated!E37,incl2017!$A$2:$BF$638,54)</f>
        <v>14840.307952622599</v>
      </c>
      <c r="BP271">
        <v>46820.224999999999</v>
      </c>
      <c r="BQ271">
        <v>37717.466666666602</v>
      </c>
      <c r="BR271">
        <v>35495.200743494403</v>
      </c>
    </row>
    <row r="272" spans="1:70" x14ac:dyDescent="0.25">
      <c r="A272" t="s">
        <v>337</v>
      </c>
      <c r="E272" t="s">
        <v>337</v>
      </c>
      <c r="F272">
        <v>0</v>
      </c>
      <c r="G272">
        <v>0.51498999999999995</v>
      </c>
      <c r="H272">
        <v>0.52487700000000004</v>
      </c>
      <c r="I272">
        <v>832</v>
      </c>
      <c r="J272">
        <v>674</v>
      </c>
      <c r="K272">
        <v>2.1003793891158602</v>
      </c>
      <c r="L272" t="s">
        <v>52</v>
      </c>
      <c r="M272">
        <v>1.36540149303586</v>
      </c>
      <c r="N272" t="s">
        <v>53</v>
      </c>
      <c r="O272">
        <v>0.41729024853448499</v>
      </c>
      <c r="P272" t="s">
        <v>53</v>
      </c>
      <c r="Q272">
        <v>0.84817128018065702</v>
      </c>
      <c r="R272" t="s">
        <v>53</v>
      </c>
      <c r="S272">
        <v>9.5403835244403101E-2</v>
      </c>
      <c r="T272" t="s">
        <v>51</v>
      </c>
      <c r="U272">
        <v>2.91757449710878E-2</v>
      </c>
      <c r="V272" t="s">
        <v>53</v>
      </c>
      <c r="W272">
        <v>-5.4819056732410901E-2</v>
      </c>
      <c r="X272" t="s">
        <v>53</v>
      </c>
      <c r="Y272">
        <v>-1.7431475558890099E-2</v>
      </c>
      <c r="Z272" t="s">
        <v>53</v>
      </c>
      <c r="AA272">
        <f t="shared" si="24"/>
        <v>-0.15022289197681399</v>
      </c>
      <c r="AB272">
        <f t="shared" si="25"/>
        <v>-4.66072205299779E-2</v>
      </c>
      <c r="AC272">
        <f t="shared" si="26"/>
        <v>0.10361567144683609</v>
      </c>
      <c r="AD272">
        <f t="shared" si="27"/>
        <v>3.7387581173520798E-2</v>
      </c>
      <c r="AF272">
        <v>2.6878438370911701</v>
      </c>
      <c r="AG272" t="s">
        <v>50</v>
      </c>
      <c r="AH272">
        <v>2.6281848108804899</v>
      </c>
      <c r="AI272" t="s">
        <v>50</v>
      </c>
      <c r="AJ272">
        <f t="shared" si="28"/>
        <v>-5.9659026210680199E-2</v>
      </c>
      <c r="AK272">
        <v>-10.646821133904201</v>
      </c>
      <c r="AL272">
        <v>20.9103704515448</v>
      </c>
      <c r="AM272">
        <v>13.9190780888459</v>
      </c>
      <c r="AN272">
        <v>6.9912923626988297</v>
      </c>
      <c r="AO272">
        <f t="shared" si="29"/>
        <v>-6.9277857261470706</v>
      </c>
      <c r="AQ272">
        <f>VLOOKUP(A272,incl2017!$A$2:$BF$638,33)</f>
        <v>3853.3953488371999</v>
      </c>
      <c r="AR272">
        <v>3672.57243816254</v>
      </c>
      <c r="AS272">
        <v>3992.5691489361702</v>
      </c>
      <c r="AT272">
        <v>3390.7487684728999</v>
      </c>
      <c r="AU272">
        <f>VLOOKUP(vhcsResultsConsolidated!E272,incl2017!$A$2:$BF$638,34)</f>
        <v>3304.3591836734599</v>
      </c>
      <c r="AV272">
        <v>3433.9006211180099</v>
      </c>
      <c r="AW272">
        <v>4170.4069767441797</v>
      </c>
      <c r="AX272">
        <v>3431.0869565217299</v>
      </c>
      <c r="AY272">
        <f>VLOOKUP(vhcsResultsConsolidated!E272,incl2017!$A$2:$BF$638,38)</f>
        <v>3371.2522522522499</v>
      </c>
      <c r="AZ272">
        <v>3987.5409836065501</v>
      </c>
      <c r="BA272">
        <v>3842.6274509803902</v>
      </c>
      <c r="BB272">
        <v>3357.3153153153098</v>
      </c>
      <c r="BC272">
        <f>VLOOKUP(vhcsResultsConsolidated!E272,incl2017!$A$2:$BF$638,42)</f>
        <v>3248.9477611940201</v>
      </c>
      <c r="BD272">
        <v>3574.7123287671202</v>
      </c>
      <c r="BE272">
        <v>3991.7714285714201</v>
      </c>
      <c r="BF272">
        <v>3459.6739130434698</v>
      </c>
      <c r="BG272">
        <f>VLOOKUP(vhcsResultsConsolidated!E272,incl2017!$A$2:$BF$638,46)</f>
        <v>3389.7037037036998</v>
      </c>
      <c r="BH272">
        <v>3317.0909090908999</v>
      </c>
      <c r="BI272">
        <v>4293</v>
      </c>
      <c r="BJ272">
        <v>3402.5</v>
      </c>
      <c r="BK272">
        <f>VLOOKUP(vhcsResultsConsolidated!E272,incl2017!$A$2:$BF$638,50)</f>
        <v>3353.7719298245602</v>
      </c>
      <c r="BL272">
        <v>3815.0333333333301</v>
      </c>
      <c r="BM272">
        <v>3674.0185185185101</v>
      </c>
      <c r="BN272">
        <v>3632.125</v>
      </c>
      <c r="BO272">
        <f>VLOOKUP(vhcsResultsConsolidated!E272,incl2017!$A$2:$BF$638,54)</f>
        <v>3298.1803278688499</v>
      </c>
      <c r="BP272">
        <v>4154.4838709677397</v>
      </c>
      <c r="BQ272">
        <v>4032.3125</v>
      </c>
      <c r="BR272">
        <v>3147.9365079365002</v>
      </c>
    </row>
    <row r="273" spans="1:70" x14ac:dyDescent="0.25">
      <c r="A273" t="s">
        <v>338</v>
      </c>
      <c r="B273" t="s">
        <v>694</v>
      </c>
      <c r="C273" t="s">
        <v>671</v>
      </c>
      <c r="E273" t="s">
        <v>577</v>
      </c>
      <c r="F273">
        <v>1</v>
      </c>
      <c r="G273">
        <v>0.68577200000000005</v>
      </c>
      <c r="H273">
        <v>0.75723399999999996</v>
      </c>
      <c r="I273">
        <v>3060</v>
      </c>
      <c r="J273">
        <v>1596</v>
      </c>
      <c r="K273">
        <v>3.0430994741269002</v>
      </c>
      <c r="L273" t="s">
        <v>50</v>
      </c>
      <c r="M273">
        <v>3.4298958747798398</v>
      </c>
      <c r="N273" t="s">
        <v>50</v>
      </c>
      <c r="O273">
        <v>1.9329949182533399</v>
      </c>
      <c r="P273" t="s">
        <v>52</v>
      </c>
      <c r="Q273">
        <v>2.3310111507892501</v>
      </c>
      <c r="R273" t="s">
        <v>51</v>
      </c>
      <c r="S273">
        <v>-4.0367752222980502E-2</v>
      </c>
      <c r="T273" t="s">
        <v>50</v>
      </c>
      <c r="U273">
        <v>-6.6845143957072001E-2</v>
      </c>
      <c r="V273" t="s">
        <v>50</v>
      </c>
      <c r="W273">
        <v>-7.3570071262806902E-2</v>
      </c>
      <c r="X273" t="s">
        <v>50</v>
      </c>
      <c r="Y273">
        <v>-7.7921570928056502E-2</v>
      </c>
      <c r="Z273" t="s">
        <v>50</v>
      </c>
      <c r="AA273">
        <f t="shared" si="24"/>
        <v>-3.32023190398264E-2</v>
      </c>
      <c r="AB273">
        <f t="shared" si="25"/>
        <v>-1.1076426970984501E-2</v>
      </c>
      <c r="AC273">
        <f t="shared" si="26"/>
        <v>2.2125892068841899E-2</v>
      </c>
      <c r="AD273">
        <f t="shared" si="27"/>
        <v>-4.3514996652496002E-3</v>
      </c>
      <c r="AF273">
        <v>3.1233785175133701</v>
      </c>
      <c r="AG273" t="s">
        <v>50</v>
      </c>
      <c r="AH273">
        <v>3.0887062299938601</v>
      </c>
      <c r="AI273" t="s">
        <v>50</v>
      </c>
      <c r="AJ273">
        <f t="shared" si="28"/>
        <v>-3.4672287519510014E-2</v>
      </c>
      <c r="AK273">
        <v>24.1271275342108</v>
      </c>
      <c r="AL273">
        <v>-6.0643370190222701</v>
      </c>
      <c r="AM273">
        <v>2.7732605011585698</v>
      </c>
      <c r="AN273">
        <v>-8.8375975201808501</v>
      </c>
      <c r="AO273">
        <f t="shared" si="29"/>
        <v>-11.610858021339419</v>
      </c>
      <c r="AQ273">
        <f>VLOOKUP(A273,incl2017!$A$2:$BF$638,33)</f>
        <v>22766.337883959</v>
      </c>
      <c r="AR273">
        <v>57344.915000000001</v>
      </c>
      <c r="AS273">
        <v>49153.418674698798</v>
      </c>
      <c r="AT273">
        <v>46030.667293232997</v>
      </c>
      <c r="AU273">
        <f>VLOOKUP(vhcsResultsConsolidated!E526,incl2017!$A$2:$BF$638,34)</f>
        <v>23152.533472803301</v>
      </c>
      <c r="AV273">
        <v>59009.703999999998</v>
      </c>
      <c r="AW273">
        <v>49584.744680850999</v>
      </c>
      <c r="AX273">
        <v>46967.342925659403</v>
      </c>
      <c r="AY273">
        <f>VLOOKUP(vhcsResultsConsolidated!E526,incl2017!$A$2:$BF$638,38)</f>
        <v>23994.418128654899</v>
      </c>
      <c r="AZ273">
        <v>54570.266666666597</v>
      </c>
      <c r="BA273">
        <v>48835.005235602097</v>
      </c>
      <c r="BB273">
        <v>45426.9675425038</v>
      </c>
      <c r="BC273">
        <f>VLOOKUP(vhcsResultsConsolidated!E526,incl2017!$A$2:$BF$638,42)</f>
        <v>22384.734666666602</v>
      </c>
      <c r="BD273">
        <v>59055.406976744103</v>
      </c>
      <c r="BE273">
        <v>49533.939024390202</v>
      </c>
      <c r="BF273">
        <v>46815.218390804599</v>
      </c>
      <c r="BG273">
        <f>VLOOKUP(vhcsResultsConsolidated!E526,incl2017!$A$2:$BF$638,46)</f>
        <v>24904.7535816618</v>
      </c>
      <c r="BH273">
        <v>58908.923076922998</v>
      </c>
      <c r="BI273">
        <v>49655.355932203303</v>
      </c>
      <c r="BJ273">
        <v>47076.2716049382</v>
      </c>
      <c r="BK273">
        <f>VLOOKUP(vhcsResultsConsolidated!E526,incl2017!$A$2:$BF$638,50)</f>
        <v>23046.0388059701</v>
      </c>
      <c r="BL273">
        <v>56268.962962962898</v>
      </c>
      <c r="BM273">
        <v>50303.139784946201</v>
      </c>
      <c r="BN273">
        <v>45070.928961748599</v>
      </c>
      <c r="BO273">
        <f>VLOOKUP(vhcsResultsConsolidated!E526,incl2017!$A$2:$BF$638,54)</f>
        <v>23427.349425287299</v>
      </c>
      <c r="BP273">
        <v>53614.75</v>
      </c>
      <c r="BQ273">
        <v>47441.775510204003</v>
      </c>
      <c r="BR273">
        <v>45890.704626334496</v>
      </c>
    </row>
    <row r="274" spans="1:70" x14ac:dyDescent="0.25">
      <c r="A274" t="s">
        <v>339</v>
      </c>
      <c r="B274" t="s">
        <v>696</v>
      </c>
      <c r="C274" t="s">
        <v>664</v>
      </c>
      <c r="E274" t="s">
        <v>233</v>
      </c>
      <c r="F274">
        <v>1</v>
      </c>
      <c r="G274">
        <v>0.96245400000000003</v>
      </c>
      <c r="H274">
        <v>0.96246399999999999</v>
      </c>
      <c r="I274">
        <v>2046</v>
      </c>
      <c r="J274">
        <v>1955</v>
      </c>
      <c r="K274">
        <v>5.21654380521775</v>
      </c>
      <c r="L274" t="s">
        <v>50</v>
      </c>
      <c r="M274">
        <v>2.6202118737473898</v>
      </c>
      <c r="N274" t="s">
        <v>51</v>
      </c>
      <c r="O274">
        <v>0.68211980339873002</v>
      </c>
      <c r="P274" t="s">
        <v>53</v>
      </c>
      <c r="Q274">
        <v>0.92275331020692197</v>
      </c>
      <c r="R274" t="s">
        <v>53</v>
      </c>
      <c r="S274">
        <v>-3.80582357584697E-2</v>
      </c>
      <c r="T274" t="s">
        <v>51</v>
      </c>
      <c r="U274">
        <v>-4.0288433757407503E-2</v>
      </c>
      <c r="V274" t="s">
        <v>51</v>
      </c>
      <c r="W274">
        <v>-4.3240756635156898E-2</v>
      </c>
      <c r="X274" t="s">
        <v>51</v>
      </c>
      <c r="Y274">
        <v>-2.0057442641967401E-2</v>
      </c>
      <c r="Z274" t="s">
        <v>53</v>
      </c>
      <c r="AA274">
        <f t="shared" si="24"/>
        <v>-5.182520876687198E-3</v>
      </c>
      <c r="AB274">
        <f t="shared" si="25"/>
        <v>2.0230991115440102E-2</v>
      </c>
      <c r="AC274">
        <f t="shared" si="26"/>
        <v>2.54135119921273E-2</v>
      </c>
      <c r="AD274">
        <f t="shared" si="27"/>
        <v>2.3183313993189496E-2</v>
      </c>
      <c r="AF274">
        <v>2.8867674163712</v>
      </c>
      <c r="AG274" t="s">
        <v>50</v>
      </c>
      <c r="AH274">
        <v>2.8787048967140398</v>
      </c>
      <c r="AI274" t="s">
        <v>50</v>
      </c>
      <c r="AJ274">
        <f t="shared" si="28"/>
        <v>-8.0625196571602054E-3</v>
      </c>
      <c r="AK274">
        <v>-10.7981427394673</v>
      </c>
      <c r="AL274">
        <v>-8.08919778885247</v>
      </c>
      <c r="AM274">
        <v>0.58539631228282496</v>
      </c>
      <c r="AN274">
        <v>-8.6745941011353001</v>
      </c>
      <c r="AO274">
        <f t="shared" si="29"/>
        <v>-9.2599904134181248</v>
      </c>
      <c r="AQ274">
        <f>VLOOKUP(A274,incl2017!$A$2:$BF$638,33)</f>
        <v>24083.492227979201</v>
      </c>
      <c r="AR274">
        <v>19751.9805825242</v>
      </c>
      <c r="AS274">
        <v>17981.233968804099</v>
      </c>
      <c r="AT274">
        <v>17688.0026315789</v>
      </c>
      <c r="AU274">
        <f>VLOOKUP(vhcsResultsConsolidated!E182,incl2017!$A$2:$BF$638,34)</f>
        <v>6054.9664138678199</v>
      </c>
      <c r="AV274">
        <v>20921.3354430379</v>
      </c>
      <c r="AW274">
        <v>18422.091228070101</v>
      </c>
      <c r="AX274">
        <v>18468.720338982999</v>
      </c>
      <c r="AY274">
        <f>VLOOKUP(vhcsResultsConsolidated!E182,incl2017!$A$2:$BF$638,38)</f>
        <v>5938.7808510638297</v>
      </c>
      <c r="AZ274">
        <v>18528.417218543</v>
      </c>
      <c r="BA274">
        <v>17550.945205479398</v>
      </c>
      <c r="BB274">
        <v>17007.278325123101</v>
      </c>
      <c r="BC274">
        <f>VLOOKUP(vhcsResultsConsolidated!E182,incl2017!$A$2:$BF$638,42)</f>
        <v>6175.5121412803501</v>
      </c>
      <c r="BD274">
        <v>20545.158620689599</v>
      </c>
      <c r="BE274">
        <v>18470.397260273901</v>
      </c>
      <c r="BF274">
        <v>18628.377142857102</v>
      </c>
      <c r="BG274">
        <f>VLOOKUP(vhcsResultsConsolidated!E182,incl2017!$A$2:$BF$638,46)</f>
        <v>5969.5525114155198</v>
      </c>
      <c r="BH274">
        <v>21240.3157894736</v>
      </c>
      <c r="BI274">
        <v>18371.352517985601</v>
      </c>
      <c r="BJ274">
        <v>18312.631284916199</v>
      </c>
      <c r="BK274">
        <f>VLOOKUP(vhcsResultsConsolidated!E182,incl2017!$A$2:$BF$638,50)</f>
        <v>5911.9322709163298</v>
      </c>
      <c r="BL274">
        <v>19980.1986301369</v>
      </c>
      <c r="BM274">
        <v>17481.132352941098</v>
      </c>
      <c r="BN274">
        <v>15361.6296296296</v>
      </c>
      <c r="BO274">
        <f>VLOOKUP(vhcsResultsConsolidated!E182,incl2017!$A$2:$BF$638,54)</f>
        <v>6264.6917293233</v>
      </c>
      <c r="BP274">
        <v>17169.698717948701</v>
      </c>
      <c r="BQ274">
        <v>17611.807692307601</v>
      </c>
      <c r="BR274">
        <v>18878.121052631501</v>
      </c>
    </row>
    <row r="275" spans="1:70" x14ac:dyDescent="0.25">
      <c r="A275" t="s">
        <v>340</v>
      </c>
      <c r="B275" t="s">
        <v>685</v>
      </c>
      <c r="C275" t="s">
        <v>684</v>
      </c>
      <c r="E275" t="s">
        <v>547</v>
      </c>
      <c r="F275">
        <v>1</v>
      </c>
      <c r="G275">
        <v>0.62960499999999997</v>
      </c>
      <c r="H275">
        <v>0.63447299999999995</v>
      </c>
      <c r="I275">
        <v>3685</v>
      </c>
      <c r="J275">
        <v>3334</v>
      </c>
      <c r="K275">
        <v>6.1833170320956299</v>
      </c>
      <c r="L275" t="s">
        <v>50</v>
      </c>
      <c r="M275">
        <v>8.1497255385551295</v>
      </c>
      <c r="N275" t="s">
        <v>50</v>
      </c>
      <c r="O275">
        <v>2.7635236383315398</v>
      </c>
      <c r="P275" t="s">
        <v>51</v>
      </c>
      <c r="Q275">
        <v>2.2971748015348301</v>
      </c>
      <c r="R275" t="s">
        <v>51</v>
      </c>
      <c r="S275">
        <v>-3.5796781224908501E-2</v>
      </c>
      <c r="T275" t="s">
        <v>50</v>
      </c>
      <c r="U275">
        <v>-1.31197829015671E-2</v>
      </c>
      <c r="V275" t="s">
        <v>52</v>
      </c>
      <c r="W275">
        <v>-4.5040538438958E-2</v>
      </c>
      <c r="X275" t="s">
        <v>50</v>
      </c>
      <c r="Y275">
        <v>-1.34463340384239E-2</v>
      </c>
      <c r="Z275" t="s">
        <v>51</v>
      </c>
      <c r="AA275">
        <f t="shared" si="24"/>
        <v>-9.2437572140494986E-3</v>
      </c>
      <c r="AB275">
        <f t="shared" si="25"/>
        <v>-3.2655113685679978E-4</v>
      </c>
      <c r="AC275">
        <f t="shared" si="26"/>
        <v>8.9172060771926989E-3</v>
      </c>
      <c r="AD275">
        <f t="shared" si="27"/>
        <v>3.15942044005341E-2</v>
      </c>
      <c r="AF275">
        <v>2.9272692569926302</v>
      </c>
      <c r="AG275" t="s">
        <v>50</v>
      </c>
      <c r="AH275">
        <v>2.9142901059331701</v>
      </c>
      <c r="AI275" t="s">
        <v>50</v>
      </c>
      <c r="AJ275">
        <f t="shared" si="28"/>
        <v>-1.2979151059460126E-2</v>
      </c>
      <c r="AK275">
        <v>24.5585100405766</v>
      </c>
      <c r="AL275">
        <v>-3.2134082737815999</v>
      </c>
      <c r="AM275">
        <v>5.43160684439927</v>
      </c>
      <c r="AN275">
        <v>-8.6450151181808703</v>
      </c>
      <c r="AO275">
        <f t="shared" si="29"/>
        <v>-14.076621962580141</v>
      </c>
      <c r="AQ275">
        <f>VLOOKUP(A275,incl2017!$A$2:$BF$638,33)</f>
        <v>13223.1626984126</v>
      </c>
      <c r="AR275">
        <v>28862.257291666599</v>
      </c>
      <c r="AS275">
        <v>27395.215980024899</v>
      </c>
      <c r="AT275">
        <v>26432.874761602001</v>
      </c>
      <c r="AU275">
        <f>VLOOKUP(vhcsResultsConsolidated!E497,incl2017!$A$2:$BF$638,34)</f>
        <v>21603.449612403099</v>
      </c>
      <c r="AV275">
        <v>29485.7600896861</v>
      </c>
      <c r="AW275">
        <v>27768.115000000002</v>
      </c>
      <c r="AX275">
        <v>26496.003044140001</v>
      </c>
      <c r="AY275">
        <f>VLOOKUP(vhcsResultsConsolidated!E497,incl2017!$A$2:$BF$638,38)</f>
        <v>21925.896946564801</v>
      </c>
      <c r="AZ275">
        <v>28321.241245136101</v>
      </c>
      <c r="BA275">
        <v>27023.246882792999</v>
      </c>
      <c r="BB275">
        <v>26387.596069869</v>
      </c>
      <c r="BC275">
        <f>VLOOKUP(vhcsResultsConsolidated!E497,incl2017!$A$2:$BF$638,42)</f>
        <v>21354.975490196</v>
      </c>
      <c r="BD275">
        <v>30002.708571428499</v>
      </c>
      <c r="BE275">
        <v>28262.520467836199</v>
      </c>
      <c r="BF275">
        <v>26791.525423728799</v>
      </c>
      <c r="BG275">
        <f>VLOOKUP(vhcsResultsConsolidated!E497,incl2017!$A$2:$BF$638,46)</f>
        <v>21887.331719128299</v>
      </c>
      <c r="BH275">
        <v>29151.9372693726</v>
      </c>
      <c r="BI275">
        <v>27398.930131004301</v>
      </c>
      <c r="BJ275">
        <v>26255.176795580101</v>
      </c>
      <c r="BK275">
        <f>VLOOKUP(vhcsResultsConsolidated!E497,incl2017!$A$2:$BF$638,50)</f>
        <v>21968.597855227799</v>
      </c>
      <c r="BL275">
        <v>28379.715953307299</v>
      </c>
      <c r="BM275">
        <v>26231.732558139502</v>
      </c>
      <c r="BN275">
        <v>26110.502617801001</v>
      </c>
      <c r="BO275">
        <f>VLOOKUP(vhcsResultsConsolidated!E497,incl2017!$A$2:$BF$638,54)</f>
        <v>22093.697855750401</v>
      </c>
      <c r="BP275">
        <v>28262.7665369649</v>
      </c>
      <c r="BQ275">
        <v>27617.7467248908</v>
      </c>
      <c r="BR275">
        <v>26585.816479400699</v>
      </c>
    </row>
    <row r="276" spans="1:70" x14ac:dyDescent="0.25">
      <c r="A276" t="s">
        <v>341</v>
      </c>
      <c r="B276" t="s">
        <v>682</v>
      </c>
      <c r="C276" t="s">
        <v>702</v>
      </c>
      <c r="E276" t="s">
        <v>126</v>
      </c>
      <c r="F276">
        <v>1</v>
      </c>
      <c r="G276">
        <v>0.84770400000000001</v>
      </c>
      <c r="H276">
        <v>0.84770400000000001</v>
      </c>
      <c r="I276">
        <v>956</v>
      </c>
      <c r="J276">
        <v>956</v>
      </c>
      <c r="K276">
        <v>4.8431763024237204</v>
      </c>
      <c r="L276" t="s">
        <v>50</v>
      </c>
      <c r="M276">
        <v>2.89404724580494</v>
      </c>
      <c r="N276" t="s">
        <v>51</v>
      </c>
      <c r="O276">
        <v>1.60953501179509</v>
      </c>
      <c r="P276" t="s">
        <v>53</v>
      </c>
      <c r="Q276">
        <v>1.2615750006293101</v>
      </c>
      <c r="R276" t="s">
        <v>53</v>
      </c>
      <c r="S276">
        <v>5.4614439627351198E-3</v>
      </c>
      <c r="T276" t="s">
        <v>53</v>
      </c>
      <c r="U276">
        <v>-1.49696187063986E-2</v>
      </c>
      <c r="V276" t="s">
        <v>53</v>
      </c>
      <c r="W276">
        <v>7.6025968196859698E-3</v>
      </c>
      <c r="X276" t="s">
        <v>53</v>
      </c>
      <c r="Y276">
        <v>4.3863993084394003E-2</v>
      </c>
      <c r="Z276" t="s">
        <v>52</v>
      </c>
      <c r="AA276">
        <f t="shared" si="24"/>
        <v>2.14115285695085E-3</v>
      </c>
      <c r="AB276">
        <f t="shared" si="25"/>
        <v>5.8833611790792606E-2</v>
      </c>
      <c r="AC276">
        <f t="shared" si="26"/>
        <v>5.6692458933841755E-2</v>
      </c>
      <c r="AD276">
        <f t="shared" si="27"/>
        <v>3.6261396264708035E-2</v>
      </c>
      <c r="AF276">
        <v>3.15823819562568</v>
      </c>
      <c r="AG276" t="s">
        <v>50</v>
      </c>
      <c r="AH276">
        <v>3.1840257232766098</v>
      </c>
      <c r="AI276" t="s">
        <v>50</v>
      </c>
      <c r="AJ276">
        <f t="shared" si="28"/>
        <v>2.5787527650929842E-2</v>
      </c>
      <c r="AK276">
        <v>1.41215715142443</v>
      </c>
      <c r="AL276">
        <v>-1.9765946501071801</v>
      </c>
      <c r="AM276">
        <v>6.6101654052482797</v>
      </c>
      <c r="AN276">
        <v>-8.5867600553554606</v>
      </c>
      <c r="AO276">
        <f t="shared" si="29"/>
        <v>-15.19692546060374</v>
      </c>
      <c r="AQ276">
        <f>VLOOKUP(A276,incl2017!$A$2:$BF$638,33)</f>
        <v>36401.779661016903</v>
      </c>
      <c r="AR276">
        <v>51911.144927536203</v>
      </c>
      <c r="AS276">
        <v>48826.5518518518</v>
      </c>
      <c r="AT276">
        <v>48148.256097560901</v>
      </c>
      <c r="AU276">
        <f>VLOOKUP(vhcsResultsConsolidated!E75,incl2017!$A$2:$BF$638,34)</f>
        <v>23297.211693217199</v>
      </c>
      <c r="AV276">
        <v>52756.322784810101</v>
      </c>
      <c r="AW276">
        <v>49426.015267175499</v>
      </c>
      <c r="AX276">
        <v>51061.453389830502</v>
      </c>
      <c r="AY276">
        <f>VLOOKUP(vhcsResultsConsolidated!E75,incl2017!$A$2:$BF$638,38)</f>
        <v>22145.859264259099</v>
      </c>
      <c r="AZ276">
        <v>50779.466101694903</v>
      </c>
      <c r="BA276">
        <v>48261.589928057503</v>
      </c>
      <c r="BB276">
        <v>44197.022988505698</v>
      </c>
      <c r="BC276">
        <f>VLOOKUP(vhcsResultsConsolidated!E75,incl2017!$A$2:$BF$638,42)</f>
        <v>24388.528790786899</v>
      </c>
      <c r="BD276">
        <v>54241.597402597399</v>
      </c>
      <c r="BE276">
        <v>46735.911764705801</v>
      </c>
      <c r="BF276">
        <v>46678.317307692298</v>
      </c>
      <c r="BG276">
        <f>VLOOKUP(vhcsResultsConsolidated!E75,incl2017!$A$2:$BF$638,46)</f>
        <v>21397.101356174098</v>
      </c>
      <c r="BH276">
        <v>51344.395061728297</v>
      </c>
      <c r="BI276">
        <v>52329.619047619002</v>
      </c>
      <c r="BJ276">
        <v>54514.833333333299</v>
      </c>
      <c r="BK276">
        <f>VLOOKUP(vhcsResultsConsolidated!E75,incl2017!$A$2:$BF$638,50)</f>
        <v>22817.440460947499</v>
      </c>
      <c r="BL276">
        <v>53239.302325581397</v>
      </c>
      <c r="BM276">
        <v>50092.565217391297</v>
      </c>
      <c r="BN276">
        <v>48995.960784313698</v>
      </c>
      <c r="BO276">
        <f>VLOOKUP(vhcsResultsConsolidated!E75,incl2017!$A$2:$BF$638,54)</f>
        <v>25045.247097844102</v>
      </c>
      <c r="BP276">
        <v>49369.16</v>
      </c>
      <c r="BQ276">
        <v>46456.771428571403</v>
      </c>
      <c r="BR276">
        <v>37398.527777777701</v>
      </c>
    </row>
    <row r="277" spans="1:70" x14ac:dyDescent="0.25">
      <c r="A277" t="s">
        <v>342</v>
      </c>
      <c r="E277" t="s">
        <v>342</v>
      </c>
      <c r="F277">
        <v>0</v>
      </c>
      <c r="G277">
        <v>0.92253799999999997</v>
      </c>
      <c r="H277">
        <v>0.92253799999999997</v>
      </c>
      <c r="I277">
        <v>1093</v>
      </c>
      <c r="J277">
        <v>1093</v>
      </c>
      <c r="K277">
        <v>2.1736191660449999</v>
      </c>
      <c r="L277" t="s">
        <v>52</v>
      </c>
      <c r="M277">
        <v>1.7411208490908201</v>
      </c>
      <c r="N277" t="s">
        <v>53</v>
      </c>
      <c r="O277">
        <v>1.44672499283796</v>
      </c>
      <c r="P277" t="s">
        <v>53</v>
      </c>
      <c r="Q277">
        <v>4.0623766975472204</v>
      </c>
      <c r="R277" t="s">
        <v>50</v>
      </c>
      <c r="S277">
        <v>-1.26479620187927E-2</v>
      </c>
      <c r="T277" t="s">
        <v>53</v>
      </c>
      <c r="U277">
        <v>-4.4681417571656501E-2</v>
      </c>
      <c r="V277" t="s">
        <v>50</v>
      </c>
      <c r="W277">
        <v>-4.5155266625279598E-2</v>
      </c>
      <c r="X277" t="s">
        <v>50</v>
      </c>
      <c r="Y277">
        <v>-3.1870797266042999E-2</v>
      </c>
      <c r="Z277" t="s">
        <v>50</v>
      </c>
      <c r="AA277">
        <f t="shared" si="24"/>
        <v>-3.2507304606486896E-2</v>
      </c>
      <c r="AB277">
        <f t="shared" si="25"/>
        <v>1.2810620305613502E-2</v>
      </c>
      <c r="AC277">
        <f t="shared" si="26"/>
        <v>4.5317924912100398E-2</v>
      </c>
      <c r="AD277">
        <f t="shared" si="27"/>
        <v>1.3284469359236599E-2</v>
      </c>
      <c r="AF277">
        <v>3.2123758803075799</v>
      </c>
      <c r="AG277" t="s">
        <v>50</v>
      </c>
      <c r="AH277">
        <v>3.19321175556012</v>
      </c>
      <c r="AI277" t="s">
        <v>50</v>
      </c>
      <c r="AJ277">
        <f t="shared" si="28"/>
        <v>-1.9164124747459876E-2</v>
      </c>
      <c r="AK277">
        <v>7.73842506377696</v>
      </c>
      <c r="AL277">
        <v>7.7625826087056904</v>
      </c>
      <c r="AM277">
        <v>9.7185041532052896</v>
      </c>
      <c r="AN277">
        <v>-1.9559215444995901</v>
      </c>
      <c r="AO277">
        <f t="shared" si="29"/>
        <v>-11.67442569770488</v>
      </c>
      <c r="AQ277">
        <f>VLOOKUP(A277,incl2017!$A$2:$BF$638,33)</f>
        <v>61183.7227722772</v>
      </c>
      <c r="AR277">
        <v>66849.602040816302</v>
      </c>
      <c r="AS277">
        <v>59944.842443729904</v>
      </c>
      <c r="AT277">
        <v>52972.967213114702</v>
      </c>
      <c r="AU277">
        <f>VLOOKUP(vhcsResultsConsolidated!E277,incl2017!$A$2:$BF$638,34)</f>
        <v>55268.660173160097</v>
      </c>
      <c r="AV277">
        <v>67942.829787234004</v>
      </c>
      <c r="AW277">
        <v>61625.111111111102</v>
      </c>
      <c r="AX277">
        <v>53982.196787148598</v>
      </c>
      <c r="AY277">
        <f>VLOOKUP(vhcsResultsConsolidated!E277,incl2017!$A$2:$BF$638,38)</f>
        <v>56882.3175965665</v>
      </c>
      <c r="AZ277">
        <v>65842.117647058796</v>
      </c>
      <c r="BA277">
        <v>58656</v>
      </c>
      <c r="BB277">
        <v>51921.510460250996</v>
      </c>
      <c r="BC277">
        <f>VLOOKUP(vhcsResultsConsolidated!E277,incl2017!$A$2:$BF$638,42)</f>
        <v>53626.816593886397</v>
      </c>
      <c r="BD277">
        <v>68711.935064934994</v>
      </c>
      <c r="BE277">
        <v>64564.4</v>
      </c>
      <c r="BF277">
        <v>54323.518181818101</v>
      </c>
      <c r="BG277">
        <f>VLOOKUP(vhcsResultsConsolidated!E277,incl2017!$A$2:$BF$638,46)</f>
        <v>56389.4</v>
      </c>
      <c r="BH277">
        <v>67017.5</v>
      </c>
      <c r="BI277">
        <v>59896.117647058803</v>
      </c>
      <c r="BJ277">
        <v>53712.086330935199</v>
      </c>
      <c r="BK277">
        <f>VLOOKUP(vhcsResultsConsolidated!E277,incl2017!$A$2:$BF$638,50)</f>
        <v>57286.6640625</v>
      </c>
      <c r="BL277">
        <v>67195.057971014496</v>
      </c>
      <c r="BM277">
        <v>60170.824324324298</v>
      </c>
      <c r="BN277">
        <v>54743.597560975599</v>
      </c>
      <c r="BO277">
        <f>VLOOKUP(vhcsResultsConsolidated!E277,incl2017!$A$2:$BF$638,54)</f>
        <v>55277.469135802399</v>
      </c>
      <c r="BP277">
        <v>64730.773809523802</v>
      </c>
      <c r="BQ277">
        <v>57557.009803921501</v>
      </c>
      <c r="BR277">
        <v>50447.5541401273</v>
      </c>
    </row>
    <row r="278" spans="1:70" x14ac:dyDescent="0.25">
      <c r="A278" t="s">
        <v>343</v>
      </c>
      <c r="B278" t="s">
        <v>698</v>
      </c>
      <c r="C278" t="s">
        <v>664</v>
      </c>
      <c r="E278" t="s">
        <v>230</v>
      </c>
      <c r="F278">
        <v>1</v>
      </c>
      <c r="G278">
        <v>0.80315000000000003</v>
      </c>
      <c r="H278">
        <v>0.80310400000000004</v>
      </c>
      <c r="I278">
        <v>2767</v>
      </c>
      <c r="J278">
        <v>2554</v>
      </c>
      <c r="K278">
        <v>3.17867766654622</v>
      </c>
      <c r="L278" t="s">
        <v>50</v>
      </c>
      <c r="M278">
        <v>1.4672863815316599</v>
      </c>
      <c r="N278" t="s">
        <v>53</v>
      </c>
      <c r="O278">
        <v>0.41768811894086999</v>
      </c>
      <c r="P278" t="s">
        <v>53</v>
      </c>
      <c r="Q278">
        <v>1.3337344535123701</v>
      </c>
      <c r="R278" t="s">
        <v>53</v>
      </c>
      <c r="S278">
        <v>-2.8991785611067598E-2</v>
      </c>
      <c r="T278" t="s">
        <v>53</v>
      </c>
      <c r="U278">
        <v>5.4573732618818802E-2</v>
      </c>
      <c r="V278" t="s">
        <v>51</v>
      </c>
      <c r="W278">
        <v>3.75262189839006E-2</v>
      </c>
      <c r="X278" t="s">
        <v>52</v>
      </c>
      <c r="Y278">
        <v>0.107428522196013</v>
      </c>
      <c r="Z278" t="s">
        <v>50</v>
      </c>
      <c r="AA278">
        <f t="shared" si="24"/>
        <v>6.6518004594968205E-2</v>
      </c>
      <c r="AB278">
        <f t="shared" si="25"/>
        <v>5.2854789577194194E-2</v>
      </c>
      <c r="AC278">
        <f t="shared" si="26"/>
        <v>-1.3663215017774011E-2</v>
      </c>
      <c r="AD278">
        <f t="shared" si="27"/>
        <v>6.9902303212112396E-2</v>
      </c>
      <c r="AF278">
        <v>2.7726201975599198</v>
      </c>
      <c r="AG278" t="s">
        <v>50</v>
      </c>
      <c r="AH278">
        <v>2.8368616105334001</v>
      </c>
      <c r="AI278" t="s">
        <v>50</v>
      </c>
      <c r="AJ278">
        <f t="shared" si="28"/>
        <v>6.4241412973480294E-2</v>
      </c>
      <c r="AK278">
        <v>-6.1244062943224202</v>
      </c>
      <c r="AL278">
        <v>-22.3867551244184</v>
      </c>
      <c r="AM278">
        <v>-13.8368540898683</v>
      </c>
      <c r="AN278">
        <v>-8.5499010345501407</v>
      </c>
      <c r="AO278">
        <f t="shared" si="29"/>
        <v>5.2869530553181594</v>
      </c>
      <c r="AQ278">
        <f>VLOOKUP(A278,incl2017!$A$2:$BF$638,33)</f>
        <v>70189.834298957096</v>
      </c>
      <c r="AR278">
        <v>8262.3368828654402</v>
      </c>
      <c r="AS278">
        <v>7685.42098765432</v>
      </c>
      <c r="AT278">
        <v>6846.4219409282696</v>
      </c>
      <c r="AU278">
        <f>VLOOKUP(vhcsResultsConsolidated!E179,incl2017!$A$2:$BF$638,34)</f>
        <v>33911.905753968203</v>
      </c>
      <c r="AV278">
        <v>8394.59375</v>
      </c>
      <c r="AW278">
        <v>7755.1181818181803</v>
      </c>
      <c r="AX278">
        <v>7088.09115281501</v>
      </c>
      <c r="AY278">
        <f>VLOOKUP(vhcsResultsConsolidated!E179,incl2017!$A$2:$BF$638,38)</f>
        <v>35790.325490196003</v>
      </c>
      <c r="AZ278">
        <v>8095.6411378555704</v>
      </c>
      <c r="BA278">
        <v>7602.53783783783</v>
      </c>
      <c r="BB278">
        <v>6579.7278106508802</v>
      </c>
      <c r="BC278">
        <f>VLOOKUP(vhcsResultsConsolidated!E179,incl2017!$A$2:$BF$638,42)</f>
        <v>31988.222891566202</v>
      </c>
      <c r="BD278">
        <v>7958.6690140845003</v>
      </c>
      <c r="BE278">
        <v>7985.7033492822902</v>
      </c>
      <c r="BF278">
        <v>7085.1842105263104</v>
      </c>
      <c r="BG278">
        <f>VLOOKUP(vhcsResultsConsolidated!E179,incl2017!$A$2:$BF$638,46)</f>
        <v>34661.016949152501</v>
      </c>
      <c r="BH278">
        <v>8818.5753424657505</v>
      </c>
      <c r="BI278">
        <v>7546.4935064934998</v>
      </c>
      <c r="BJ278">
        <v>7091.1092896174796</v>
      </c>
      <c r="BK278">
        <f>VLOOKUP(vhcsResultsConsolidated!E179,incl2017!$A$2:$BF$638,50)</f>
        <v>36763.014598540103</v>
      </c>
      <c r="BL278">
        <v>8283.1687242798307</v>
      </c>
      <c r="BM278">
        <v>8205.7391304347802</v>
      </c>
      <c r="BN278">
        <v>6758.3707317073104</v>
      </c>
      <c r="BO278">
        <f>VLOOKUP(vhcsResultsConsolidated!E179,incl2017!$A$2:$BF$638,54)</f>
        <v>33004.018181818101</v>
      </c>
      <c r="BP278">
        <v>7882.7009345794304</v>
      </c>
      <c r="BQ278">
        <v>7005.8225806451601</v>
      </c>
      <c r="BR278">
        <v>6304.3759398496204</v>
      </c>
    </row>
    <row r="279" spans="1:70" x14ac:dyDescent="0.25">
      <c r="A279" t="s">
        <v>323</v>
      </c>
      <c r="E279" t="s">
        <v>323</v>
      </c>
      <c r="F279">
        <v>0</v>
      </c>
      <c r="G279">
        <v>0.84137199999999901</v>
      </c>
      <c r="H279">
        <v>0.839144</v>
      </c>
      <c r="I279">
        <v>674</v>
      </c>
      <c r="J279">
        <v>588</v>
      </c>
      <c r="K279">
        <v>1.9205895923154399</v>
      </c>
      <c r="L279" t="s">
        <v>52</v>
      </c>
      <c r="M279">
        <v>1.8560467801257301</v>
      </c>
      <c r="N279" t="s">
        <v>53</v>
      </c>
      <c r="O279">
        <v>1.2222084404321401</v>
      </c>
      <c r="P279" t="s">
        <v>53</v>
      </c>
      <c r="Q279">
        <v>1.8100848360888799</v>
      </c>
      <c r="R279" t="s">
        <v>53</v>
      </c>
      <c r="S279">
        <v>-4.9849175793446297E-2</v>
      </c>
      <c r="T279" t="s">
        <v>52</v>
      </c>
      <c r="U279">
        <v>5.2487026943619702E-2</v>
      </c>
      <c r="V279" t="s">
        <v>53</v>
      </c>
      <c r="W279">
        <v>-4.9153266302770698E-2</v>
      </c>
      <c r="X279" t="s">
        <v>53</v>
      </c>
      <c r="Y279">
        <v>0.13536901564800599</v>
      </c>
      <c r="Z279" t="s">
        <v>50</v>
      </c>
      <c r="AA279">
        <f t="shared" si="24"/>
        <v>6.9590949067559887E-4</v>
      </c>
      <c r="AB279">
        <f t="shared" si="25"/>
        <v>8.2881988704386289E-2</v>
      </c>
      <c r="AC279">
        <f t="shared" si="26"/>
        <v>8.2186079213710683E-2</v>
      </c>
      <c r="AD279">
        <f t="shared" si="27"/>
        <v>0.18452228195077669</v>
      </c>
      <c r="AF279">
        <v>2.78913273347192</v>
      </c>
      <c r="AG279" t="s">
        <v>50</v>
      </c>
      <c r="AH279">
        <v>2.8295477341792798</v>
      </c>
      <c r="AI279" t="s">
        <v>50</v>
      </c>
      <c r="AJ279">
        <f t="shared" si="28"/>
        <v>4.0415000707359816E-2</v>
      </c>
      <c r="AK279">
        <v>5.660849109221</v>
      </c>
      <c r="AL279">
        <v>-12.821652739124801</v>
      </c>
      <c r="AM279">
        <v>1.1232696638404399E-2</v>
      </c>
      <c r="AN279">
        <v>-12.832885435763201</v>
      </c>
      <c r="AO279">
        <f t="shared" si="29"/>
        <v>-12.844118132401604</v>
      </c>
      <c r="AQ279">
        <f>VLOOKUP(A279,incl2017!$A$2:$BF$638,33)</f>
        <v>13515.8260869565</v>
      </c>
      <c r="AR279">
        <v>16358.823204419799</v>
      </c>
      <c r="AS279">
        <v>14060.724832214701</v>
      </c>
      <c r="AT279">
        <v>11680.914728682101</v>
      </c>
      <c r="AU279">
        <f>VLOOKUP(vhcsResultsConsolidated!E279,incl2017!$A$2:$BF$638,34)</f>
        <v>11587.1354581673</v>
      </c>
      <c r="AV279">
        <v>17542.221052631499</v>
      </c>
      <c r="AW279">
        <v>13912.369047619</v>
      </c>
      <c r="AX279">
        <v>11092.024193548301</v>
      </c>
      <c r="AY279">
        <f>VLOOKUP(vhcsResultsConsolidated!E279,incl2017!$A$2:$BF$638,38)</f>
        <v>10898.806722689</v>
      </c>
      <c r="AZ279">
        <v>15051.5813953488</v>
      </c>
      <c r="BA279">
        <v>14252.4461538461</v>
      </c>
      <c r="BB279">
        <v>12225.8582089552</v>
      </c>
      <c r="BC279">
        <f>VLOOKUP(vhcsResultsConsolidated!E279,incl2017!$A$2:$BF$638,42)</f>
        <v>12207.6742424242</v>
      </c>
      <c r="BD279">
        <v>17125.105263157799</v>
      </c>
      <c r="BE279">
        <v>13896.470588235199</v>
      </c>
      <c r="BF279">
        <v>10407.529411764701</v>
      </c>
      <c r="BG279">
        <f>VLOOKUP(vhcsResultsConsolidated!E279,incl2017!$A$2:$BF$638,46)</f>
        <v>10327.620000000001</v>
      </c>
      <c r="BH279">
        <v>18167.8947368421</v>
      </c>
      <c r="BI279">
        <v>13923.18</v>
      </c>
      <c r="BJ279">
        <v>11570.2328767123</v>
      </c>
      <c r="BK279">
        <f>VLOOKUP(vhcsResultsConsolidated!E279,incl2017!$A$2:$BF$638,50)</f>
        <v>11312.7101449275</v>
      </c>
      <c r="BL279">
        <v>15836.107142857099</v>
      </c>
      <c r="BM279">
        <v>15785.1428571428</v>
      </c>
      <c r="BN279">
        <v>11062.472222222201</v>
      </c>
      <c r="BO279">
        <f>VLOOKUP(vhcsResultsConsolidated!E279,incl2017!$A$2:$BF$638,54)</f>
        <v>11474.3421052631</v>
      </c>
      <c r="BP279">
        <v>13587.1333333333</v>
      </c>
      <c r="BQ279">
        <v>12464.3</v>
      </c>
      <c r="BR279">
        <v>12653.224489795901</v>
      </c>
    </row>
    <row r="280" spans="1:70" x14ac:dyDescent="0.25">
      <c r="A280" t="s">
        <v>320</v>
      </c>
      <c r="B280" t="s">
        <v>725</v>
      </c>
      <c r="C280" t="s">
        <v>663</v>
      </c>
      <c r="E280" t="s">
        <v>225</v>
      </c>
      <c r="F280">
        <v>1</v>
      </c>
      <c r="G280">
        <v>0.88039100000000003</v>
      </c>
      <c r="H280">
        <v>0.83000699999999905</v>
      </c>
      <c r="I280">
        <v>737</v>
      </c>
      <c r="J280">
        <v>532</v>
      </c>
      <c r="K280">
        <v>3.1001713672865199</v>
      </c>
      <c r="L280" t="s">
        <v>50</v>
      </c>
      <c r="M280">
        <v>2.5846166178041599</v>
      </c>
      <c r="N280" t="s">
        <v>51</v>
      </c>
      <c r="O280">
        <v>1.0357368144949399</v>
      </c>
      <c r="P280" t="s">
        <v>53</v>
      </c>
      <c r="Q280">
        <v>2.27168829151264</v>
      </c>
      <c r="R280" t="s">
        <v>51</v>
      </c>
      <c r="S280">
        <v>3.2336038427605199E-2</v>
      </c>
      <c r="T280" t="s">
        <v>53</v>
      </c>
      <c r="U280">
        <v>2.4728054196653099E-2</v>
      </c>
      <c r="V280" t="s">
        <v>53</v>
      </c>
      <c r="W280">
        <v>2.0746732977507499E-2</v>
      </c>
      <c r="X280" t="s">
        <v>53</v>
      </c>
      <c r="Y280">
        <v>7.7746648400149998E-2</v>
      </c>
      <c r="Z280" t="s">
        <v>50</v>
      </c>
      <c r="AA280">
        <f t="shared" si="24"/>
        <v>-1.15893054500977E-2</v>
      </c>
      <c r="AB280">
        <f t="shared" si="25"/>
        <v>5.3018594203496902E-2</v>
      </c>
      <c r="AC280">
        <f t="shared" si="26"/>
        <v>6.4607899653594605E-2</v>
      </c>
      <c r="AD280">
        <f t="shared" si="27"/>
        <v>5.6999915422642503E-2</v>
      </c>
      <c r="AF280">
        <v>2.9958234570120799</v>
      </c>
      <c r="AG280" t="s">
        <v>50</v>
      </c>
      <c r="AH280">
        <v>3.0209411420768899</v>
      </c>
      <c r="AI280" t="s">
        <v>50</v>
      </c>
      <c r="AJ280">
        <f t="shared" si="28"/>
        <v>2.5117685064810047E-2</v>
      </c>
      <c r="AK280">
        <v>-11.603379890144801</v>
      </c>
      <c r="AL280">
        <v>-4.9769772200188003</v>
      </c>
      <c r="AM280">
        <v>3.2335590684362701</v>
      </c>
      <c r="AN280">
        <v>-8.2105362884550708</v>
      </c>
      <c r="AO280">
        <f t="shared" si="29"/>
        <v>-11.44409535689134</v>
      </c>
      <c r="AQ280">
        <f>VLOOKUP(A280,incl2017!$A$2:$BF$638,33)</f>
        <v>45530.649171270699</v>
      </c>
      <c r="AR280">
        <v>36423.610389610301</v>
      </c>
      <c r="AS280">
        <v>36385.411392405003</v>
      </c>
      <c r="AT280">
        <v>37031.554545454499</v>
      </c>
      <c r="AU280">
        <f>VLOOKUP(vhcsResultsConsolidated!E174,incl2017!$A$2:$BF$638,34)</f>
        <v>25276.187537447498</v>
      </c>
      <c r="AV280">
        <v>37843.690909090903</v>
      </c>
      <c r="AW280">
        <v>37080.4285714285</v>
      </c>
      <c r="AX280">
        <v>35743.635658914704</v>
      </c>
      <c r="AY280">
        <f>VLOOKUP(vhcsResultsConsolidated!E174,incl2017!$A$2:$BF$638,38)</f>
        <v>26475.832127351601</v>
      </c>
      <c r="AZ280">
        <v>35634.676767676698</v>
      </c>
      <c r="BA280">
        <v>35596.472972972901</v>
      </c>
      <c r="BB280">
        <v>38857.285714285703</v>
      </c>
      <c r="BC280">
        <f>VLOOKUP(vhcsResultsConsolidated!E174,incl2017!$A$2:$BF$638,42)</f>
        <v>24428.585889570499</v>
      </c>
      <c r="BD280">
        <v>29736.666666666599</v>
      </c>
      <c r="BE280">
        <v>37057.975609756097</v>
      </c>
      <c r="BF280">
        <v>34666.561643835601</v>
      </c>
      <c r="BG280">
        <f>VLOOKUP(vhcsResultsConsolidated!E174,incl2017!$A$2:$BF$638,46)</f>
        <v>25702.701030927801</v>
      </c>
      <c r="BH280">
        <v>40106.116279069698</v>
      </c>
      <c r="BI280">
        <v>37101.837209302299</v>
      </c>
      <c r="BJ280">
        <v>37147.6785714285</v>
      </c>
      <c r="BK280">
        <f>VLOOKUP(vhcsResultsConsolidated!E174,incl2017!$A$2:$BF$638,50)</f>
        <v>27038.285</v>
      </c>
      <c r="BL280">
        <v>35767.571428571398</v>
      </c>
      <c r="BM280">
        <v>36441.666666666599</v>
      </c>
      <c r="BN280">
        <v>39100.981818181797</v>
      </c>
      <c r="BO280">
        <f>VLOOKUP(vhcsResultsConsolidated!E174,incl2017!$A$2:$BF$638,54)</f>
        <v>25249.760975609701</v>
      </c>
      <c r="BP280">
        <v>35461.604651162801</v>
      </c>
      <c r="BQ280">
        <v>34284.965517241297</v>
      </c>
      <c r="BR280">
        <v>38484.972222222197</v>
      </c>
    </row>
    <row r="281" spans="1:70" x14ac:dyDescent="0.25">
      <c r="A281" t="s">
        <v>321</v>
      </c>
      <c r="E281" t="s">
        <v>321</v>
      </c>
      <c r="F281">
        <v>0</v>
      </c>
      <c r="G281">
        <v>0.83148299999999997</v>
      </c>
      <c r="H281">
        <v>0.83567099999999905</v>
      </c>
      <c r="I281">
        <v>1927</v>
      </c>
      <c r="J281">
        <v>1904</v>
      </c>
      <c r="K281">
        <v>2.1947004268915902</v>
      </c>
      <c r="L281" t="s">
        <v>52</v>
      </c>
      <c r="M281">
        <v>1.99088921238137</v>
      </c>
      <c r="N281" t="s">
        <v>52</v>
      </c>
      <c r="O281">
        <v>1.33999221373106</v>
      </c>
      <c r="P281" t="s">
        <v>53</v>
      </c>
      <c r="Q281">
        <v>4.9633129596077401</v>
      </c>
      <c r="R281" t="s">
        <v>50</v>
      </c>
      <c r="S281">
        <v>-5.0120537627439003E-2</v>
      </c>
      <c r="T281" t="s">
        <v>50</v>
      </c>
      <c r="U281">
        <v>-6.66280543677467E-2</v>
      </c>
      <c r="V281" t="s">
        <v>50</v>
      </c>
      <c r="W281">
        <v>-7.3160422565676994E-2</v>
      </c>
      <c r="X281" t="s">
        <v>50</v>
      </c>
      <c r="Y281">
        <v>-3.4739886733523601E-2</v>
      </c>
      <c r="Z281" t="s">
        <v>50</v>
      </c>
      <c r="AA281">
        <f t="shared" si="24"/>
        <v>-2.3039884938237991E-2</v>
      </c>
      <c r="AB281">
        <f t="shared" si="25"/>
        <v>3.18881676342231E-2</v>
      </c>
      <c r="AC281">
        <f t="shared" si="26"/>
        <v>5.492805257246109E-2</v>
      </c>
      <c r="AD281">
        <f t="shared" si="27"/>
        <v>3.8420535832153394E-2</v>
      </c>
      <c r="AF281">
        <v>3.0361073341201799</v>
      </c>
      <c r="AG281" t="s">
        <v>50</v>
      </c>
      <c r="AH281">
        <v>3.0401009748755801</v>
      </c>
      <c r="AI281" t="s">
        <v>50</v>
      </c>
      <c r="AJ281">
        <f t="shared" si="28"/>
        <v>3.9936407554002074E-3</v>
      </c>
      <c r="AK281">
        <v>8.5433541635604193</v>
      </c>
      <c r="AL281">
        <v>-1.05253475688904</v>
      </c>
      <c r="AM281">
        <v>10.276452871748701</v>
      </c>
      <c r="AN281">
        <v>-11.328987628637799</v>
      </c>
      <c r="AO281">
        <f t="shared" si="29"/>
        <v>-21.6054405003865</v>
      </c>
      <c r="AQ281">
        <f>VLOOKUP(A281,incl2017!$A$2:$BF$638,33)</f>
        <v>35056.270661157003</v>
      </c>
      <c r="AR281">
        <v>42144.682962962899</v>
      </c>
      <c r="AS281">
        <v>35056.270661157003</v>
      </c>
      <c r="AT281">
        <v>29437.3006711409</v>
      </c>
      <c r="AU281">
        <f>VLOOKUP(vhcsResultsConsolidated!E281,incl2017!$A$2:$BF$638,34)</f>
        <v>29437.3006711409</v>
      </c>
      <c r="AV281">
        <v>42930.875</v>
      </c>
      <c r="AW281">
        <v>37426.956097560898</v>
      </c>
      <c r="AX281">
        <v>29564.664383561601</v>
      </c>
      <c r="AY281">
        <f>VLOOKUP(vhcsResultsConsolidated!E281,incl2017!$A$2:$BF$638,38)</f>
        <v>29564.664383561601</v>
      </c>
      <c r="AZ281">
        <v>41055.6819787985</v>
      </c>
      <c r="BA281">
        <v>33314.369175627202</v>
      </c>
      <c r="BB281">
        <v>29355.203090507701</v>
      </c>
      <c r="BC281">
        <f>VLOOKUP(vhcsResultsConsolidated!E281,incl2017!$A$2:$BF$638,42)</f>
        <v>29355.203090507701</v>
      </c>
      <c r="BD281">
        <v>43840.837209302299</v>
      </c>
      <c r="BE281">
        <v>38245.216666666602</v>
      </c>
      <c r="BF281">
        <v>29930.869863013599</v>
      </c>
      <c r="BG281">
        <f>VLOOKUP(vhcsResultsConsolidated!E281,incl2017!$A$2:$BF$638,46)</f>
        <v>29930.869863013599</v>
      </c>
      <c r="BH281">
        <v>42219.45</v>
      </c>
      <c r="BI281">
        <v>36271.764705882299</v>
      </c>
      <c r="BJ281">
        <v>29198.458904109499</v>
      </c>
      <c r="BK281">
        <f>VLOOKUP(vhcsResultsConsolidated!E281,incl2017!$A$2:$BF$638,50)</f>
        <v>29198.458904109499</v>
      </c>
      <c r="BL281">
        <v>42327.953947368398</v>
      </c>
      <c r="BM281">
        <v>34598.625899280501</v>
      </c>
      <c r="BN281">
        <v>29596.218274111601</v>
      </c>
      <c r="BO281">
        <f>VLOOKUP(vhcsResultsConsolidated!E281,incl2017!$A$2:$BF$638,54)</f>
        <v>29596.218274111601</v>
      </c>
      <c r="BP281">
        <v>39579.458015267097</v>
      </c>
      <c r="BQ281">
        <v>32039.285714285699</v>
      </c>
      <c r="BR281">
        <v>29169.734375</v>
      </c>
    </row>
    <row r="282" spans="1:70" x14ac:dyDescent="0.25">
      <c r="A282" t="s">
        <v>322</v>
      </c>
      <c r="B282" t="s">
        <v>696</v>
      </c>
      <c r="C282" t="s">
        <v>704</v>
      </c>
      <c r="E282" t="s">
        <v>488</v>
      </c>
      <c r="F282">
        <v>1</v>
      </c>
      <c r="G282">
        <v>0.91590799999999895</v>
      </c>
      <c r="H282">
        <v>0.91538699999999995</v>
      </c>
      <c r="I282">
        <v>7086</v>
      </c>
      <c r="J282">
        <v>6734</v>
      </c>
      <c r="K282">
        <v>3.23250239162887</v>
      </c>
      <c r="L282" t="s">
        <v>50</v>
      </c>
      <c r="M282">
        <v>2.49303211323685</v>
      </c>
      <c r="N282" t="s">
        <v>51</v>
      </c>
      <c r="O282">
        <v>1.3851813371252599</v>
      </c>
      <c r="P282" t="s">
        <v>53</v>
      </c>
      <c r="Q282">
        <v>4.0418979723322996</v>
      </c>
      <c r="R282" t="s">
        <v>50</v>
      </c>
      <c r="S282">
        <v>-7.3679842892440506E-2</v>
      </c>
      <c r="T282" t="s">
        <v>50</v>
      </c>
      <c r="U282">
        <v>-6.0380538672662201E-2</v>
      </c>
      <c r="V282" t="s">
        <v>50</v>
      </c>
      <c r="W282">
        <v>-3.8350871632027099E-2</v>
      </c>
      <c r="X282" t="s">
        <v>50</v>
      </c>
      <c r="Y282">
        <v>-2.8163987286195898E-2</v>
      </c>
      <c r="Z282" t="s">
        <v>51</v>
      </c>
      <c r="AA282">
        <f t="shared" si="24"/>
        <v>3.5328971260413407E-2</v>
      </c>
      <c r="AB282">
        <f t="shared" si="25"/>
        <v>3.2216551386466299E-2</v>
      </c>
      <c r="AC282">
        <f t="shared" si="26"/>
        <v>-3.1124198739471073E-3</v>
      </c>
      <c r="AD282">
        <f t="shared" si="27"/>
        <v>1.0186884345831201E-2</v>
      </c>
      <c r="AF282">
        <v>2.8676042064468801</v>
      </c>
      <c r="AG282" t="s">
        <v>50</v>
      </c>
      <c r="AH282">
        <v>2.8651470035746098</v>
      </c>
      <c r="AI282" t="s">
        <v>50</v>
      </c>
      <c r="AJ282">
        <f t="shared" si="28"/>
        <v>-2.4572028722702477E-3</v>
      </c>
      <c r="AK282">
        <v>106.27534414115399</v>
      </c>
      <c r="AL282">
        <v>-6.6471341864445304</v>
      </c>
      <c r="AM282">
        <v>1.3084432268506401</v>
      </c>
      <c r="AN282">
        <v>-7.9555774132951598</v>
      </c>
      <c r="AO282">
        <f t="shared" si="29"/>
        <v>-9.2640206401457998</v>
      </c>
      <c r="AQ282">
        <f>VLOOKUP(A282,incl2017!$A$2:$BF$638,33)</f>
        <v>50756.9012345679</v>
      </c>
      <c r="AR282">
        <v>10501.0876879026</v>
      </c>
      <c r="AS282">
        <v>9986.3425975414193</v>
      </c>
      <c r="AT282">
        <v>9403.5911068148798</v>
      </c>
      <c r="AU282">
        <f>VLOOKUP(vhcsResultsConsolidated!E437,incl2017!$A$2:$BF$638,34)</f>
        <v>21564.3857526881</v>
      </c>
      <c r="AV282">
        <v>10147.6778074866</v>
      </c>
      <c r="AW282">
        <v>10213.2605633802</v>
      </c>
      <c r="AX282">
        <v>9691.04981884058</v>
      </c>
      <c r="AY282">
        <f>VLOOKUP(vhcsResultsConsolidated!E437,incl2017!$A$2:$BF$638,38)</f>
        <v>22360.957589285699</v>
      </c>
      <c r="AZ282">
        <v>10908.407550077</v>
      </c>
      <c r="BA282">
        <v>9729.1516533637405</v>
      </c>
      <c r="BB282">
        <v>9074.7264248704596</v>
      </c>
      <c r="BC282">
        <f>VLOOKUP(vhcsResultsConsolidated!E437,incl2017!$A$2:$BF$638,42)</f>
        <v>20358.763513513499</v>
      </c>
      <c r="BD282">
        <v>10331.726768377201</v>
      </c>
      <c r="BE282">
        <v>10817.5531914893</v>
      </c>
      <c r="BF282">
        <v>10272.475</v>
      </c>
      <c r="BG282">
        <f>VLOOKUP(vhcsResultsConsolidated!E437,incl2017!$A$2:$BF$638,46)</f>
        <v>22832.520361990901</v>
      </c>
      <c r="BH282">
        <v>9976.4529032257997</v>
      </c>
      <c r="BI282">
        <v>9671.2423664122107</v>
      </c>
      <c r="BJ282">
        <v>9092.5238970588198</v>
      </c>
      <c r="BK282">
        <f>VLOOKUP(vhcsResultsConsolidated!E437,incl2017!$A$2:$BF$638,50)</f>
        <v>21901.859030837</v>
      </c>
      <c r="BL282">
        <v>10040.551937984401</v>
      </c>
      <c r="BM282">
        <v>9359.6704545454504</v>
      </c>
      <c r="BN282">
        <v>9873.1666666666606</v>
      </c>
      <c r="BO282">
        <f>VLOOKUP(vhcsResultsConsolidated!E437,incl2017!$A$2:$BF$638,54)</f>
        <v>20293.053977272699</v>
      </c>
      <c r="BP282">
        <v>11765.63093415</v>
      </c>
      <c r="BQ282">
        <v>10101.169336384401</v>
      </c>
      <c r="BR282">
        <v>8007.5617433414</v>
      </c>
    </row>
    <row r="283" spans="1:70" x14ac:dyDescent="0.25">
      <c r="A283" t="s">
        <v>324</v>
      </c>
      <c r="B283" t="s">
        <v>698</v>
      </c>
      <c r="C283" t="s">
        <v>664</v>
      </c>
      <c r="E283" t="s">
        <v>588</v>
      </c>
      <c r="F283">
        <v>1</v>
      </c>
      <c r="G283">
        <v>0.74500299999999997</v>
      </c>
      <c r="H283">
        <v>0.75068999999999997</v>
      </c>
      <c r="I283">
        <v>1840</v>
      </c>
      <c r="J283">
        <v>1769</v>
      </c>
      <c r="K283">
        <v>2.9784791618759598</v>
      </c>
      <c r="L283" t="s">
        <v>51</v>
      </c>
      <c r="M283">
        <v>1.98550182480288</v>
      </c>
      <c r="N283" t="s">
        <v>52</v>
      </c>
      <c r="O283">
        <v>0.73391959636648696</v>
      </c>
      <c r="P283" t="s">
        <v>53</v>
      </c>
      <c r="Q283">
        <v>4.1875720874538498</v>
      </c>
      <c r="R283" t="s">
        <v>50</v>
      </c>
      <c r="S283">
        <v>-4.7875699183686997E-2</v>
      </c>
      <c r="T283" t="s">
        <v>51</v>
      </c>
      <c r="U283">
        <v>-0.143517610609775</v>
      </c>
      <c r="V283" t="s">
        <v>50</v>
      </c>
      <c r="W283">
        <v>-0.11197193952538501</v>
      </c>
      <c r="X283" t="s">
        <v>50</v>
      </c>
      <c r="Y283">
        <v>-9.2447503425467606E-2</v>
      </c>
      <c r="Z283" t="s">
        <v>50</v>
      </c>
      <c r="AA283">
        <f t="shared" si="24"/>
        <v>-6.4096240341698002E-2</v>
      </c>
      <c r="AB283">
        <f t="shared" si="25"/>
        <v>5.1070107184307392E-2</v>
      </c>
      <c r="AC283">
        <f t="shared" si="26"/>
        <v>0.11516634752600539</v>
      </c>
      <c r="AD283">
        <f t="shared" si="27"/>
        <v>1.95244360999174E-2</v>
      </c>
      <c r="AF283">
        <v>2.84833447358006</v>
      </c>
      <c r="AG283" t="s">
        <v>50</v>
      </c>
      <c r="AH283">
        <v>2.7860064673946301</v>
      </c>
      <c r="AI283" t="s">
        <v>50</v>
      </c>
      <c r="AJ283">
        <f t="shared" si="28"/>
        <v>-6.2328006185429885E-2</v>
      </c>
      <c r="AK283">
        <v>44.442692642274501</v>
      </c>
      <c r="AL283">
        <v>13.903498267908301</v>
      </c>
      <c r="AM283">
        <v>21.6862174605299</v>
      </c>
      <c r="AN283">
        <v>-7.7827191926216299</v>
      </c>
      <c r="AO283">
        <f t="shared" si="29"/>
        <v>-29.46893665315153</v>
      </c>
      <c r="AQ283">
        <f>VLOOKUP(A283,incl2017!$A$2:$BF$638,33)</f>
        <v>24597.929824561401</v>
      </c>
      <c r="AR283">
        <v>9735.78890392422</v>
      </c>
      <c r="AS283">
        <v>8225.4386973180008</v>
      </c>
      <c r="AT283">
        <v>7456.9291338582598</v>
      </c>
      <c r="AU283">
        <f>VLOOKUP(vhcsResultsConsolidated!E537,incl2017!$A$2:$BF$638,34)</f>
        <v>62807.072491598599</v>
      </c>
      <c r="AV283">
        <v>9555.4784810126494</v>
      </c>
      <c r="AW283">
        <v>8781.9822064056898</v>
      </c>
      <c r="AX283">
        <v>7473.0782918149398</v>
      </c>
      <c r="AY283">
        <f>VLOOKUP(vhcsResultsConsolidated!E537,incl2017!$A$2:$BF$638,38)</f>
        <v>65430.6823406478</v>
      </c>
      <c r="AZ283">
        <v>9942.8313953488305</v>
      </c>
      <c r="BA283">
        <v>7576.5228215767602</v>
      </c>
      <c r="BB283">
        <v>7436.9383259911801</v>
      </c>
      <c r="BC283">
        <f>VLOOKUP(vhcsResultsConsolidated!E537,incl2017!$A$2:$BF$638,42)</f>
        <v>60577.237122557701</v>
      </c>
      <c r="BD283">
        <v>9362.0386473429899</v>
      </c>
      <c r="BE283">
        <v>8655.7372262773697</v>
      </c>
      <c r="BF283">
        <v>7936.4318181818098</v>
      </c>
      <c r="BG283">
        <f>VLOOKUP(vhcsResultsConsolidated!E537,incl2017!$A$2:$BF$638,46)</f>
        <v>65765.769892473094</v>
      </c>
      <c r="BH283">
        <v>9768.4680851063804</v>
      </c>
      <c r="BI283">
        <v>8902.0902777777701</v>
      </c>
      <c r="BJ283">
        <v>7062.5906040268401</v>
      </c>
      <c r="BK283">
        <f>VLOOKUP(vhcsResultsConsolidated!E537,incl2017!$A$2:$BF$638,50)</f>
        <v>65113.9837398374</v>
      </c>
      <c r="BL283">
        <v>9525.2601156069304</v>
      </c>
      <c r="BM283">
        <v>7980.0240000000003</v>
      </c>
      <c r="BN283">
        <v>7210.0236220472398</v>
      </c>
      <c r="BO283">
        <f>VLOOKUP(vhcsResultsConsolidated!E537,incl2017!$A$2:$BF$638,54)</f>
        <v>61709.443254817903</v>
      </c>
      <c r="BP283">
        <v>10365.2865497076</v>
      </c>
      <c r="BQ283">
        <v>7141.7155172413704</v>
      </c>
      <c r="BR283">
        <v>7725.12</v>
      </c>
    </row>
    <row r="284" spans="1:70" x14ac:dyDescent="0.25">
      <c r="A284" t="s">
        <v>325</v>
      </c>
      <c r="B284" t="s">
        <v>698</v>
      </c>
      <c r="C284" t="s">
        <v>664</v>
      </c>
      <c r="E284" t="s">
        <v>49</v>
      </c>
      <c r="F284">
        <v>1</v>
      </c>
      <c r="G284">
        <v>0.68653999999999904</v>
      </c>
      <c r="H284">
        <v>0.78308599999999995</v>
      </c>
      <c r="I284">
        <v>2273</v>
      </c>
      <c r="J284">
        <v>1051</v>
      </c>
      <c r="K284">
        <v>3.1306494304842398</v>
      </c>
      <c r="L284" t="s">
        <v>50</v>
      </c>
      <c r="M284">
        <v>2.7397236809741599</v>
      </c>
      <c r="N284" t="s">
        <v>51</v>
      </c>
      <c r="O284">
        <v>1.8744610697403601</v>
      </c>
      <c r="P284" t="s">
        <v>52</v>
      </c>
      <c r="Q284">
        <v>0.81057817495458795</v>
      </c>
      <c r="R284" t="s">
        <v>53</v>
      </c>
      <c r="S284">
        <v>1.1033490709967E-2</v>
      </c>
      <c r="T284" t="s">
        <v>53</v>
      </c>
      <c r="U284">
        <v>1.8512945988083802E-2</v>
      </c>
      <c r="V284" t="s">
        <v>53</v>
      </c>
      <c r="W284">
        <v>7.8549091211562005E-2</v>
      </c>
      <c r="X284" t="s">
        <v>51</v>
      </c>
      <c r="Y284">
        <v>0.123661049173225</v>
      </c>
      <c r="Z284" t="s">
        <v>50</v>
      </c>
      <c r="AA284">
        <f t="shared" si="24"/>
        <v>6.7515600501595011E-2</v>
      </c>
      <c r="AB284">
        <f t="shared" si="25"/>
        <v>0.1051481031851412</v>
      </c>
      <c r="AC284">
        <f t="shared" si="26"/>
        <v>3.763250268354619E-2</v>
      </c>
      <c r="AD284">
        <f t="shared" si="27"/>
        <v>4.5111957961662993E-2</v>
      </c>
      <c r="AF284">
        <v>2.5509863540599</v>
      </c>
      <c r="AG284" t="s">
        <v>50</v>
      </c>
      <c r="AH284">
        <v>2.6415758155515698</v>
      </c>
      <c r="AI284" t="s">
        <v>50</v>
      </c>
      <c r="AJ284">
        <f t="shared" si="28"/>
        <v>9.0589461491669798E-2</v>
      </c>
      <c r="AK284">
        <v>-3.8519290099709198</v>
      </c>
      <c r="AL284">
        <v>-11.949519170315201</v>
      </c>
      <c r="AM284">
        <v>-4.3068662662275496</v>
      </c>
      <c r="AN284">
        <v>-7.6426529040876403</v>
      </c>
      <c r="AO284">
        <f t="shared" si="29"/>
        <v>-3.3357866378600907</v>
      </c>
      <c r="AQ284">
        <f>VLOOKUP(A284,incl2017!$A$2:$BF$638,33)</f>
        <v>28497.187683284399</v>
      </c>
      <c r="AR284">
        <v>4847.75925925925</v>
      </c>
      <c r="AS284">
        <v>5202.2433333333302</v>
      </c>
      <c r="AT284">
        <v>7458.2679245282998</v>
      </c>
      <c r="AU284">
        <f>VLOOKUP(vhcsResultsConsolidated!E2,incl2017!$A$2:$BF$638,34)</f>
        <v>13517.4145807556</v>
      </c>
      <c r="AV284">
        <v>4448.8021978021898</v>
      </c>
      <c r="AW284">
        <v>5225.2266666666601</v>
      </c>
      <c r="AX284">
        <v>7262.5403726708</v>
      </c>
      <c r="AY284">
        <f>VLOOKUP(vhcsResultsConsolidated!E2,incl2017!$A$2:$BF$638,38)</f>
        <v>14106.6166964108</v>
      </c>
      <c r="AZ284">
        <v>5359.0985915492902</v>
      </c>
      <c r="BA284">
        <v>5179.26</v>
      </c>
      <c r="BB284">
        <v>7761.2692307692296</v>
      </c>
      <c r="BC284">
        <f>VLOOKUP(vhcsResultsConsolidated!E2,incl2017!$A$2:$BF$638,42)</f>
        <v>12973.610358711499</v>
      </c>
      <c r="BD284">
        <v>4825.6785714285697</v>
      </c>
      <c r="BE284">
        <v>5311.1882352941102</v>
      </c>
      <c r="BF284">
        <v>6560.2345679012296</v>
      </c>
      <c r="BG284">
        <f>VLOOKUP(vhcsResultsConsolidated!E2,incl2017!$A$2:$BF$638,46)</f>
        <v>13792.690864600299</v>
      </c>
      <c r="BH284">
        <v>4052.0902255639098</v>
      </c>
      <c r="BI284">
        <v>5112.81538461538</v>
      </c>
      <c r="BJ284">
        <v>7973.625</v>
      </c>
      <c r="BK284">
        <f>VLOOKUP(vhcsResultsConsolidated!E2,incl2017!$A$2:$BF$638,50)</f>
        <v>14403.701273639501</v>
      </c>
      <c r="BL284">
        <v>5798.9212598425102</v>
      </c>
      <c r="BM284">
        <v>6259.1481481481396</v>
      </c>
      <c r="BN284">
        <v>7052</v>
      </c>
      <c r="BO284">
        <f>VLOOKUP(vhcsResultsConsolidated!E2,incl2017!$A$2:$BF$638,54)</f>
        <v>13678.118476727701</v>
      </c>
      <c r="BP284">
        <v>4709.5930232558103</v>
      </c>
      <c r="BQ284">
        <v>3911.5652173912999</v>
      </c>
      <c r="BR284">
        <v>8498.3529411764703</v>
      </c>
    </row>
    <row r="285" spans="1:70" x14ac:dyDescent="0.25">
      <c r="A285" t="s">
        <v>326</v>
      </c>
      <c r="B285" t="s">
        <v>710</v>
      </c>
      <c r="C285" t="s">
        <v>662</v>
      </c>
      <c r="E285" t="s">
        <v>343</v>
      </c>
      <c r="F285">
        <v>1</v>
      </c>
      <c r="G285">
        <v>0.79360900000000001</v>
      </c>
      <c r="H285">
        <v>0.58871799999999996</v>
      </c>
      <c r="I285">
        <v>3712</v>
      </c>
      <c r="J285">
        <v>3009</v>
      </c>
      <c r="K285">
        <v>2.6539861529369402</v>
      </c>
      <c r="L285" t="s">
        <v>51</v>
      </c>
      <c r="M285">
        <v>3.1210117301125</v>
      </c>
      <c r="N285" t="s">
        <v>50</v>
      </c>
      <c r="O285">
        <v>1.2648673746446899</v>
      </c>
      <c r="P285" t="s">
        <v>53</v>
      </c>
      <c r="Q285">
        <v>3.0790811599347099</v>
      </c>
      <c r="R285" t="s">
        <v>50</v>
      </c>
      <c r="S285">
        <v>-1.03093143300298E-2</v>
      </c>
      <c r="T285" t="s">
        <v>53</v>
      </c>
      <c r="U285">
        <v>-4.0763688177927797E-2</v>
      </c>
      <c r="V285" t="s">
        <v>50</v>
      </c>
      <c r="W285">
        <v>-3.3755160312967401E-2</v>
      </c>
      <c r="X285" t="s">
        <v>50</v>
      </c>
      <c r="Y285">
        <v>-2.16392962385678E-2</v>
      </c>
      <c r="Z285" t="s">
        <v>52</v>
      </c>
      <c r="AA285">
        <f t="shared" si="24"/>
        <v>-2.3445845982937599E-2</v>
      </c>
      <c r="AB285">
        <f t="shared" si="25"/>
        <v>1.9124391939359997E-2</v>
      </c>
      <c r="AC285">
        <f t="shared" si="26"/>
        <v>4.2570237922297596E-2</v>
      </c>
      <c r="AD285">
        <f t="shared" si="27"/>
        <v>1.2115864074399602E-2</v>
      </c>
      <c r="AF285">
        <v>3.2131022239067999</v>
      </c>
      <c r="AG285" t="s">
        <v>50</v>
      </c>
      <c r="AH285">
        <v>3.20092585935144</v>
      </c>
      <c r="AI285" t="s">
        <v>50</v>
      </c>
      <c r="AJ285">
        <f t="shared" si="28"/>
        <v>-1.2176364555359864E-2</v>
      </c>
      <c r="AK285">
        <v>17.945472525154699</v>
      </c>
      <c r="AL285">
        <v>9.6441764043579195</v>
      </c>
      <c r="AM285">
        <v>17.095685467548801</v>
      </c>
      <c r="AN285">
        <v>-7.4515090631909198</v>
      </c>
      <c r="AO285">
        <f t="shared" si="29"/>
        <v>-24.54719453073972</v>
      </c>
      <c r="AQ285">
        <f>VLOOKUP(A285,incl2017!$A$2:$BF$638,33)</f>
        <v>32782.972136222903</v>
      </c>
      <c r="AR285">
        <v>77996.212984054597</v>
      </c>
      <c r="AS285">
        <v>70189.834298957096</v>
      </c>
      <c r="AT285">
        <v>65020.764984227098</v>
      </c>
      <c r="AU285">
        <f>VLOOKUP(vhcsResultsConsolidated!E278,incl2017!$A$2:$BF$638,34)</f>
        <v>6778.6611796982097</v>
      </c>
      <c r="AV285">
        <v>78337.041025640996</v>
      </c>
      <c r="AW285">
        <v>74001.871465295597</v>
      </c>
      <c r="AX285">
        <v>66204.731793960906</v>
      </c>
      <c r="AY285">
        <f>VLOOKUP(vhcsResultsConsolidated!E278,incl2017!$A$2:$BF$638,38)</f>
        <v>7028.4214659685804</v>
      </c>
      <c r="AZ285">
        <v>77723.829918032701</v>
      </c>
      <c r="BA285">
        <v>67061.390295358593</v>
      </c>
      <c r="BB285">
        <v>64075.270921985801</v>
      </c>
      <c r="BC285">
        <f>VLOOKUP(vhcsResultsConsolidated!E278,incl2017!$A$2:$BF$638,42)</f>
        <v>6503.7089337175703</v>
      </c>
      <c r="BD285">
        <v>80090.736585365798</v>
      </c>
      <c r="BE285">
        <v>75845.270270270194</v>
      </c>
      <c r="BF285">
        <v>66740.966101694896</v>
      </c>
      <c r="BG285">
        <f>VLOOKUP(vhcsResultsConsolidated!E278,incl2017!$A$2:$BF$638,46)</f>
        <v>7039.9230769230699</v>
      </c>
      <c r="BH285">
        <v>76393.756756756702</v>
      </c>
      <c r="BI285">
        <v>72330.161764705801</v>
      </c>
      <c r="BJ285">
        <v>65817.724770642104</v>
      </c>
      <c r="BK285">
        <f>VLOOKUP(vhcsResultsConsolidated!E278,incl2017!$A$2:$BF$638,50)</f>
        <v>7016.4278074866297</v>
      </c>
      <c r="BL285">
        <v>77840.224719101097</v>
      </c>
      <c r="BM285">
        <v>67777.962962962905</v>
      </c>
      <c r="BN285">
        <v>62848.339041095802</v>
      </c>
      <c r="BO285">
        <f>VLOOKUP(vhcsResultsConsolidated!E278,incl2017!$A$2:$BF$638,54)</f>
        <v>6678.0379146919404</v>
      </c>
      <c r="BP285">
        <v>77583.208144796299</v>
      </c>
      <c r="BQ285">
        <v>66307.593073593001</v>
      </c>
      <c r="BR285">
        <v>64942.738498789302</v>
      </c>
    </row>
    <row r="286" spans="1:70" x14ac:dyDescent="0.25">
      <c r="A286" t="s">
        <v>327</v>
      </c>
      <c r="B286" t="s">
        <v>682</v>
      </c>
      <c r="C286" t="s">
        <v>663</v>
      </c>
      <c r="E286" t="s">
        <v>345</v>
      </c>
      <c r="F286">
        <v>1</v>
      </c>
      <c r="G286">
        <v>0.92154599999999898</v>
      </c>
      <c r="H286">
        <v>0.926261</v>
      </c>
      <c r="I286">
        <v>4261</v>
      </c>
      <c r="J286">
        <v>3793</v>
      </c>
      <c r="K286">
        <v>8.8563435617995996</v>
      </c>
      <c r="L286" t="s">
        <v>50</v>
      </c>
      <c r="M286">
        <v>5.2916603799667996</v>
      </c>
      <c r="N286" t="s">
        <v>50</v>
      </c>
      <c r="O286">
        <v>1.9542415077242701</v>
      </c>
      <c r="P286" t="s">
        <v>52</v>
      </c>
      <c r="Q286">
        <v>9.9689937901969508</v>
      </c>
      <c r="R286" t="s">
        <v>50</v>
      </c>
      <c r="S286">
        <v>-6.6206602644370102E-2</v>
      </c>
      <c r="T286" t="s">
        <v>50</v>
      </c>
      <c r="U286">
        <v>-3.5530843129672799E-3</v>
      </c>
      <c r="V286" t="s">
        <v>53</v>
      </c>
      <c r="W286">
        <v>-1.3928955424848601E-2</v>
      </c>
      <c r="X286" t="s">
        <v>53</v>
      </c>
      <c r="Y286">
        <v>9.6054624811520405E-3</v>
      </c>
      <c r="Z286" t="s">
        <v>53</v>
      </c>
      <c r="AA286">
        <f t="shared" si="24"/>
        <v>5.2277647219521502E-2</v>
      </c>
      <c r="AB286">
        <f t="shared" si="25"/>
        <v>1.3158546794119321E-2</v>
      </c>
      <c r="AC286">
        <f t="shared" si="26"/>
        <v>-3.9119100425402183E-2</v>
      </c>
      <c r="AD286">
        <f t="shared" si="27"/>
        <v>2.3534417906000641E-2</v>
      </c>
      <c r="AF286">
        <v>3.0472646209340102</v>
      </c>
      <c r="AG286" t="s">
        <v>50</v>
      </c>
      <c r="AH286">
        <v>3.0634197507718</v>
      </c>
      <c r="AI286" t="s">
        <v>50</v>
      </c>
      <c r="AJ286">
        <f t="shared" si="28"/>
        <v>1.6155129837789772E-2</v>
      </c>
      <c r="AK286">
        <v>39.4490214489552</v>
      </c>
      <c r="AL286">
        <v>-25.513321542961599</v>
      </c>
      <c r="AM286">
        <v>-18.1512087748577</v>
      </c>
      <c r="AN286">
        <v>-7.3621127681038603</v>
      </c>
      <c r="AO286">
        <f t="shared" si="29"/>
        <v>10.789096006753841</v>
      </c>
      <c r="AQ286">
        <f>VLOOKUP(A286,incl2017!$A$2:$BF$638,33)</f>
        <v>36823.665764546597</v>
      </c>
      <c r="AR286">
        <v>37410.131024096299</v>
      </c>
      <c r="AS286">
        <v>33424.150858175199</v>
      </c>
      <c r="AT286">
        <v>33848.3615611192</v>
      </c>
      <c r="AU286">
        <f>VLOOKUP(vhcsResultsConsolidated!E294,incl2017!$A$2:$BF$638,34)</f>
        <v>31635.2440318302</v>
      </c>
      <c r="AV286">
        <v>38589.641333333297</v>
      </c>
      <c r="AW286">
        <v>34495.157894736803</v>
      </c>
      <c r="AX286">
        <v>33509.3233743409</v>
      </c>
      <c r="AY286">
        <f>VLOOKUP(vhcsResultsConsolidated!E294,incl2017!$A$2:$BF$638,38)</f>
        <v>32256.127450980301</v>
      </c>
      <c r="AZ286">
        <v>35879.624567473998</v>
      </c>
      <c r="BA286">
        <v>31812.794117647001</v>
      </c>
      <c r="BB286">
        <v>34092.864385297798</v>
      </c>
      <c r="BC286">
        <f>VLOOKUP(vhcsResultsConsolidated!E294,incl2017!$A$2:$BF$638,42)</f>
        <v>30903.104046242701</v>
      </c>
      <c r="BD286">
        <v>40615.869680850999</v>
      </c>
      <c r="BE286">
        <v>33170.012244897902</v>
      </c>
      <c r="BF286">
        <v>31963.327510916999</v>
      </c>
      <c r="BG286">
        <f>VLOOKUP(vhcsResultsConsolidated!E294,incl2017!$A$2:$BF$638,46)</f>
        <v>31760.556701030899</v>
      </c>
      <c r="BH286">
        <v>36552.577540106897</v>
      </c>
      <c r="BI286">
        <v>35268.159523809503</v>
      </c>
      <c r="BJ286">
        <v>34550.5970588235</v>
      </c>
      <c r="BK286">
        <f>VLOOKUP(vhcsResultsConsolidated!E294,incl2017!$A$2:$BF$638,50)</f>
        <v>32705.383177569998</v>
      </c>
      <c r="BL286">
        <v>38728.610619469</v>
      </c>
      <c r="BM286">
        <v>33126.225663716803</v>
      </c>
      <c r="BN286">
        <v>34801.505649717503</v>
      </c>
      <c r="BO286">
        <f>VLOOKUP(vhcsResultsConsolidated!E294,incl2017!$A$2:$BF$638,54)</f>
        <v>30622.938144329801</v>
      </c>
      <c r="BP286">
        <v>31838.594142259401</v>
      </c>
      <c r="BQ286">
        <v>30438.5555555555</v>
      </c>
      <c r="BR286">
        <v>33516.177011494197</v>
      </c>
    </row>
    <row r="287" spans="1:70" x14ac:dyDescent="0.25">
      <c r="A287" t="s">
        <v>328</v>
      </c>
      <c r="B287" t="s">
        <v>719</v>
      </c>
      <c r="C287" t="s">
        <v>704</v>
      </c>
      <c r="E287" t="s">
        <v>458</v>
      </c>
      <c r="F287">
        <v>1</v>
      </c>
      <c r="G287">
        <v>0.75696099999999999</v>
      </c>
      <c r="H287">
        <v>0.75897199999999998</v>
      </c>
      <c r="I287">
        <v>878</v>
      </c>
      <c r="J287">
        <v>847</v>
      </c>
      <c r="K287">
        <v>2.6282177274282001</v>
      </c>
      <c r="L287" t="s">
        <v>51</v>
      </c>
      <c r="M287">
        <v>1.6703927600797199</v>
      </c>
      <c r="N287" t="s">
        <v>53</v>
      </c>
      <c r="O287">
        <v>0.60215561960477204</v>
      </c>
      <c r="P287" t="s">
        <v>53</v>
      </c>
      <c r="Q287">
        <v>3.3066408236003801</v>
      </c>
      <c r="R287" t="s">
        <v>50</v>
      </c>
      <c r="S287">
        <v>-6.5069790735363398E-2</v>
      </c>
      <c r="T287" t="s">
        <v>50</v>
      </c>
      <c r="U287">
        <v>-0.106170877611937</v>
      </c>
      <c r="V287" t="s">
        <v>50</v>
      </c>
      <c r="W287">
        <v>-3.0515907481611499E-2</v>
      </c>
      <c r="X287" t="s">
        <v>53</v>
      </c>
      <c r="Y287">
        <v>2.5553752031369E-2</v>
      </c>
      <c r="Z287" t="s">
        <v>53</v>
      </c>
      <c r="AA287">
        <f t="shared" si="24"/>
        <v>3.4553883253751902E-2</v>
      </c>
      <c r="AB287">
        <f t="shared" si="25"/>
        <v>0.131724629643306</v>
      </c>
      <c r="AC287">
        <f t="shared" si="26"/>
        <v>9.71707463895541E-2</v>
      </c>
      <c r="AD287">
        <f t="shared" si="27"/>
        <v>5.6069659512980499E-2</v>
      </c>
      <c r="AF287">
        <v>2.8426057992188398</v>
      </c>
      <c r="AG287" t="s">
        <v>50</v>
      </c>
      <c r="AH287">
        <v>2.8834452724327999</v>
      </c>
      <c r="AI287" t="s">
        <v>50</v>
      </c>
      <c r="AJ287">
        <f t="shared" si="28"/>
        <v>4.0839473213960087E-2</v>
      </c>
      <c r="AK287">
        <v>18.1080395463541</v>
      </c>
      <c r="AL287">
        <v>-4.9460617199786796</v>
      </c>
      <c r="AM287">
        <v>2.2985792872053499</v>
      </c>
      <c r="AN287">
        <v>-7.2446410071840299</v>
      </c>
      <c r="AO287">
        <f t="shared" si="29"/>
        <v>-9.5432202943893802</v>
      </c>
      <c r="AQ287">
        <f>VLOOKUP(A287,incl2017!$A$2:$BF$638,33)</f>
        <v>44852.229508196702</v>
      </c>
      <c r="AR287">
        <v>13965.6483516483</v>
      </c>
      <c r="AS287">
        <v>11418.01953125</v>
      </c>
      <c r="AT287">
        <v>12855.7885462555</v>
      </c>
      <c r="AU287">
        <f>VLOOKUP(vhcsResultsConsolidated!E407,incl2017!$A$2:$BF$638,34)</f>
        <v>18620.4675819984</v>
      </c>
      <c r="AV287">
        <v>14006.189320388299</v>
      </c>
      <c r="AW287">
        <v>12420.2028985507</v>
      </c>
      <c r="AX287">
        <v>13456.932692307601</v>
      </c>
      <c r="AY287">
        <f>VLOOKUP(vhcsResultsConsolidated!E407,incl2017!$A$2:$BF$638,38)</f>
        <v>18291.0835913312</v>
      </c>
      <c r="AZ287">
        <v>13912.7911392405</v>
      </c>
      <c r="BA287">
        <v>10245.974576271101</v>
      </c>
      <c r="BB287">
        <v>12347.504065040601</v>
      </c>
      <c r="BC287">
        <f>VLOOKUP(vhcsResultsConsolidated!E407,incl2017!$A$2:$BF$638,42)</f>
        <v>18940.440601503698</v>
      </c>
      <c r="BD287">
        <v>14740.1650485436</v>
      </c>
      <c r="BE287">
        <v>13026.225806451601</v>
      </c>
      <c r="BF287">
        <v>14058.0333333333</v>
      </c>
      <c r="BG287">
        <f>VLOOKUP(vhcsResultsConsolidated!E407,incl2017!$A$2:$BF$638,46)</f>
        <v>19387.812154696101</v>
      </c>
      <c r="BH287">
        <v>13272.213592233</v>
      </c>
      <c r="BI287">
        <v>11925.8157894736</v>
      </c>
      <c r="BJ287">
        <v>12637.25</v>
      </c>
      <c r="BK287">
        <f>VLOOKUP(vhcsResultsConsolidated!E407,incl2017!$A$2:$BF$638,50)</f>
        <v>16893.1408450704</v>
      </c>
      <c r="BL287">
        <v>15001.8902439024</v>
      </c>
      <c r="BM287">
        <v>10287.1754385964</v>
      </c>
      <c r="BN287">
        <v>13992.2419354838</v>
      </c>
      <c r="BO287">
        <f>VLOOKUP(vhcsResultsConsolidated!E407,incl2017!$A$2:$BF$638,54)</f>
        <v>18018.929230769201</v>
      </c>
      <c r="BP287">
        <v>12737.710526315699</v>
      </c>
      <c r="BQ287">
        <v>10207.475409836001</v>
      </c>
      <c r="BR287">
        <v>10675.8032786885</v>
      </c>
    </row>
    <row r="288" spans="1:70" x14ac:dyDescent="0.25">
      <c r="A288" t="s">
        <v>329</v>
      </c>
      <c r="B288" t="s">
        <v>714</v>
      </c>
      <c r="C288" t="s">
        <v>664</v>
      </c>
      <c r="E288" t="s">
        <v>426</v>
      </c>
      <c r="F288">
        <v>1</v>
      </c>
      <c r="G288">
        <v>0.90934499999999996</v>
      </c>
      <c r="H288">
        <v>0.917292</v>
      </c>
      <c r="I288">
        <v>24562</v>
      </c>
      <c r="J288">
        <v>18619</v>
      </c>
      <c r="K288">
        <v>6.7854008213679204</v>
      </c>
      <c r="L288" t="s">
        <v>50</v>
      </c>
      <c r="M288">
        <v>4.8302728815493099</v>
      </c>
      <c r="N288" t="s">
        <v>50</v>
      </c>
      <c r="O288">
        <v>2.07636944298961</v>
      </c>
      <c r="P288" t="s">
        <v>52</v>
      </c>
      <c r="Q288">
        <v>3.6460856779962501</v>
      </c>
      <c r="R288" t="s">
        <v>50</v>
      </c>
      <c r="S288">
        <v>-5.35563344911636E-2</v>
      </c>
      <c r="T288" t="s">
        <v>50</v>
      </c>
      <c r="U288">
        <v>-4.6857541262343302E-2</v>
      </c>
      <c r="V288" t="s">
        <v>50</v>
      </c>
      <c r="W288">
        <v>-4.9689340407028201E-2</v>
      </c>
      <c r="X288" t="s">
        <v>50</v>
      </c>
      <c r="Y288">
        <v>-3.07257561110264E-2</v>
      </c>
      <c r="Z288" t="s">
        <v>50</v>
      </c>
      <c r="AA288">
        <f t="shared" si="24"/>
        <v>3.8669940841353986E-3</v>
      </c>
      <c r="AB288">
        <f t="shared" si="25"/>
        <v>1.6131785151316903E-2</v>
      </c>
      <c r="AC288">
        <f t="shared" si="26"/>
        <v>1.2264791067181504E-2</v>
      </c>
      <c r="AD288">
        <f t="shared" si="27"/>
        <v>1.8963584296001802E-2</v>
      </c>
      <c r="AF288">
        <v>2.8221137218300201</v>
      </c>
      <c r="AG288" t="s">
        <v>50</v>
      </c>
      <c r="AH288">
        <v>2.8059487395851099</v>
      </c>
      <c r="AI288" t="s">
        <v>50</v>
      </c>
      <c r="AJ288">
        <f t="shared" si="28"/>
        <v>-1.6164982244910142E-2</v>
      </c>
      <c r="AK288">
        <v>241.333297062274</v>
      </c>
      <c r="AL288">
        <v>47.779770122286102</v>
      </c>
      <c r="AM288">
        <v>55.020697898834101</v>
      </c>
      <c r="AN288">
        <v>-7.2409277765481699</v>
      </c>
      <c r="AO288">
        <f t="shared" si="29"/>
        <v>-62.26162567538227</v>
      </c>
      <c r="AQ288">
        <f>VLOOKUP(A288,incl2017!$A$2:$BF$638,33)</f>
        <v>8179.8358208955196</v>
      </c>
      <c r="AR288">
        <v>10196.201509222999</v>
      </c>
      <c r="AS288">
        <v>9334.2446627621393</v>
      </c>
      <c r="AT288">
        <v>10556.963695299801</v>
      </c>
      <c r="AU288">
        <f>VLOOKUP(vhcsResultsConsolidated!E375,incl2017!$A$2:$BF$638,34)</f>
        <v>15432.410909090901</v>
      </c>
      <c r="AV288">
        <v>10219.073272490201</v>
      </c>
      <c r="AW288">
        <v>9394.5356347438701</v>
      </c>
      <c r="AX288">
        <v>10834.895866709299</v>
      </c>
      <c r="AY288">
        <f>VLOOKUP(vhcsResultsConsolidated!E375,incl2017!$A$2:$BF$638,38)</f>
        <v>17072.9770114942</v>
      </c>
      <c r="AZ288">
        <v>10169.7898223426</v>
      </c>
      <c r="BA288">
        <v>9271.7499038091501</v>
      </c>
      <c r="BB288">
        <v>10272.468350278699</v>
      </c>
      <c r="BC288">
        <f>VLOOKUP(vhcsResultsConsolidated!E375,incl2017!$A$2:$BF$638,42)</f>
        <v>12606.089108910801</v>
      </c>
      <c r="BD288">
        <v>10604.6955380577</v>
      </c>
      <c r="BE288">
        <v>9225.5020508613597</v>
      </c>
      <c r="BF288">
        <v>11440.9882716049</v>
      </c>
      <c r="BG288">
        <f>VLOOKUP(vhcsResultsConsolidated!E375,incl2017!$A$2:$BF$638,46)</f>
        <v>18467.162790697599</v>
      </c>
      <c r="BH288">
        <v>9838.4461139896302</v>
      </c>
      <c r="BI288">
        <v>9534.23186440678</v>
      </c>
      <c r="BJ288">
        <v>10180.752165223101</v>
      </c>
      <c r="BK288">
        <f>VLOOKUP(vhcsResultsConsolidated!E375,incl2017!$A$2:$BF$638,50)</f>
        <v>15710.477272727199</v>
      </c>
      <c r="BL288">
        <v>9605.6508803885808</v>
      </c>
      <c r="BM288">
        <v>9540.5750360750299</v>
      </c>
      <c r="BN288">
        <v>9759.5175017158508</v>
      </c>
      <c r="BO288">
        <f>VLOOKUP(vhcsResultsConsolidated!E375,incl2017!$A$2:$BF$638,54)</f>
        <v>12867.6896551724</v>
      </c>
      <c r="BP288">
        <v>10724.829749103899</v>
      </c>
      <c r="BQ288">
        <v>8964.5845012366008</v>
      </c>
      <c r="BR288">
        <v>10741.921482412001</v>
      </c>
    </row>
    <row r="289" spans="1:70" x14ac:dyDescent="0.25">
      <c r="A289" t="s">
        <v>330</v>
      </c>
      <c r="E289" t="s">
        <v>330</v>
      </c>
      <c r="F289">
        <v>0</v>
      </c>
      <c r="G289">
        <v>0.54279599999999995</v>
      </c>
      <c r="H289">
        <v>0.54279599999999995</v>
      </c>
      <c r="I289">
        <v>868</v>
      </c>
      <c r="J289">
        <v>868</v>
      </c>
      <c r="K289">
        <v>2.14172355913401</v>
      </c>
      <c r="L289" t="s">
        <v>52</v>
      </c>
      <c r="M289">
        <v>0.94370552686964204</v>
      </c>
      <c r="N289" t="s">
        <v>53</v>
      </c>
      <c r="O289">
        <v>0.89724365158737895</v>
      </c>
      <c r="P289" t="s">
        <v>53</v>
      </c>
      <c r="Q289">
        <v>0.74154717156323202</v>
      </c>
      <c r="R289" t="s">
        <v>53</v>
      </c>
      <c r="S289">
        <v>-4.8324421576913298E-3</v>
      </c>
      <c r="T289" t="s">
        <v>53</v>
      </c>
      <c r="U289">
        <v>8.1359210019203404E-2</v>
      </c>
      <c r="V289" t="s">
        <v>53</v>
      </c>
      <c r="W289">
        <v>-3.4881481710163899E-2</v>
      </c>
      <c r="X289" t="s">
        <v>53</v>
      </c>
      <c r="Y289">
        <v>0.21771259954799499</v>
      </c>
      <c r="Z289" t="s">
        <v>50</v>
      </c>
      <c r="AA289">
        <f t="shared" si="24"/>
        <v>-3.0049039552472567E-2</v>
      </c>
      <c r="AB289">
        <f t="shared" si="25"/>
        <v>0.13635338952879159</v>
      </c>
      <c r="AC289">
        <f t="shared" si="26"/>
        <v>0.16640242908126415</v>
      </c>
      <c r="AD289">
        <f t="shared" si="27"/>
        <v>0.25259408125815891</v>
      </c>
      <c r="AF289">
        <v>2.8789835444265299</v>
      </c>
      <c r="AG289" t="s">
        <v>50</v>
      </c>
      <c r="AH289">
        <v>2.9413313011353002</v>
      </c>
      <c r="AI289" t="s">
        <v>50</v>
      </c>
      <c r="AJ289">
        <f t="shared" si="28"/>
        <v>6.2347756708770241E-2</v>
      </c>
      <c r="AK289">
        <v>-3.3037500511281599</v>
      </c>
      <c r="AL289">
        <v>-14.3360322810334</v>
      </c>
      <c r="AM289">
        <v>6.1149858629220999</v>
      </c>
      <c r="AN289">
        <v>-20.451018143955501</v>
      </c>
      <c r="AO289">
        <f t="shared" si="29"/>
        <v>-26.566004006877602</v>
      </c>
      <c r="AQ289">
        <f>VLOOKUP(A289,incl2017!$A$2:$BF$638,33)</f>
        <v>6502.9921568627396</v>
      </c>
      <c r="AR289">
        <v>6313.8701298701199</v>
      </c>
      <c r="AS289">
        <v>6448.0750988142199</v>
      </c>
      <c r="AT289">
        <v>5909.6123778501596</v>
      </c>
      <c r="AU289">
        <f>VLOOKUP(vhcsResultsConsolidated!E289,incl2017!$A$2:$BF$638,34)</f>
        <v>5919.7083333333303</v>
      </c>
      <c r="AV289">
        <v>6711.5187165775396</v>
      </c>
      <c r="AW289">
        <v>6653.47682119205</v>
      </c>
      <c r="AX289">
        <v>5909.78</v>
      </c>
      <c r="AY289">
        <f>VLOOKUP(vhcsResultsConsolidated!E289,incl2017!$A$2:$BF$638,38)</f>
        <v>5884.8376623376598</v>
      </c>
      <c r="AZ289">
        <v>5699.3223140495802</v>
      </c>
      <c r="BA289">
        <v>6144</v>
      </c>
      <c r="BB289">
        <v>5909.4522292993597</v>
      </c>
      <c r="BC289">
        <f>VLOOKUP(vhcsResultsConsolidated!E289,incl2017!$A$2:$BF$638,42)</f>
        <v>5953.6962025316398</v>
      </c>
      <c r="BD289">
        <v>6434.1818181818098</v>
      </c>
      <c r="BE289">
        <v>7551.3968253968196</v>
      </c>
      <c r="BF289">
        <v>5806.7837837837797</v>
      </c>
      <c r="BG289">
        <f>VLOOKUP(vhcsResultsConsolidated!E289,incl2017!$A$2:$BF$638,46)</f>
        <v>5746.7662337662296</v>
      </c>
      <c r="BH289">
        <v>6958.0404040404001</v>
      </c>
      <c r="BI289">
        <v>6010.6477272727197</v>
      </c>
      <c r="BJ289">
        <v>6010.0657894736796</v>
      </c>
      <c r="BK289">
        <f>VLOOKUP(vhcsResultsConsolidated!E289,incl2017!$A$2:$BF$638,50)</f>
        <v>6022.9090909090901</v>
      </c>
      <c r="BL289">
        <v>5773.625</v>
      </c>
      <c r="BM289">
        <v>6513.1320754716899</v>
      </c>
      <c r="BN289">
        <v>5852.3037974683502</v>
      </c>
      <c r="BO289">
        <f>VLOOKUP(vhcsResultsConsolidated!E289,incl2017!$A$2:$BF$638,54)</f>
        <v>5852.3037974683502</v>
      </c>
      <c r="BP289">
        <v>5590.1428571428496</v>
      </c>
      <c r="BQ289">
        <v>5744.7346938775499</v>
      </c>
      <c r="BR289">
        <v>5967.3333333333303</v>
      </c>
    </row>
    <row r="290" spans="1:70" x14ac:dyDescent="0.25">
      <c r="A290" t="s">
        <v>331</v>
      </c>
      <c r="B290" t="s">
        <v>698</v>
      </c>
      <c r="C290" t="s">
        <v>702</v>
      </c>
      <c r="E290" t="s">
        <v>259</v>
      </c>
      <c r="F290">
        <v>1</v>
      </c>
      <c r="G290">
        <v>0.900482</v>
      </c>
      <c r="H290">
        <v>0.88430200000000003</v>
      </c>
      <c r="I290">
        <v>805</v>
      </c>
      <c r="J290">
        <v>697</v>
      </c>
      <c r="K290">
        <v>3.0310127019000599</v>
      </c>
      <c r="L290" t="s">
        <v>51</v>
      </c>
      <c r="M290">
        <v>1.1813873386734499</v>
      </c>
      <c r="N290" t="s">
        <v>53</v>
      </c>
      <c r="O290">
        <v>0.78760958712008899</v>
      </c>
      <c r="P290" t="s">
        <v>53</v>
      </c>
      <c r="Q290">
        <v>7.08833444009771</v>
      </c>
      <c r="R290" t="s">
        <v>50</v>
      </c>
      <c r="S290">
        <v>-0.18146192704959499</v>
      </c>
      <c r="T290" t="s">
        <v>50</v>
      </c>
      <c r="U290">
        <v>-0.10001899122393899</v>
      </c>
      <c r="V290" t="s">
        <v>50</v>
      </c>
      <c r="W290">
        <v>-0.21098340965222101</v>
      </c>
      <c r="X290" t="s">
        <v>50</v>
      </c>
      <c r="Y290">
        <v>-3.1694329197011303E-2</v>
      </c>
      <c r="Z290" t="s">
        <v>53</v>
      </c>
      <c r="AA290">
        <f t="shared" si="24"/>
        <v>-2.952148260262602E-2</v>
      </c>
      <c r="AB290">
        <f t="shared" si="25"/>
        <v>6.8324662026927691E-2</v>
      </c>
      <c r="AC290">
        <f t="shared" si="26"/>
        <v>9.7846144629553711E-2</v>
      </c>
      <c r="AD290">
        <f t="shared" si="27"/>
        <v>0.17928908045520969</v>
      </c>
      <c r="AF290">
        <v>3.0008305927968801</v>
      </c>
      <c r="AG290" t="s">
        <v>50</v>
      </c>
      <c r="AH290">
        <v>2.98153982107551</v>
      </c>
      <c r="AI290" t="s">
        <v>50</v>
      </c>
      <c r="AJ290">
        <f t="shared" si="28"/>
        <v>-1.929077172137017E-2</v>
      </c>
      <c r="AK290">
        <v>6.3389774966630803</v>
      </c>
      <c r="AL290">
        <v>-5.8399432999947001</v>
      </c>
      <c r="AM290">
        <v>1.23885620245929</v>
      </c>
      <c r="AN290">
        <v>-7.0787995024539896</v>
      </c>
      <c r="AO290">
        <f t="shared" si="29"/>
        <v>-8.31765570491328</v>
      </c>
      <c r="AQ290">
        <f>VLOOKUP(A290,incl2017!$A$2:$BF$638,33)</f>
        <v>66577.658878504604</v>
      </c>
      <c r="AR290">
        <v>41679.823045267403</v>
      </c>
      <c r="AS290">
        <v>39597.4244897959</v>
      </c>
      <c r="AT290">
        <v>36173.464114832503</v>
      </c>
      <c r="AU290">
        <f>VLOOKUP(vhcsResultsConsolidated!E207,incl2017!$A$2:$BF$638,34)</f>
        <v>22546.504966021901</v>
      </c>
      <c r="AV290">
        <v>41698.854700854703</v>
      </c>
      <c r="AW290">
        <v>40714.2384615384</v>
      </c>
      <c r="AX290">
        <v>35536.448529411697</v>
      </c>
      <c r="AY290">
        <f>VLOOKUP(vhcsResultsConsolidated!E207,incl2017!$A$2:$BF$638,38)</f>
        <v>22654.954640250198</v>
      </c>
      <c r="AZ290">
        <v>41662.150793650697</v>
      </c>
      <c r="BA290">
        <v>38334.939130434701</v>
      </c>
      <c r="BB290">
        <v>37360.232876712304</v>
      </c>
      <c r="BC290">
        <f>VLOOKUP(vhcsResultsConsolidated!E207,incl2017!$A$2:$BF$638,42)</f>
        <v>22437.486897274601</v>
      </c>
      <c r="BD290">
        <v>36442.542857142798</v>
      </c>
      <c r="BE290">
        <v>39220.712121212098</v>
      </c>
      <c r="BF290">
        <v>37917.185185185102</v>
      </c>
      <c r="BG290">
        <f>VLOOKUP(vhcsResultsConsolidated!E207,incl2017!$A$2:$BF$638,46)</f>
        <v>23014.005246589699</v>
      </c>
      <c r="BH290">
        <v>43942.402439024299</v>
      </c>
      <c r="BI290">
        <v>42254.4375</v>
      </c>
      <c r="BJ290">
        <v>33968.646341463398</v>
      </c>
      <c r="BK290">
        <f>VLOOKUP(vhcsResultsConsolidated!E207,incl2017!$A$2:$BF$638,50)</f>
        <v>22300.368911917099</v>
      </c>
      <c r="BL290">
        <v>36139.867924528298</v>
      </c>
      <c r="BM290">
        <v>39624.333333333299</v>
      </c>
      <c r="BN290">
        <v>39613.224489795903</v>
      </c>
      <c r="BO290">
        <f>VLOOKUP(vhcsResultsConsolidated!E207,incl2017!$A$2:$BF$638,54)</f>
        <v>21083.541709577701</v>
      </c>
      <c r="BP290">
        <v>45671.479452054802</v>
      </c>
      <c r="BQ290">
        <v>37411.194029850703</v>
      </c>
      <c r="BR290">
        <v>32760.375</v>
      </c>
    </row>
    <row r="291" spans="1:70" x14ac:dyDescent="0.25">
      <c r="A291" t="s">
        <v>332</v>
      </c>
      <c r="B291" t="s">
        <v>713</v>
      </c>
      <c r="C291" t="s">
        <v>704</v>
      </c>
      <c r="E291" t="s">
        <v>431</v>
      </c>
      <c r="F291">
        <v>1</v>
      </c>
      <c r="G291">
        <v>0.912157</v>
      </c>
      <c r="H291">
        <v>0.912076</v>
      </c>
      <c r="I291">
        <v>11058</v>
      </c>
      <c r="J291">
        <v>11038</v>
      </c>
      <c r="K291">
        <v>5.6908732316451403</v>
      </c>
      <c r="L291" t="s">
        <v>50</v>
      </c>
      <c r="M291">
        <v>3.6188489740531802</v>
      </c>
      <c r="N291" t="s">
        <v>50</v>
      </c>
      <c r="O291">
        <v>1.5809936167274601</v>
      </c>
      <c r="P291" t="s">
        <v>53</v>
      </c>
      <c r="Q291">
        <v>7.2608218807350902</v>
      </c>
      <c r="R291" t="s">
        <v>50</v>
      </c>
      <c r="S291">
        <v>-8.8327698177970995E-2</v>
      </c>
      <c r="T291" t="s">
        <v>50</v>
      </c>
      <c r="U291">
        <v>-4.9841855594895602E-2</v>
      </c>
      <c r="V291" t="s">
        <v>50</v>
      </c>
      <c r="W291">
        <v>-5.8364469321044297E-2</v>
      </c>
      <c r="X291" t="s">
        <v>50</v>
      </c>
      <c r="Y291">
        <v>-2.2683261099066598E-2</v>
      </c>
      <c r="Z291" t="s">
        <v>50</v>
      </c>
      <c r="AA291">
        <f t="shared" si="24"/>
        <v>2.9963228856926698E-2</v>
      </c>
      <c r="AB291">
        <f t="shared" si="25"/>
        <v>2.7158594495829004E-2</v>
      </c>
      <c r="AC291">
        <f t="shared" si="26"/>
        <v>-2.8046343610976937E-3</v>
      </c>
      <c r="AD291">
        <f t="shared" si="27"/>
        <v>3.5681208221977699E-2</v>
      </c>
      <c r="AF291">
        <v>2.8524871823198001</v>
      </c>
      <c r="AG291" t="s">
        <v>50</v>
      </c>
      <c r="AH291">
        <v>2.8446567277959698</v>
      </c>
      <c r="AI291" t="s">
        <v>50</v>
      </c>
      <c r="AJ291">
        <f t="shared" si="28"/>
        <v>-7.8304545238303547E-3</v>
      </c>
      <c r="AK291">
        <v>238.6193137706</v>
      </c>
      <c r="AL291">
        <v>-28.223068698104701</v>
      </c>
      <c r="AM291">
        <v>-21.180253901347001</v>
      </c>
      <c r="AN291">
        <v>-7.0428147967576402</v>
      </c>
      <c r="AO291">
        <f t="shared" si="29"/>
        <v>14.137439104589362</v>
      </c>
      <c r="AQ291">
        <f>VLOOKUP(A291,incl2017!$A$2:$BF$638,33)</f>
        <v>24521.6432964329</v>
      </c>
      <c r="AR291">
        <v>18935.113015284802</v>
      </c>
      <c r="AS291">
        <v>17108.591928251099</v>
      </c>
      <c r="AT291">
        <v>16571.165091717601</v>
      </c>
      <c r="AU291">
        <f>VLOOKUP(vhcsResultsConsolidated!E380,incl2017!$A$2:$BF$638,34)</f>
        <v>38325.153543307002</v>
      </c>
      <c r="AV291">
        <v>19232.215640906899</v>
      </c>
      <c r="AW291">
        <v>18023.9665871121</v>
      </c>
      <c r="AX291">
        <v>16735.8431967627</v>
      </c>
      <c r="AY291">
        <f>VLOOKUP(vhcsResultsConsolidated!E380,incl2017!$A$2:$BF$638,38)</f>
        <v>38783.510638297797</v>
      </c>
      <c r="AZ291">
        <v>18637.4594343996</v>
      </c>
      <c r="BA291">
        <v>16047.6182572614</v>
      </c>
      <c r="BB291">
        <v>16370.320789636</v>
      </c>
      <c r="BC291">
        <f>VLOOKUP(vhcsResultsConsolidated!E380,incl2017!$A$2:$BF$638,42)</f>
        <v>37753.221238938</v>
      </c>
      <c r="BD291">
        <v>20125.712717291801</v>
      </c>
      <c r="BE291">
        <v>17812.190355329902</v>
      </c>
      <c r="BF291">
        <v>17300.505997818898</v>
      </c>
      <c r="BG291">
        <f>VLOOKUP(vhcsResultsConsolidated!E380,incl2017!$A$2:$BF$638,46)</f>
        <v>39320.327586206899</v>
      </c>
      <c r="BH291">
        <v>18317.8033707865</v>
      </c>
      <c r="BI291">
        <v>18211.894144144098</v>
      </c>
      <c r="BJ291">
        <v>16247.3566037735</v>
      </c>
      <c r="BK291">
        <f>VLOOKUP(vhcsResultsConsolidated!E380,incl2017!$A$2:$BF$638,50)</f>
        <v>38408.385542168602</v>
      </c>
      <c r="BL291">
        <v>17455.513592233001</v>
      </c>
      <c r="BM291">
        <v>16337.0104575163</v>
      </c>
      <c r="BN291">
        <v>14641.9542719614</v>
      </c>
      <c r="BO291">
        <f>VLOOKUP(vhcsResultsConsolidated!E380,incl2017!$A$2:$BF$638,54)</f>
        <v>40133.5535714285</v>
      </c>
      <c r="BP291">
        <v>19717.676131322001</v>
      </c>
      <c r="BQ291">
        <v>15722.53010279</v>
      </c>
      <c r="BR291">
        <v>18188.387341772101</v>
      </c>
    </row>
    <row r="292" spans="1:70" x14ac:dyDescent="0.25">
      <c r="A292" t="s">
        <v>333</v>
      </c>
      <c r="B292" t="s">
        <v>660</v>
      </c>
      <c r="C292" t="s">
        <v>664</v>
      </c>
      <c r="E292" t="s">
        <v>522</v>
      </c>
      <c r="F292">
        <v>1</v>
      </c>
      <c r="G292">
        <v>0.88469599999999904</v>
      </c>
      <c r="H292">
        <v>0.84692400000000001</v>
      </c>
      <c r="I292">
        <v>734</v>
      </c>
      <c r="J292">
        <v>421</v>
      </c>
      <c r="K292">
        <v>5.4127413156330597</v>
      </c>
      <c r="L292" t="s">
        <v>50</v>
      </c>
      <c r="M292">
        <v>8.2017503627487596</v>
      </c>
      <c r="N292" t="s">
        <v>50</v>
      </c>
      <c r="O292">
        <v>4.4967437819013503</v>
      </c>
      <c r="P292" t="s">
        <v>50</v>
      </c>
      <c r="Q292">
        <v>1.8186002206604699</v>
      </c>
      <c r="R292" t="s">
        <v>53</v>
      </c>
      <c r="S292">
        <v>-0.27899359077536701</v>
      </c>
      <c r="T292" t="s">
        <v>51</v>
      </c>
      <c r="U292">
        <v>-0.25765604982012902</v>
      </c>
      <c r="V292" t="s">
        <v>51</v>
      </c>
      <c r="W292">
        <v>-0.41527083168886902</v>
      </c>
      <c r="X292" t="s">
        <v>50</v>
      </c>
      <c r="Y292">
        <v>-0.364217632262958</v>
      </c>
      <c r="Z292" t="s">
        <v>50</v>
      </c>
      <c r="AA292">
        <f t="shared" si="24"/>
        <v>-0.13627724091350202</v>
      </c>
      <c r="AB292">
        <f t="shared" si="25"/>
        <v>-0.10656158244282898</v>
      </c>
      <c r="AC292">
        <f t="shared" si="26"/>
        <v>2.9715658470673034E-2</v>
      </c>
      <c r="AD292">
        <f t="shared" si="27"/>
        <v>5.1053199425911022E-2</v>
      </c>
      <c r="AF292">
        <v>3.06366145084715</v>
      </c>
      <c r="AG292" t="s">
        <v>50</v>
      </c>
      <c r="AH292">
        <v>2.8797483935711901</v>
      </c>
      <c r="AI292" t="s">
        <v>50</v>
      </c>
      <c r="AJ292">
        <f t="shared" si="28"/>
        <v>-0.18391305727595997</v>
      </c>
      <c r="AK292">
        <v>10.785846498703</v>
      </c>
      <c r="AL292">
        <v>-0.84177418367791101</v>
      </c>
      <c r="AM292">
        <v>6.1835870989447796</v>
      </c>
      <c r="AN292">
        <v>-7.0253612826226997</v>
      </c>
      <c r="AO292">
        <f t="shared" si="29"/>
        <v>-13.208948381567479</v>
      </c>
      <c r="AQ292">
        <f>VLOOKUP(A292,incl2017!$A$2:$BF$638,33)</f>
        <v>49516.509090908999</v>
      </c>
      <c r="AR292">
        <v>8073.9354838709596</v>
      </c>
      <c r="AS292">
        <v>12142.4</v>
      </c>
      <c r="AT292">
        <v>13478.5704225352</v>
      </c>
      <c r="AU292">
        <f>VLOOKUP(vhcsResultsConsolidated!E471,incl2017!$A$2:$BF$638,34)</f>
        <v>14777.8228995057</v>
      </c>
      <c r="AV292">
        <v>8813.1351351351295</v>
      </c>
      <c r="AW292">
        <v>12107.4074074074</v>
      </c>
      <c r="AX292">
        <v>14547.222222222201</v>
      </c>
      <c r="AY292">
        <f>VLOOKUP(vhcsResultsConsolidated!E471,incl2017!$A$2:$BF$638,38)</f>
        <v>15596.251572327001</v>
      </c>
      <c r="AZ292">
        <v>6979.92</v>
      </c>
      <c r="BA292">
        <v>12162.083333333299</v>
      </c>
      <c r="BB292">
        <v>12982.804123711299</v>
      </c>
      <c r="BC292">
        <f>VLOOKUP(vhcsResultsConsolidated!E471,incl2017!$A$2:$BF$638,42)</f>
        <v>13877.2681660899</v>
      </c>
      <c r="BD292">
        <v>9062.5263157894697</v>
      </c>
      <c r="BE292">
        <v>18118.181818181802</v>
      </c>
      <c r="BF292">
        <v>16437.096774193498</v>
      </c>
      <c r="BG292">
        <f>VLOOKUP(vhcsResultsConsolidated!E471,incl2017!$A$2:$BF$638,46)</f>
        <v>14987.051829268201</v>
      </c>
      <c r="BH292">
        <v>8549.8888888888796</v>
      </c>
      <c r="BI292">
        <v>7975</v>
      </c>
      <c r="BJ292">
        <v>13554.2372881355</v>
      </c>
      <c r="BK292">
        <f>VLOOKUP(vhcsResultsConsolidated!E471,incl2017!$A$2:$BF$638,50)</f>
        <v>16245.0097402597</v>
      </c>
      <c r="BL292">
        <v>8499.9230769230708</v>
      </c>
      <c r="BM292">
        <v>4418</v>
      </c>
      <c r="BN292">
        <v>12869.288461538399</v>
      </c>
      <c r="BO292">
        <f>VLOOKUP(vhcsResultsConsolidated!E471,incl2017!$A$2:$BF$638,54)</f>
        <v>14544.844155844101</v>
      </c>
      <c r="BP292">
        <v>5333.25</v>
      </c>
      <c r="BQ292">
        <v>14200</v>
      </c>
      <c r="BR292">
        <v>13113.9777777777</v>
      </c>
    </row>
    <row r="293" spans="1:70" x14ac:dyDescent="0.25">
      <c r="A293" t="s">
        <v>344</v>
      </c>
      <c r="B293" t="s">
        <v>682</v>
      </c>
      <c r="C293" t="s">
        <v>663</v>
      </c>
      <c r="E293" t="s">
        <v>108</v>
      </c>
      <c r="F293">
        <v>1</v>
      </c>
      <c r="G293">
        <v>0.87385100000000004</v>
      </c>
      <c r="H293">
        <v>0.80623999999999996</v>
      </c>
      <c r="I293">
        <v>3591</v>
      </c>
      <c r="J293">
        <v>1529</v>
      </c>
      <c r="K293">
        <v>4.60531282064842</v>
      </c>
      <c r="L293" t="s">
        <v>50</v>
      </c>
      <c r="M293">
        <v>2.7814638368334799</v>
      </c>
      <c r="N293" t="s">
        <v>51</v>
      </c>
      <c r="O293">
        <v>5.0165843420290297E-2</v>
      </c>
      <c r="P293" t="s">
        <v>53</v>
      </c>
      <c r="Q293">
        <v>2.4416195851147999</v>
      </c>
      <c r="R293" t="s">
        <v>51</v>
      </c>
      <c r="S293">
        <v>-6.7151452009739002E-2</v>
      </c>
      <c r="T293" t="s">
        <v>50</v>
      </c>
      <c r="U293">
        <v>-5.4334337277703197E-2</v>
      </c>
      <c r="V293" t="s">
        <v>50</v>
      </c>
      <c r="W293">
        <v>-2.0280492888987599E-2</v>
      </c>
      <c r="X293" t="s">
        <v>53</v>
      </c>
      <c r="Y293">
        <v>-1.1533941651013201E-2</v>
      </c>
      <c r="Z293" t="s">
        <v>53</v>
      </c>
      <c r="AA293">
        <f t="shared" si="24"/>
        <v>4.6870959120751399E-2</v>
      </c>
      <c r="AB293">
        <f t="shared" si="25"/>
        <v>4.2800395626689997E-2</v>
      </c>
      <c r="AC293">
        <f t="shared" si="26"/>
        <v>-4.0705634940614022E-3</v>
      </c>
      <c r="AD293">
        <f t="shared" si="27"/>
        <v>8.7465512379743988E-3</v>
      </c>
      <c r="AF293">
        <v>3.1258734090348801</v>
      </c>
      <c r="AG293" t="s">
        <v>50</v>
      </c>
      <c r="AH293">
        <v>3.13940803012231</v>
      </c>
      <c r="AI293" t="s">
        <v>50</v>
      </c>
      <c r="AJ293">
        <f t="shared" si="28"/>
        <v>1.3534621087429866E-2</v>
      </c>
      <c r="AK293">
        <v>26.661244367088798</v>
      </c>
      <c r="AL293">
        <v>-13.015719972243099</v>
      </c>
      <c r="AM293">
        <v>-6.1904811054414299</v>
      </c>
      <c r="AN293">
        <v>-6.8252388668017003</v>
      </c>
      <c r="AO293">
        <f t="shared" si="29"/>
        <v>-0.6347577613602704</v>
      </c>
      <c r="AQ293">
        <f>VLOOKUP(A293,incl2017!$A$2:$BF$638,33)</f>
        <v>37688.054652880302</v>
      </c>
      <c r="AR293">
        <v>22665.6878216123</v>
      </c>
      <c r="AS293">
        <v>18698.336322869902</v>
      </c>
      <c r="AT293">
        <v>17095.186000000002</v>
      </c>
      <c r="AU293">
        <f>VLOOKUP(vhcsResultsConsolidated!E57,incl2017!$A$2:$BF$638,34)</f>
        <v>7473.1100671140903</v>
      </c>
      <c r="AV293">
        <v>21549.171232876699</v>
      </c>
      <c r="AW293">
        <v>19568.932489451399</v>
      </c>
      <c r="AX293">
        <v>16753.4330708661</v>
      </c>
      <c r="AY293">
        <f>VLOOKUP(vhcsResultsConsolidated!E57,incl2017!$A$2:$BF$638,38)</f>
        <v>7537.5892857142799</v>
      </c>
      <c r="AZ293">
        <v>23786.041237113299</v>
      </c>
      <c r="BA293">
        <v>17711.105263157799</v>
      </c>
      <c r="BB293">
        <v>17448.0528455284</v>
      </c>
      <c r="BC293">
        <f>VLOOKUP(vhcsResultsConsolidated!E57,incl2017!$A$2:$BF$638,42)</f>
        <v>7408.34170403587</v>
      </c>
      <c r="BD293">
        <v>20632.6408450704</v>
      </c>
      <c r="BE293">
        <v>18644.7637795275</v>
      </c>
      <c r="BF293">
        <v>16810.411764705801</v>
      </c>
      <c r="BG293">
        <f>VLOOKUP(vhcsResultsConsolidated!E57,incl2017!$A$2:$BF$638,46)</f>
        <v>7539.2996254681602</v>
      </c>
      <c r="BH293">
        <v>22416.82</v>
      </c>
      <c r="BI293">
        <v>20635.9272727272</v>
      </c>
      <c r="BJ293">
        <v>16703.207407407401</v>
      </c>
      <c r="BK293">
        <f>VLOOKUP(vhcsResultsConsolidated!E57,incl2017!$A$2:$BF$638,50)</f>
        <v>7536.0307167235496</v>
      </c>
      <c r="BL293">
        <v>23804.020547945202</v>
      </c>
      <c r="BM293">
        <v>17362.841584158399</v>
      </c>
      <c r="BN293">
        <v>16902.072847682099</v>
      </c>
      <c r="BO293">
        <f>VLOOKUP(vhcsResultsConsolidated!E57,incl2017!$A$2:$BF$638,54)</f>
        <v>7768.2859589041</v>
      </c>
      <c r="BP293">
        <v>23767.937931034401</v>
      </c>
      <c r="BQ293">
        <v>18036.796296296201</v>
      </c>
      <c r="BR293">
        <v>18315.873684210499</v>
      </c>
    </row>
    <row r="294" spans="1:70" x14ac:dyDescent="0.25">
      <c r="A294" t="s">
        <v>345</v>
      </c>
      <c r="B294" t="s">
        <v>710</v>
      </c>
      <c r="C294" t="s">
        <v>662</v>
      </c>
      <c r="E294" t="s">
        <v>80</v>
      </c>
      <c r="F294">
        <v>1</v>
      </c>
      <c r="G294">
        <v>0.76753300000000002</v>
      </c>
      <c r="H294">
        <v>0.76753300000000002</v>
      </c>
      <c r="I294">
        <v>1328</v>
      </c>
      <c r="J294">
        <v>1328</v>
      </c>
      <c r="K294">
        <v>5.6763457484181199</v>
      </c>
      <c r="L294" t="s">
        <v>50</v>
      </c>
      <c r="M294">
        <v>3.2751769574321101</v>
      </c>
      <c r="N294" t="s">
        <v>50</v>
      </c>
      <c r="O294">
        <v>0.32322074845022902</v>
      </c>
      <c r="P294" t="s">
        <v>53</v>
      </c>
      <c r="Q294">
        <v>9.0717080062176105</v>
      </c>
      <c r="R294" t="s">
        <v>50</v>
      </c>
      <c r="S294">
        <v>-8.6568930441091693E-2</v>
      </c>
      <c r="T294" t="s">
        <v>50</v>
      </c>
      <c r="U294">
        <v>-9.70674705012564E-2</v>
      </c>
      <c r="V294" t="s">
        <v>50</v>
      </c>
      <c r="W294">
        <v>-5.6820063810043002E-2</v>
      </c>
      <c r="X294" t="s">
        <v>50</v>
      </c>
      <c r="Y294">
        <v>-3.5671669221291703E-2</v>
      </c>
      <c r="Z294" t="s">
        <v>51</v>
      </c>
      <c r="AA294">
        <f t="shared" si="24"/>
        <v>2.9748866631048691E-2</v>
      </c>
      <c r="AB294">
        <f t="shared" si="25"/>
        <v>6.1395801279964697E-2</v>
      </c>
      <c r="AC294">
        <f t="shared" si="26"/>
        <v>3.1646934648916006E-2</v>
      </c>
      <c r="AD294">
        <f t="shared" si="27"/>
        <v>2.1148394588751299E-2</v>
      </c>
      <c r="AF294">
        <v>3.2085922980211601</v>
      </c>
      <c r="AG294" t="s">
        <v>50</v>
      </c>
      <c r="AH294">
        <v>3.20180070531107</v>
      </c>
      <c r="AI294" t="s">
        <v>50</v>
      </c>
      <c r="AJ294">
        <f t="shared" si="28"/>
        <v>-6.7915927100901108E-3</v>
      </c>
      <c r="AK294">
        <v>32.784028249926401</v>
      </c>
      <c r="AL294">
        <v>-7.4121807302477203</v>
      </c>
      <c r="AM294">
        <v>-0.604253639380392</v>
      </c>
      <c r="AN294">
        <v>-6.8079270908673299</v>
      </c>
      <c r="AO294">
        <f t="shared" si="29"/>
        <v>-6.2036734514869378</v>
      </c>
      <c r="AQ294">
        <f>VLOOKUP(A294,incl2017!$A$2:$BF$638,33)</f>
        <v>32266.651143098999</v>
      </c>
      <c r="AR294">
        <v>37866.2441471571</v>
      </c>
      <c r="AS294">
        <v>31781.453257790301</v>
      </c>
      <c r="AT294">
        <v>31635.2440318302</v>
      </c>
      <c r="AU294">
        <f>VLOOKUP(vhcsResultsConsolidated!E30,incl2017!$A$2:$BF$638,34)</f>
        <v>9321.3774067132399</v>
      </c>
      <c r="AV294">
        <v>36929.9225806451</v>
      </c>
      <c r="AW294">
        <v>33042.040697674398</v>
      </c>
      <c r="AX294">
        <v>32256.127450980301</v>
      </c>
      <c r="AY294">
        <f>VLOOKUP(vhcsResultsConsolidated!E30,incl2017!$A$2:$BF$638,38)</f>
        <v>9005.5694249649296</v>
      </c>
      <c r="AZ294">
        <v>38874.090277777701</v>
      </c>
      <c r="BA294">
        <v>30583.546961325901</v>
      </c>
      <c r="BB294">
        <v>30903.104046242701</v>
      </c>
      <c r="BC294">
        <f>VLOOKUP(vhcsResultsConsolidated!E30,incl2017!$A$2:$BF$638,42)</f>
        <v>9619.9138216771607</v>
      </c>
      <c r="BD294">
        <v>37669.281481481397</v>
      </c>
      <c r="BE294">
        <v>35528.569620253103</v>
      </c>
      <c r="BF294">
        <v>31760.556701030899</v>
      </c>
      <c r="BG294">
        <f>VLOOKUP(vhcsResultsConsolidated!E30,incl2017!$A$2:$BF$638,46)</f>
        <v>9355.5195729537299</v>
      </c>
      <c r="BH294">
        <v>36359.56</v>
      </c>
      <c r="BI294">
        <v>30929.8279569892</v>
      </c>
      <c r="BJ294">
        <v>32705.383177569998</v>
      </c>
      <c r="BK294">
        <f>VLOOKUP(vhcsResultsConsolidated!E30,incl2017!$A$2:$BF$638,50)</f>
        <v>8665.7767795438795</v>
      </c>
      <c r="BL294">
        <v>38776.030674846603</v>
      </c>
      <c r="BM294">
        <v>30647.058823529402</v>
      </c>
      <c r="BN294">
        <v>30622.938144329801</v>
      </c>
      <c r="BO294">
        <f>VLOOKUP(vhcsResultsConsolidated!E30,incl2017!$A$2:$BF$638,54)</f>
        <v>9566.8206521739103</v>
      </c>
      <c r="BP294">
        <v>39001.96</v>
      </c>
      <c r="BQ294">
        <v>30527.3125</v>
      </c>
      <c r="BR294">
        <v>31260.684210526299</v>
      </c>
    </row>
    <row r="295" spans="1:70" x14ac:dyDescent="0.25">
      <c r="A295" t="s">
        <v>346</v>
      </c>
      <c r="E295" t="s">
        <v>346</v>
      </c>
      <c r="F295">
        <v>0</v>
      </c>
      <c r="G295">
        <v>0.43865799999999999</v>
      </c>
      <c r="H295">
        <v>0.38844400000000001</v>
      </c>
      <c r="I295">
        <v>258</v>
      </c>
      <c r="J295">
        <v>151</v>
      </c>
      <c r="K295">
        <v>1.9555225368679401</v>
      </c>
      <c r="L295" t="s">
        <v>52</v>
      </c>
      <c r="M295">
        <v>1.6713401853669601</v>
      </c>
      <c r="N295" t="s">
        <v>53</v>
      </c>
      <c r="O295">
        <v>0.73730743371904905</v>
      </c>
      <c r="P295" t="s">
        <v>53</v>
      </c>
      <c r="Q295">
        <v>4.73780413405765</v>
      </c>
      <c r="R295" t="s">
        <v>50</v>
      </c>
      <c r="S295">
        <v>7.8267943639532406E-2</v>
      </c>
      <c r="T295" t="s">
        <v>53</v>
      </c>
      <c r="U295">
        <v>1.1743734554112899</v>
      </c>
      <c r="V295" t="s">
        <v>50</v>
      </c>
      <c r="W295">
        <v>0.70564704877793405</v>
      </c>
      <c r="X295" t="s">
        <v>50</v>
      </c>
      <c r="Y295">
        <v>0.68647519265815904</v>
      </c>
      <c r="Z295" t="s">
        <v>50</v>
      </c>
      <c r="AA295">
        <f t="shared" si="24"/>
        <v>0.62737910513840167</v>
      </c>
      <c r="AB295">
        <f t="shared" si="25"/>
        <v>-0.48789826275313086</v>
      </c>
      <c r="AC295">
        <f t="shared" si="26"/>
        <v>-1.1152773678915326</v>
      </c>
      <c r="AD295">
        <f t="shared" si="27"/>
        <v>-1.917185611977501E-2</v>
      </c>
      <c r="AF295">
        <v>2.6761872252474901</v>
      </c>
      <c r="AG295" t="s">
        <v>50</v>
      </c>
      <c r="AH295">
        <v>2.73417604525378</v>
      </c>
      <c r="AI295" t="s">
        <v>50</v>
      </c>
      <c r="AJ295">
        <f t="shared" si="28"/>
        <v>5.798882000628991E-2</v>
      </c>
      <c r="AK295">
        <v>-75.968345943118806</v>
      </c>
      <c r="AL295">
        <v>9.9628952924009209</v>
      </c>
      <c r="AM295">
        <v>-10.6503525708279</v>
      </c>
      <c r="AN295">
        <v>20.6132478632288</v>
      </c>
      <c r="AO295">
        <f t="shared" si="29"/>
        <v>31.263600434056698</v>
      </c>
      <c r="AQ295">
        <f>VLOOKUP(A295,incl2017!$A$2:$BF$638,33)</f>
        <v>12964.698412698401</v>
      </c>
      <c r="AR295">
        <v>5483.3823529411702</v>
      </c>
      <c r="AS295">
        <v>13275.0163934426</v>
      </c>
      <c r="AT295">
        <v>11468.75</v>
      </c>
      <c r="AU295">
        <f>VLOOKUP(vhcsResultsConsolidated!E295,incl2017!$A$2:$BF$638,34)</f>
        <v>11907.5</v>
      </c>
      <c r="AV295">
        <v>5116.8</v>
      </c>
      <c r="AW295">
        <v>5753.0666666666602</v>
      </c>
      <c r="AX295">
        <v>12391.1764705882</v>
      </c>
      <c r="AY295">
        <f>VLOOKUP(vhcsResultsConsolidated!E295,incl2017!$A$2:$BF$638,38)</f>
        <v>12130.5555555555</v>
      </c>
      <c r="AZ295">
        <v>6007.0714285714203</v>
      </c>
      <c r="BA295">
        <v>15727.8260869565</v>
      </c>
      <c r="BB295">
        <v>11066.666666666601</v>
      </c>
      <c r="BC295">
        <f>VLOOKUP(vhcsResultsConsolidated!E295,incl2017!$A$2:$BF$638,42)</f>
        <v>11811.9047619047</v>
      </c>
      <c r="BD295">
        <v>3816.6666666666601</v>
      </c>
      <c r="BE295">
        <v>4985.5714285714203</v>
      </c>
      <c r="BF295">
        <v>15470</v>
      </c>
      <c r="BG295">
        <f>VLOOKUP(vhcsResultsConsolidated!E295,incl2017!$A$2:$BF$638,46)</f>
        <v>14763.6363636363</v>
      </c>
      <c r="BH295">
        <v>5674</v>
      </c>
      <c r="BI295">
        <v>6424.625</v>
      </c>
      <c r="BJ295">
        <v>7992.8571428571404</v>
      </c>
      <c r="BK295">
        <f>VLOOKUP(vhcsResultsConsolidated!E295,incl2017!$A$2:$BF$638,50)</f>
        <v>7992.8571428571404</v>
      </c>
      <c r="BL295">
        <v>4940</v>
      </c>
      <c r="BM295">
        <v>11360</v>
      </c>
      <c r="BN295">
        <v>9817.6470588235297</v>
      </c>
      <c r="BO295">
        <f>VLOOKUP(vhcsResultsConsolidated!E295,incl2017!$A$2:$BF$638,54)</f>
        <v>9817.6470588235297</v>
      </c>
      <c r="BP295">
        <v>6599.8888888888896</v>
      </c>
      <c r="BQ295">
        <v>17448.484848484801</v>
      </c>
      <c r="BR295">
        <v>12031.8181818181</v>
      </c>
    </row>
    <row r="296" spans="1:70" x14ac:dyDescent="0.25">
      <c r="A296" t="s">
        <v>347</v>
      </c>
      <c r="B296" t="s">
        <v>685</v>
      </c>
      <c r="C296" t="s">
        <v>684</v>
      </c>
      <c r="E296" t="s">
        <v>448</v>
      </c>
      <c r="F296">
        <v>1</v>
      </c>
      <c r="G296">
        <v>0.49603000000000003</v>
      </c>
      <c r="H296">
        <v>0.49462799999999901</v>
      </c>
      <c r="I296">
        <v>5076</v>
      </c>
      <c r="J296">
        <v>3785</v>
      </c>
      <c r="K296">
        <v>3.2393712276053601</v>
      </c>
      <c r="L296" t="s">
        <v>50</v>
      </c>
      <c r="M296">
        <v>2.4340564451622799</v>
      </c>
      <c r="N296" t="s">
        <v>51</v>
      </c>
      <c r="O296">
        <v>1.4501194910988899</v>
      </c>
      <c r="P296" t="s">
        <v>53</v>
      </c>
      <c r="Q296">
        <v>1.7177386106972301</v>
      </c>
      <c r="R296" t="s">
        <v>53</v>
      </c>
      <c r="S296">
        <v>-5.5519896962703097E-2</v>
      </c>
      <c r="T296" t="s">
        <v>50</v>
      </c>
      <c r="U296">
        <v>-5.5771435126724701E-2</v>
      </c>
      <c r="V296" t="s">
        <v>50</v>
      </c>
      <c r="W296">
        <v>-4.3460092356558601E-2</v>
      </c>
      <c r="X296" t="s">
        <v>51</v>
      </c>
      <c r="Y296">
        <v>-5.5134456680594399E-2</v>
      </c>
      <c r="Z296" t="s">
        <v>50</v>
      </c>
      <c r="AA296">
        <f t="shared" si="24"/>
        <v>1.2059804606144496E-2</v>
      </c>
      <c r="AB296">
        <f t="shared" si="25"/>
        <v>6.3697844613030269E-4</v>
      </c>
      <c r="AC296">
        <f t="shared" si="26"/>
        <v>-1.1422826160014193E-2</v>
      </c>
      <c r="AD296">
        <f t="shared" si="27"/>
        <v>-1.1674364324035798E-2</v>
      </c>
      <c r="AF296">
        <v>2.5108557018299802</v>
      </c>
      <c r="AG296" t="s">
        <v>50</v>
      </c>
      <c r="AH296">
        <v>2.4852817807985201</v>
      </c>
      <c r="AI296" t="s">
        <v>50</v>
      </c>
      <c r="AJ296">
        <f t="shared" si="28"/>
        <v>-2.5573921031460056E-2</v>
      </c>
      <c r="AK296">
        <v>60.429813408701499</v>
      </c>
      <c r="AL296">
        <v>-6.7729962562175103</v>
      </c>
      <c r="AM296">
        <v>-6.1399034858897698E-3</v>
      </c>
      <c r="AN296">
        <v>-6.7668563527316197</v>
      </c>
      <c r="AO296">
        <f t="shared" si="29"/>
        <v>-6.7607164492457299</v>
      </c>
      <c r="AQ296">
        <f>VLOOKUP(A296,incl2017!$A$2:$BF$638,33)</f>
        <v>21969.814303638599</v>
      </c>
      <c r="AR296">
        <v>3330.3423312883401</v>
      </c>
      <c r="AS296">
        <v>3120.1928044280398</v>
      </c>
      <c r="AT296">
        <v>2942.2661064425702</v>
      </c>
      <c r="AU296">
        <f>VLOOKUP(vhcsResultsConsolidated!E397,incl2017!$A$2:$BF$638,34)</f>
        <v>19271.409691629899</v>
      </c>
      <c r="AV296">
        <v>3328.9459459459399</v>
      </c>
      <c r="AW296">
        <v>3169.30369127516</v>
      </c>
      <c r="AX296">
        <v>2949.6092362344498</v>
      </c>
      <c r="AY296">
        <f>VLOOKUP(vhcsResultsConsolidated!E397,incl2017!$A$2:$BF$638,38)</f>
        <v>19801.335907335899</v>
      </c>
      <c r="AZ296">
        <v>3331.73529411764</v>
      </c>
      <c r="BA296">
        <v>3060.2131147540899</v>
      </c>
      <c r="BB296">
        <v>2934.1279527559</v>
      </c>
      <c r="BC296">
        <f>VLOOKUP(vhcsResultsConsolidated!E397,incl2017!$A$2:$BF$638,42)</f>
        <v>18567.558974358901</v>
      </c>
      <c r="BD296">
        <v>3278.2161458333298</v>
      </c>
      <c r="BE296">
        <v>3215.3195488721799</v>
      </c>
      <c r="BF296">
        <v>2895.0677966101598</v>
      </c>
      <c r="BG296">
        <f>VLOOKUP(vhcsResultsConsolidated!E397,incl2017!$A$2:$BF$638,46)</f>
        <v>20063.480620155002</v>
      </c>
      <c r="BH296">
        <v>3374.2488372092998</v>
      </c>
      <c r="BI296">
        <v>3132.2121212121201</v>
      </c>
      <c r="BJ296">
        <v>3009.6455223880598</v>
      </c>
      <c r="BK296">
        <f>VLOOKUP(vhcsResultsConsolidated!E397,incl2017!$A$2:$BF$638,50)</f>
        <v>19541.207692307598</v>
      </c>
      <c r="BL296">
        <v>3202.2673031026202</v>
      </c>
      <c r="BM296">
        <v>3095.3514644351399</v>
      </c>
      <c r="BN296">
        <v>3016.3779264213999</v>
      </c>
      <c r="BO296">
        <f>VLOOKUP(vhcsResultsConsolidated!E397,incl2017!$A$2:$BF$638,54)</f>
        <v>18298.009708737802</v>
      </c>
      <c r="BP296">
        <v>3468.3778337531398</v>
      </c>
      <c r="BQ296">
        <v>3026.4859437751002</v>
      </c>
      <c r="BR296">
        <v>2816.4593301435398</v>
      </c>
    </row>
    <row r="297" spans="1:70" x14ac:dyDescent="0.25">
      <c r="A297" t="s">
        <v>348</v>
      </c>
      <c r="B297" t="s">
        <v>668</v>
      </c>
      <c r="C297" t="s">
        <v>668</v>
      </c>
      <c r="E297" t="s">
        <v>116</v>
      </c>
      <c r="F297">
        <v>1</v>
      </c>
      <c r="G297">
        <v>0.86952700000000005</v>
      </c>
      <c r="H297">
        <v>0.86651999999999996</v>
      </c>
      <c r="I297">
        <v>3348</v>
      </c>
      <c r="J297">
        <v>3241</v>
      </c>
      <c r="K297">
        <v>7.0751204985211498</v>
      </c>
      <c r="L297" t="s">
        <v>50</v>
      </c>
      <c r="M297">
        <v>6.5124794766325804</v>
      </c>
      <c r="N297" t="s">
        <v>50</v>
      </c>
      <c r="O297">
        <v>1.1249490327454701</v>
      </c>
      <c r="P297" t="s">
        <v>53</v>
      </c>
      <c r="Q297">
        <v>4.7882049856160096</v>
      </c>
      <c r="R297" t="s">
        <v>50</v>
      </c>
      <c r="S297">
        <v>-0.100896392842294</v>
      </c>
      <c r="T297" t="s">
        <v>50</v>
      </c>
      <c r="U297">
        <v>8.0399009729240703E-3</v>
      </c>
      <c r="V297" t="s">
        <v>53</v>
      </c>
      <c r="W297">
        <v>-7.2452375527111701E-2</v>
      </c>
      <c r="X297" t="s">
        <v>50</v>
      </c>
      <c r="Y297">
        <v>4.6537462338426899E-2</v>
      </c>
      <c r="Z297" t="s">
        <v>50</v>
      </c>
      <c r="AA297">
        <f t="shared" si="24"/>
        <v>2.8444017315182299E-2</v>
      </c>
      <c r="AB297">
        <f t="shared" si="25"/>
        <v>3.8497561365502829E-2</v>
      </c>
      <c r="AC297">
        <f t="shared" si="26"/>
        <v>1.005354405032053E-2</v>
      </c>
      <c r="AD297">
        <f t="shared" si="27"/>
        <v>0.1189898378655386</v>
      </c>
      <c r="AF297">
        <v>3.1718077388201702</v>
      </c>
      <c r="AG297" t="s">
        <v>50</v>
      </c>
      <c r="AH297">
        <v>3.1775149510835301</v>
      </c>
      <c r="AI297" t="s">
        <v>50</v>
      </c>
      <c r="AJ297">
        <f t="shared" si="28"/>
        <v>5.7072122633599065E-3</v>
      </c>
      <c r="AK297">
        <v>41.064060498189797</v>
      </c>
      <c r="AL297">
        <v>-1.4359849990504301</v>
      </c>
      <c r="AM297">
        <v>5.3105652073199003</v>
      </c>
      <c r="AN297">
        <v>-6.7465502063703404</v>
      </c>
      <c r="AO297">
        <f t="shared" si="29"/>
        <v>-12.057115413690241</v>
      </c>
      <c r="AQ297">
        <f>VLOOKUP(A297,incl2017!$A$2:$BF$638,33)</f>
        <v>6567.4012345679002</v>
      </c>
      <c r="AR297">
        <v>19392.1325490196</v>
      </c>
      <c r="AS297">
        <v>16189.447761194</v>
      </c>
      <c r="AT297">
        <v>15041.5342465753</v>
      </c>
      <c r="AU297">
        <f>VLOOKUP(vhcsResultsConsolidated!E65,incl2017!$A$2:$BF$638,34)</f>
        <v>10822.9898348157</v>
      </c>
      <c r="AV297">
        <v>19644.947517730401</v>
      </c>
      <c r="AW297">
        <v>17004.135254988902</v>
      </c>
      <c r="AX297">
        <v>15319.4407407407</v>
      </c>
      <c r="AY297">
        <f>VLOOKUP(vhcsResultsConsolidated!E65,incl2017!$A$2:$BF$638,38)</f>
        <v>10600.378060724701</v>
      </c>
      <c r="AZ297">
        <v>19079.440350877099</v>
      </c>
      <c r="BA297">
        <v>15314.6285714285</v>
      </c>
      <c r="BB297">
        <v>14771.1387387387</v>
      </c>
      <c r="BC297">
        <f>VLOOKUP(vhcsResultsConsolidated!E65,incl2017!$A$2:$BF$638,42)</f>
        <v>11063.1236133122</v>
      </c>
      <c r="BD297">
        <v>20131.604904632099</v>
      </c>
      <c r="BE297">
        <v>18237.7370689655</v>
      </c>
      <c r="BF297">
        <v>16093.5352697095</v>
      </c>
      <c r="BG297">
        <f>VLOOKUP(vhcsResultsConsolidated!E65,incl2017!$A$2:$BF$638,46)</f>
        <v>10544.307268722399</v>
      </c>
      <c r="BH297">
        <v>19116.535502958501</v>
      </c>
      <c r="BI297">
        <v>15697.305936073</v>
      </c>
      <c r="BJ297">
        <v>14695.5050167224</v>
      </c>
      <c r="BK297">
        <f>VLOOKUP(vhcsResultsConsolidated!E65,incl2017!$A$2:$BF$638,50)</f>
        <v>10645.2742504409</v>
      </c>
      <c r="BL297">
        <v>19575.725631768899</v>
      </c>
      <c r="BM297">
        <v>15660.2922374429</v>
      </c>
      <c r="BN297">
        <v>15019.131410256399</v>
      </c>
      <c r="BO297">
        <f>VLOOKUP(vhcsResultsConsolidated!E65,incl2017!$A$2:$BF$638,54)</f>
        <v>11942.5144404332</v>
      </c>
      <c r="BP297">
        <v>18610.255972696199</v>
      </c>
      <c r="BQ297">
        <v>14938.009950248699</v>
      </c>
      <c r="BR297">
        <v>14452.7283950617</v>
      </c>
    </row>
    <row r="298" spans="1:70" x14ac:dyDescent="0.25">
      <c r="A298" t="s">
        <v>349</v>
      </c>
      <c r="B298" t="s">
        <v>655</v>
      </c>
      <c r="C298" t="s">
        <v>664</v>
      </c>
      <c r="E298" t="s">
        <v>518</v>
      </c>
      <c r="F298">
        <v>1</v>
      </c>
      <c r="G298">
        <v>0.89480300000000002</v>
      </c>
      <c r="H298">
        <v>0.86903299999999895</v>
      </c>
      <c r="I298">
        <v>3885</v>
      </c>
      <c r="J298">
        <v>3585</v>
      </c>
      <c r="K298">
        <v>4.5506298463963697</v>
      </c>
      <c r="L298" t="s">
        <v>50</v>
      </c>
      <c r="M298">
        <v>5.2239515990851304</v>
      </c>
      <c r="N298" t="s">
        <v>50</v>
      </c>
      <c r="O298">
        <v>2.9514555963414302</v>
      </c>
      <c r="P298" t="s">
        <v>51</v>
      </c>
      <c r="Q298">
        <v>3.4939404554288398</v>
      </c>
      <c r="R298" t="s">
        <v>50</v>
      </c>
      <c r="S298">
        <v>-3.4450967354083498E-2</v>
      </c>
      <c r="T298" t="s">
        <v>53</v>
      </c>
      <c r="U298">
        <v>2.0100394609641501E-2</v>
      </c>
      <c r="V298" t="s">
        <v>53</v>
      </c>
      <c r="W298">
        <v>-9.4891045616620692E-3</v>
      </c>
      <c r="X298" t="s">
        <v>53</v>
      </c>
      <c r="Y298">
        <v>4.9597492461192098E-2</v>
      </c>
      <c r="Z298" t="s">
        <v>50</v>
      </c>
      <c r="AA298">
        <f t="shared" si="24"/>
        <v>2.4961862792421428E-2</v>
      </c>
      <c r="AB298">
        <f t="shared" si="25"/>
        <v>2.9497097851550597E-2</v>
      </c>
      <c r="AC298">
        <f t="shared" si="26"/>
        <v>4.5352350591291689E-3</v>
      </c>
      <c r="AD298">
        <f t="shared" si="27"/>
        <v>5.9086597022854168E-2</v>
      </c>
      <c r="AF298">
        <v>2.99286997370413</v>
      </c>
      <c r="AG298" t="s">
        <v>50</v>
      </c>
      <c r="AH298">
        <v>3.0167397103217399</v>
      </c>
      <c r="AI298" t="s">
        <v>50</v>
      </c>
      <c r="AJ298">
        <f t="shared" si="28"/>
        <v>2.3869736617609938E-2</v>
      </c>
      <c r="AK298">
        <v>-6.0779433421382896</v>
      </c>
      <c r="AL298">
        <v>-4.7695048589503601</v>
      </c>
      <c r="AM298">
        <v>1.96691319393602</v>
      </c>
      <c r="AN298">
        <v>-6.73641805288635</v>
      </c>
      <c r="AO298">
        <f t="shared" si="29"/>
        <v>-8.7033312468223691</v>
      </c>
      <c r="AQ298">
        <f>VLOOKUP(A298,incl2017!$A$2:$BF$638,33)</f>
        <v>6364.0957943925196</v>
      </c>
      <c r="AR298">
        <v>15177.434042553101</v>
      </c>
      <c r="AS298">
        <v>13313.074313408701</v>
      </c>
      <c r="AT298">
        <v>13716.7632211538</v>
      </c>
      <c r="AU298">
        <f>VLOOKUP(vhcsResultsConsolidated!E467,incl2017!$A$2:$BF$638,34)</f>
        <v>8687.1518072289091</v>
      </c>
      <c r="AV298">
        <v>16289.776</v>
      </c>
      <c r="AW298">
        <v>13631.6023391812</v>
      </c>
      <c r="AX298">
        <v>14766.487875848599</v>
      </c>
      <c r="AY298">
        <f>VLOOKUP(vhcsResultsConsolidated!E467,incl2017!$A$2:$BF$638,38)</f>
        <v>9013.8730158730104</v>
      </c>
      <c r="AZ298">
        <v>13913.409090908999</v>
      </c>
      <c r="BA298">
        <v>13191.4933035714</v>
      </c>
      <c r="BB298">
        <v>12978.015017064799</v>
      </c>
      <c r="BC298">
        <f>VLOOKUP(vhcsResultsConsolidated!E467,incl2017!$A$2:$BF$638,42)</f>
        <v>8413.9203539822993</v>
      </c>
      <c r="BD298">
        <v>16860.126984126899</v>
      </c>
      <c r="BE298">
        <v>13484.4216867469</v>
      </c>
      <c r="BF298">
        <v>13903.076109936501</v>
      </c>
      <c r="BG298">
        <f>VLOOKUP(vhcsResultsConsolidated!E467,incl2017!$A$2:$BF$638,46)</f>
        <v>9002.0404040403992</v>
      </c>
      <c r="BH298">
        <v>15710.225806451601</v>
      </c>
      <c r="BI298">
        <v>13770.420454545399</v>
      </c>
      <c r="BJ298">
        <v>15498.376344086</v>
      </c>
      <c r="BK298">
        <f>VLOOKUP(vhcsResultsConsolidated!E467,incl2017!$A$2:$BF$638,50)</f>
        <v>9026.8888888888796</v>
      </c>
      <c r="BL298">
        <v>15069.1386138613</v>
      </c>
      <c r="BM298">
        <v>12768.843373493901</v>
      </c>
      <c r="BN298">
        <v>13484.646381578899</v>
      </c>
      <c r="BO298">
        <f>VLOOKUP(vhcsResultsConsolidated!E467,incl2017!$A$2:$BF$638,54)</f>
        <v>8248.25</v>
      </c>
      <c r="BP298">
        <v>12932.4957983193</v>
      </c>
      <c r="BQ298">
        <v>13287.602739726</v>
      </c>
      <c r="BR298">
        <v>12618.5845974329</v>
      </c>
    </row>
    <row r="299" spans="1:70" x14ac:dyDescent="0.25">
      <c r="A299" t="s">
        <v>350</v>
      </c>
      <c r="B299" t="s">
        <v>714</v>
      </c>
      <c r="C299" t="s">
        <v>671</v>
      </c>
      <c r="E299" t="s">
        <v>601</v>
      </c>
      <c r="F299">
        <v>1</v>
      </c>
      <c r="G299">
        <v>0.68945699999999999</v>
      </c>
      <c r="H299">
        <v>0.69086899999999996</v>
      </c>
      <c r="I299">
        <v>4372</v>
      </c>
      <c r="J299">
        <v>4301</v>
      </c>
      <c r="K299">
        <v>2.7721252307912798</v>
      </c>
      <c r="L299" t="s">
        <v>51</v>
      </c>
      <c r="M299">
        <v>1.1427452840986101</v>
      </c>
      <c r="N299" t="s">
        <v>53</v>
      </c>
      <c r="O299">
        <v>0.13368098500200901</v>
      </c>
      <c r="P299" t="s">
        <v>53</v>
      </c>
      <c r="Q299">
        <v>9.4023979381477698</v>
      </c>
      <c r="R299" t="s">
        <v>50</v>
      </c>
      <c r="S299">
        <v>-3.6487498149128099E-2</v>
      </c>
      <c r="T299" t="s">
        <v>50</v>
      </c>
      <c r="U299">
        <v>-2.3640372637795601E-2</v>
      </c>
      <c r="V299" t="s">
        <v>50</v>
      </c>
      <c r="W299">
        <v>-7.5451750175908397E-3</v>
      </c>
      <c r="X299" t="s">
        <v>53</v>
      </c>
      <c r="Y299">
        <v>4.7824841086381098E-3</v>
      </c>
      <c r="Z299" t="s">
        <v>53</v>
      </c>
      <c r="AA299">
        <f t="shared" si="24"/>
        <v>2.8942323131537259E-2</v>
      </c>
      <c r="AB299">
        <f t="shared" si="25"/>
        <v>2.842285674643371E-2</v>
      </c>
      <c r="AC299">
        <f t="shared" si="26"/>
        <v>-5.1946638510354942E-4</v>
      </c>
      <c r="AD299">
        <f t="shared" si="27"/>
        <v>1.2327659126228949E-2</v>
      </c>
      <c r="AF299">
        <v>3.01112013144779</v>
      </c>
      <c r="AG299" t="s">
        <v>50</v>
      </c>
      <c r="AH299">
        <v>3.0256529609918501</v>
      </c>
      <c r="AI299" t="s">
        <v>50</v>
      </c>
      <c r="AJ299">
        <f t="shared" si="28"/>
        <v>1.45328295440601E-2</v>
      </c>
      <c r="AK299">
        <v>18.2069584099503</v>
      </c>
      <c r="AL299">
        <v>-12.6495895982448</v>
      </c>
      <c r="AM299">
        <v>-6.2786604668655199</v>
      </c>
      <c r="AN299">
        <v>-6.3709291313793601</v>
      </c>
      <c r="AO299">
        <f t="shared" si="29"/>
        <v>-9.2268664513840193E-2</v>
      </c>
      <c r="AQ299">
        <f>VLOOKUP(A299,incl2017!$A$2:$BF$638,33)</f>
        <v>22899.896007428</v>
      </c>
      <c r="AR299">
        <v>33908.828979792997</v>
      </c>
      <c r="AS299">
        <v>29023.581501831501</v>
      </c>
      <c r="AT299">
        <v>26850.217796610101</v>
      </c>
      <c r="AU299">
        <f>VLOOKUP(vhcsResultsConsolidated!E549,incl2017!$A$2:$BF$638,34)</f>
        <v>24750.2839671316</v>
      </c>
      <c r="AV299">
        <v>34414.355289421102</v>
      </c>
      <c r="AW299">
        <v>29715.899186991799</v>
      </c>
      <c r="AX299">
        <v>27322.730158730101</v>
      </c>
      <c r="AY299">
        <f>VLOOKUP(vhcsResultsConsolidated!E549,incl2017!$A$2:$BF$638,38)</f>
        <v>24789.5686346863</v>
      </c>
      <c r="AZ299">
        <v>33415.608568646501</v>
      </c>
      <c r="BA299">
        <v>28130.970649895102</v>
      </c>
      <c r="BB299">
        <v>26308.976363636299</v>
      </c>
      <c r="BC299">
        <f>VLOOKUP(vhcsResultsConsolidated!E549,incl2017!$A$2:$BF$638,42)</f>
        <v>24708.0875941339</v>
      </c>
      <c r="BD299">
        <v>34285.707602339098</v>
      </c>
      <c r="BE299">
        <v>30277.587209302299</v>
      </c>
      <c r="BF299">
        <v>27553.193050193</v>
      </c>
      <c r="BG299">
        <f>VLOOKUP(vhcsResultsConsolidated!E549,incl2017!$A$2:$BF$638,46)</f>
        <v>25132.452918287901</v>
      </c>
      <c r="BH299">
        <v>34549.316973415102</v>
      </c>
      <c r="BI299">
        <v>29002.9077490774</v>
      </c>
      <c r="BJ299">
        <v>27161.8409703504</v>
      </c>
      <c r="BK299">
        <f>VLOOKUP(vhcsResultsConsolidated!E549,incl2017!$A$2:$BF$638,50)</f>
        <v>24480.3712280701</v>
      </c>
      <c r="BL299">
        <v>33724.246935201401</v>
      </c>
      <c r="BM299">
        <v>28099.174603174601</v>
      </c>
      <c r="BN299">
        <v>26515.919732441402</v>
      </c>
      <c r="BO299">
        <f>VLOOKUP(vhcsResultsConsolidated!E549,incl2017!$A$2:$BF$638,54)</f>
        <v>24931.898520084502</v>
      </c>
      <c r="BP299">
        <v>33029.133771929803</v>
      </c>
      <c r="BQ299">
        <v>28166.582222222201</v>
      </c>
      <c r="BR299">
        <v>26062.458167330598</v>
      </c>
    </row>
    <row r="300" spans="1:70" x14ac:dyDescent="0.25">
      <c r="A300" t="s">
        <v>351</v>
      </c>
      <c r="B300" t="s">
        <v>713</v>
      </c>
      <c r="C300" t="s">
        <v>663</v>
      </c>
      <c r="E300" t="s">
        <v>340</v>
      </c>
      <c r="F300">
        <v>1</v>
      </c>
      <c r="G300">
        <v>0.84337299999999904</v>
      </c>
      <c r="H300">
        <v>0.84455599999999997</v>
      </c>
      <c r="I300">
        <v>2031</v>
      </c>
      <c r="J300">
        <v>1997</v>
      </c>
      <c r="K300">
        <v>3.5511170174845899</v>
      </c>
      <c r="L300" t="s">
        <v>50</v>
      </c>
      <c r="M300">
        <v>2.4332479675803</v>
      </c>
      <c r="N300" t="s">
        <v>51</v>
      </c>
      <c r="O300">
        <v>1.73942634310841</v>
      </c>
      <c r="P300" t="s">
        <v>53</v>
      </c>
      <c r="Q300">
        <v>3.45736567975906</v>
      </c>
      <c r="R300" t="s">
        <v>50</v>
      </c>
      <c r="S300">
        <v>-4.6022431055346098E-2</v>
      </c>
      <c r="T300" t="s">
        <v>50</v>
      </c>
      <c r="U300">
        <v>1.0775155635945799E-2</v>
      </c>
      <c r="V300" t="s">
        <v>53</v>
      </c>
      <c r="W300">
        <v>-1.54978816753173E-2</v>
      </c>
      <c r="X300" t="s">
        <v>53</v>
      </c>
      <c r="Y300">
        <v>4.7664815925612801E-2</v>
      </c>
      <c r="Z300" t="s">
        <v>50</v>
      </c>
      <c r="AA300">
        <f t="shared" si="24"/>
        <v>3.0524549380028798E-2</v>
      </c>
      <c r="AB300">
        <f t="shared" si="25"/>
        <v>3.6889660289667003E-2</v>
      </c>
      <c r="AC300">
        <f t="shared" si="26"/>
        <v>6.3651109096382052E-3</v>
      </c>
      <c r="AD300">
        <f t="shared" si="27"/>
        <v>6.3162697600930101E-2</v>
      </c>
      <c r="AF300">
        <v>3.0615170590365599</v>
      </c>
      <c r="AG300" t="s">
        <v>50</v>
      </c>
      <c r="AH300">
        <v>3.0848173211813501</v>
      </c>
      <c r="AI300" t="s">
        <v>50</v>
      </c>
      <c r="AJ300">
        <f t="shared" si="28"/>
        <v>2.3300262144790196E-2</v>
      </c>
      <c r="AK300">
        <v>-2.7829064396604601</v>
      </c>
      <c r="AL300">
        <v>-2.1252667420902198</v>
      </c>
      <c r="AM300">
        <v>3.6904621726139002</v>
      </c>
      <c r="AN300">
        <v>-5.8157289147041196</v>
      </c>
      <c r="AO300">
        <f t="shared" si="29"/>
        <v>-9.5061910873180189</v>
      </c>
      <c r="AQ300">
        <f>VLOOKUP(A300,incl2017!$A$2:$BF$638,33)</f>
        <v>60062.676409185799</v>
      </c>
      <c r="AR300">
        <v>19364.895320197</v>
      </c>
      <c r="AS300">
        <v>14467.4621212121</v>
      </c>
      <c r="AT300">
        <v>13640.824961948199</v>
      </c>
      <c r="AU300">
        <f>VLOOKUP(vhcsResultsConsolidated!E275,incl2017!$A$2:$BF$638,34)</f>
        <v>26113.316017315999</v>
      </c>
      <c r="AV300">
        <v>21375.7926565874</v>
      </c>
      <c r="AW300">
        <v>15055.375968992201</v>
      </c>
      <c r="AX300">
        <v>13592.0769230769</v>
      </c>
      <c r="AY300">
        <f>VLOOKUP(vhcsResultsConsolidated!E275,incl2017!$A$2:$BF$638,38)</f>
        <v>26324.971137521199</v>
      </c>
      <c r="AZ300">
        <v>16697.143266475599</v>
      </c>
      <c r="BA300">
        <v>13905.677777777701</v>
      </c>
      <c r="BB300">
        <v>13681.539106145199</v>
      </c>
      <c r="BC300">
        <f>VLOOKUP(vhcsResultsConsolidated!E275,incl2017!$A$2:$BF$638,42)</f>
        <v>25956.8983688833</v>
      </c>
      <c r="BD300">
        <v>21790.415584415499</v>
      </c>
      <c r="BE300">
        <v>15146.277777777699</v>
      </c>
      <c r="BF300">
        <v>13236.0486111111</v>
      </c>
      <c r="BG300">
        <f>VLOOKUP(vhcsResultsConsolidated!E275,incl2017!$A$2:$BF$638,46)</f>
        <v>26477.315602836799</v>
      </c>
      <c r="BH300">
        <v>20962.956896551699</v>
      </c>
      <c r="BI300">
        <v>14968.606060606</v>
      </c>
      <c r="BJ300">
        <v>13922.8387096774</v>
      </c>
      <c r="BK300">
        <f>VLOOKUP(vhcsResultsConsolidated!E275,incl2017!$A$2:$BF$638,50)</f>
        <v>26185.0325732899</v>
      </c>
      <c r="BL300">
        <v>16629.582278481001</v>
      </c>
      <c r="BM300">
        <v>14745.666666666601</v>
      </c>
      <c r="BN300">
        <v>12974.416666666601</v>
      </c>
      <c r="BO300">
        <f>VLOOKUP(vhcsResultsConsolidated!E275,incl2017!$A$2:$BF$638,54)</f>
        <v>25520.9816513761</v>
      </c>
      <c r="BP300">
        <v>16753.031413612502</v>
      </c>
      <c r="BQ300">
        <v>13291.8397435897</v>
      </c>
      <c r="BR300">
        <v>14157.3598130841</v>
      </c>
    </row>
    <row r="301" spans="1:70" x14ac:dyDescent="0.25">
      <c r="A301" t="s">
        <v>352</v>
      </c>
      <c r="B301" t="s">
        <v>714</v>
      </c>
      <c r="C301" t="s">
        <v>664</v>
      </c>
      <c r="E301" t="s">
        <v>589</v>
      </c>
      <c r="F301">
        <v>1</v>
      </c>
      <c r="G301">
        <v>0.39688099999999998</v>
      </c>
      <c r="H301">
        <v>0.39688099999999998</v>
      </c>
      <c r="I301">
        <v>1032</v>
      </c>
      <c r="J301">
        <v>1032</v>
      </c>
      <c r="K301">
        <v>2.4094386156942802</v>
      </c>
      <c r="L301" t="s">
        <v>51</v>
      </c>
      <c r="M301">
        <v>1.99956480876326</v>
      </c>
      <c r="N301" t="s">
        <v>52</v>
      </c>
      <c r="O301">
        <v>0.14532613550267401</v>
      </c>
      <c r="P301" t="s">
        <v>53</v>
      </c>
      <c r="Q301">
        <v>1.2805574671240501</v>
      </c>
      <c r="R301" t="s">
        <v>53</v>
      </c>
      <c r="S301">
        <v>-0.114017025752531</v>
      </c>
      <c r="T301" t="s">
        <v>50</v>
      </c>
      <c r="U301">
        <v>-2.3396831690796201E-2</v>
      </c>
      <c r="V301" t="s">
        <v>53</v>
      </c>
      <c r="W301">
        <v>-1.2798104034842999E-2</v>
      </c>
      <c r="X301" t="s">
        <v>53</v>
      </c>
      <c r="Y301">
        <v>3.0720785270884E-2</v>
      </c>
      <c r="Z301" t="s">
        <v>53</v>
      </c>
      <c r="AA301">
        <f t="shared" si="24"/>
        <v>0.10121892171768801</v>
      </c>
      <c r="AB301">
        <f t="shared" si="25"/>
        <v>5.4117616961680201E-2</v>
      </c>
      <c r="AC301">
        <f t="shared" si="26"/>
        <v>-4.7101304756007809E-2</v>
      </c>
      <c r="AD301">
        <f t="shared" si="27"/>
        <v>4.3518889305726997E-2</v>
      </c>
      <c r="AF301">
        <v>2.4674454848247702</v>
      </c>
      <c r="AG301" t="s">
        <v>50</v>
      </c>
      <c r="AH301">
        <v>2.5089943251294198</v>
      </c>
      <c r="AI301" t="s">
        <v>50</v>
      </c>
      <c r="AJ301">
        <f t="shared" si="28"/>
        <v>4.1548840304649559E-2</v>
      </c>
      <c r="AK301">
        <v>23.9268430344151</v>
      </c>
      <c r="AL301">
        <v>-20.659779521813</v>
      </c>
      <c r="AM301">
        <v>-15.4991123988562</v>
      </c>
      <c r="AN301">
        <v>-5.16066712295678</v>
      </c>
      <c r="AO301">
        <f t="shared" si="29"/>
        <v>10.338445275899421</v>
      </c>
      <c r="AQ301">
        <f>VLOOKUP(A301,incl2017!$A$2:$BF$638,33)</f>
        <v>72495.481481481402</v>
      </c>
      <c r="AR301">
        <v>2976.8592592592499</v>
      </c>
      <c r="AS301">
        <v>2590.45845272206</v>
      </c>
      <c r="AT301">
        <v>2802</v>
      </c>
      <c r="AU301">
        <f>VLOOKUP(vhcsResultsConsolidated!E538,incl2017!$A$2:$BF$638,34)</f>
        <v>19411.4716070414</v>
      </c>
      <c r="AV301">
        <v>3096.7488151658699</v>
      </c>
      <c r="AW301">
        <v>2584.2166666666599</v>
      </c>
      <c r="AX301">
        <v>2878.4629629629599</v>
      </c>
      <c r="AY301">
        <f>VLOOKUP(vhcsResultsConsolidated!E538,incl2017!$A$2:$BF$638,38)</f>
        <v>19973.310576385</v>
      </c>
      <c r="AZ301">
        <v>2846.4639175257698</v>
      </c>
      <c r="BA301">
        <v>2597.10650887574</v>
      </c>
      <c r="BB301">
        <v>2695.21551724137</v>
      </c>
      <c r="BC301">
        <f>VLOOKUP(vhcsResultsConsolidated!E538,incl2017!$A$2:$BF$638,42)</f>
        <v>18832.793659942301</v>
      </c>
      <c r="BD301">
        <v>2980.9396551724099</v>
      </c>
      <c r="BE301">
        <v>2611.06896551724</v>
      </c>
      <c r="BF301">
        <v>3014.23529411764</v>
      </c>
      <c r="BG301">
        <f>VLOOKUP(vhcsResultsConsolidated!E538,incl2017!$A$2:$BF$638,46)</f>
        <v>19550.431273644299</v>
      </c>
      <c r="BH301">
        <v>3238.1578947368398</v>
      </c>
      <c r="BI301">
        <v>2559.0967741935401</v>
      </c>
      <c r="BJ301">
        <v>2780.2446808510599</v>
      </c>
      <c r="BK301">
        <f>VLOOKUP(vhcsResultsConsolidated!E538,incl2017!$A$2:$BF$638,50)</f>
        <v>20310.678068410401</v>
      </c>
      <c r="BL301">
        <v>2882.4444444444398</v>
      </c>
      <c r="BM301">
        <v>2588.5875000000001</v>
      </c>
      <c r="BN301">
        <v>2649.0869565217299</v>
      </c>
      <c r="BO301">
        <f>VLOOKUP(vhcsResultsConsolidated!E538,incl2017!$A$2:$BF$638,54)</f>
        <v>19061.256517205398</v>
      </c>
      <c r="BP301">
        <v>2808.9684210526302</v>
      </c>
      <c r="BQ301">
        <v>2604.76404494382</v>
      </c>
      <c r="BR301">
        <v>2762.9361702127599</v>
      </c>
    </row>
    <row r="302" spans="1:70" x14ac:dyDescent="0.25">
      <c r="A302" t="s">
        <v>353</v>
      </c>
      <c r="E302" t="s">
        <v>353</v>
      </c>
      <c r="F302">
        <v>0</v>
      </c>
      <c r="G302">
        <v>0.76815500000000003</v>
      </c>
      <c r="H302">
        <v>0.75000299999999998</v>
      </c>
      <c r="I302">
        <v>1014</v>
      </c>
      <c r="J302">
        <v>864</v>
      </c>
      <c r="K302">
        <v>1.7577443813190701</v>
      </c>
      <c r="L302" t="s">
        <v>53</v>
      </c>
      <c r="M302">
        <v>1.46363040283368</v>
      </c>
      <c r="N302" t="s">
        <v>53</v>
      </c>
      <c r="O302">
        <v>0.39259707823892198</v>
      </c>
      <c r="P302" t="s">
        <v>53</v>
      </c>
      <c r="Q302">
        <v>1.4715426191243499</v>
      </c>
      <c r="R302" t="s">
        <v>53</v>
      </c>
      <c r="S302">
        <v>2.9791824988495901E-2</v>
      </c>
      <c r="T302" t="s">
        <v>53</v>
      </c>
      <c r="U302">
        <v>6.8707894873061698E-2</v>
      </c>
      <c r="V302" t="s">
        <v>53</v>
      </c>
      <c r="W302">
        <v>8.8976887152873094E-2</v>
      </c>
      <c r="X302" t="s">
        <v>52</v>
      </c>
      <c r="Y302">
        <v>0.105578444702426</v>
      </c>
      <c r="Z302" t="s">
        <v>51</v>
      </c>
      <c r="AA302">
        <f t="shared" si="24"/>
        <v>5.9185062164377189E-2</v>
      </c>
      <c r="AB302">
        <f t="shared" si="25"/>
        <v>3.6870549829364302E-2</v>
      </c>
      <c r="AC302">
        <f t="shared" si="26"/>
        <v>-2.2314512335012887E-2</v>
      </c>
      <c r="AD302">
        <f t="shared" si="27"/>
        <v>1.6601557549552906E-2</v>
      </c>
      <c r="AF302">
        <v>3.1834981843182102</v>
      </c>
      <c r="AG302" t="s">
        <v>50</v>
      </c>
      <c r="AH302">
        <v>3.2574839067565602</v>
      </c>
      <c r="AI302" t="s">
        <v>50</v>
      </c>
      <c r="AJ302">
        <f t="shared" si="28"/>
        <v>7.3985722438349999E-2</v>
      </c>
      <c r="AK302">
        <v>-12.8440344056778</v>
      </c>
      <c r="AL302">
        <v>-8.7154594696552792</v>
      </c>
      <c r="AM302">
        <v>-4.7102555229092298</v>
      </c>
      <c r="AN302">
        <v>-4.0052039467460396</v>
      </c>
      <c r="AO302">
        <f t="shared" si="29"/>
        <v>0.70505157616319014</v>
      </c>
      <c r="AQ302">
        <f>VLOOKUP(A302,incl2017!$A$2:$BF$638,33)</f>
        <v>17887.680161943299</v>
      </c>
      <c r="AR302">
        <v>18866.458333333299</v>
      </c>
      <c r="AS302">
        <v>17934.22</v>
      </c>
      <c r="AT302">
        <v>18029.754966887402</v>
      </c>
      <c r="AU302">
        <f>VLOOKUP(vhcsResultsConsolidated!E302,incl2017!$A$2:$BF$638,34)</f>
        <v>17903.875816993401</v>
      </c>
      <c r="AV302">
        <v>18738.244047618999</v>
      </c>
      <c r="AW302">
        <v>17202.630769230698</v>
      </c>
      <c r="AX302">
        <v>17517.108695652099</v>
      </c>
      <c r="AY302">
        <f>VLOOKUP(vhcsResultsConsolidated!E302,incl2017!$A$2:$BF$638,38)</f>
        <v>17517.108695652099</v>
      </c>
      <c r="AZ302">
        <v>19016.041666666599</v>
      </c>
      <c r="BA302">
        <v>18726.775000000001</v>
      </c>
      <c r="BB302">
        <v>18461.1280487804</v>
      </c>
      <c r="BC302">
        <f>VLOOKUP(vhcsResultsConsolidated!E302,incl2017!$A$2:$BF$638,42)</f>
        <v>18221.577380952302</v>
      </c>
      <c r="BD302">
        <v>17202</v>
      </c>
      <c r="BE302">
        <v>18023.304347826001</v>
      </c>
      <c r="BF302">
        <v>17495.594202898501</v>
      </c>
      <c r="BG302">
        <f>VLOOKUP(vhcsResultsConsolidated!E302,incl2017!$A$2:$BF$638,46)</f>
        <v>17495.594202898501</v>
      </c>
      <c r="BH302">
        <v>20388.283950617199</v>
      </c>
      <c r="BI302">
        <v>16274.327868852401</v>
      </c>
      <c r="BJ302">
        <v>17538.623188405702</v>
      </c>
      <c r="BK302">
        <f>VLOOKUP(vhcsResultsConsolidated!E302,incl2017!$A$2:$BF$638,50)</f>
        <v>17538.623188405702</v>
      </c>
      <c r="BL302">
        <v>20343.912087911998</v>
      </c>
      <c r="BM302">
        <v>21794.321428571398</v>
      </c>
      <c r="BN302">
        <v>19256.736111111099</v>
      </c>
      <c r="BO302">
        <f>VLOOKUP(vhcsResultsConsolidated!E302,incl2017!$A$2:$BF$638,54)</f>
        <v>19256.736111111099</v>
      </c>
      <c r="BP302">
        <v>16736.1132075471</v>
      </c>
      <c r="BQ302">
        <v>16042.671875</v>
      </c>
      <c r="BR302">
        <v>17838.478260869499</v>
      </c>
    </row>
    <row r="303" spans="1:70" x14ac:dyDescent="0.25">
      <c r="A303" t="s">
        <v>354</v>
      </c>
      <c r="B303" t="s">
        <v>696</v>
      </c>
      <c r="C303" t="s">
        <v>664</v>
      </c>
      <c r="E303" t="s">
        <v>205</v>
      </c>
      <c r="F303">
        <v>1</v>
      </c>
      <c r="G303">
        <v>0.73429800000000001</v>
      </c>
      <c r="H303">
        <v>0.75151499999999904</v>
      </c>
      <c r="I303">
        <v>1033</v>
      </c>
      <c r="J303">
        <v>898</v>
      </c>
      <c r="K303">
        <v>3.24833687443176</v>
      </c>
      <c r="L303" t="s">
        <v>50</v>
      </c>
      <c r="M303">
        <v>2.3042899303900199</v>
      </c>
      <c r="N303" t="s">
        <v>51</v>
      </c>
      <c r="O303">
        <v>0.85324941775976604</v>
      </c>
      <c r="P303" t="s">
        <v>53</v>
      </c>
      <c r="Q303">
        <v>2.26414121243551</v>
      </c>
      <c r="R303" t="s">
        <v>51</v>
      </c>
      <c r="S303">
        <v>-0.11951351476296899</v>
      </c>
      <c r="T303" t="s">
        <v>50</v>
      </c>
      <c r="U303">
        <v>-5.3922314894950599E-2</v>
      </c>
      <c r="V303" t="s">
        <v>53</v>
      </c>
      <c r="W303">
        <v>-4.3454910223350803E-2</v>
      </c>
      <c r="X303" t="s">
        <v>53</v>
      </c>
      <c r="Y303">
        <v>2.6877979741624099E-2</v>
      </c>
      <c r="Z303" t="s">
        <v>53</v>
      </c>
      <c r="AA303">
        <f t="shared" si="24"/>
        <v>7.6058604539618185E-2</v>
      </c>
      <c r="AB303">
        <f t="shared" si="25"/>
        <v>8.0800294636574704E-2</v>
      </c>
      <c r="AC303">
        <f t="shared" si="26"/>
        <v>4.741690096956519E-3</v>
      </c>
      <c r="AD303">
        <f t="shared" si="27"/>
        <v>7.0332889964974901E-2</v>
      </c>
      <c r="AF303">
        <v>2.6988925660907901</v>
      </c>
      <c r="AG303" t="s">
        <v>50</v>
      </c>
      <c r="AH303">
        <v>2.7313865552426999</v>
      </c>
      <c r="AI303" t="s">
        <v>50</v>
      </c>
      <c r="AJ303">
        <f t="shared" si="28"/>
        <v>3.2493989151909819E-2</v>
      </c>
      <c r="AK303">
        <v>15.1590042520862</v>
      </c>
      <c r="AL303">
        <v>-8.6396134741145492</v>
      </c>
      <c r="AM303">
        <v>-3.7226373337230099</v>
      </c>
      <c r="AN303">
        <v>-4.9169761403915304</v>
      </c>
      <c r="AO303">
        <f t="shared" si="29"/>
        <v>-1.1943388066685205</v>
      </c>
      <c r="AQ303">
        <f>VLOOKUP(A303,incl2017!$A$2:$BF$638,33)</f>
        <v>76044.496621621598</v>
      </c>
      <c r="AR303">
        <v>7933.0839416058398</v>
      </c>
      <c r="AS303">
        <v>7112.6525096525002</v>
      </c>
      <c r="AT303">
        <v>7901.3671232876704</v>
      </c>
      <c r="AU303">
        <f>VLOOKUP(vhcsResultsConsolidated!E154,incl2017!$A$2:$BF$638,34)</f>
        <v>10266.4869078552</v>
      </c>
      <c r="AV303">
        <v>7863.0355029585699</v>
      </c>
      <c r="AW303">
        <v>7710.3969465648797</v>
      </c>
      <c r="AX303">
        <v>7954.8405797101404</v>
      </c>
      <c r="AY303">
        <f>VLOOKUP(vhcsResultsConsolidated!E154,incl2017!$A$2:$BF$638,38)</f>
        <v>10641.069767441801</v>
      </c>
      <c r="AZ303">
        <v>8045.8285714285703</v>
      </c>
      <c r="BA303">
        <v>6500.8984375</v>
      </c>
      <c r="BB303">
        <v>7831.3101265822697</v>
      </c>
      <c r="BC303">
        <f>VLOOKUP(vhcsResultsConsolidated!E154,incl2017!$A$2:$BF$638,42)</f>
        <v>9867.6326867519601</v>
      </c>
      <c r="BD303">
        <v>8222.6315789473592</v>
      </c>
      <c r="BE303">
        <v>7517.9074074073997</v>
      </c>
      <c r="BF303">
        <v>8874.3673469387704</v>
      </c>
      <c r="BG303">
        <f>VLOOKUP(vhcsResultsConsolidated!E154,incl2017!$A$2:$BF$638,46)</f>
        <v>10094.3768718802</v>
      </c>
      <c r="BH303">
        <v>7569.1720430107498</v>
      </c>
      <c r="BI303">
        <v>7845.3896103896004</v>
      </c>
      <c r="BJ303">
        <v>7128.1100917431204</v>
      </c>
      <c r="BK303">
        <f>VLOOKUP(vhcsResultsConsolidated!E154,incl2017!$A$2:$BF$638,50)</f>
        <v>11117.938316400499</v>
      </c>
      <c r="BL303">
        <v>8400.2711864406701</v>
      </c>
      <c r="BM303">
        <v>6248.1111111111104</v>
      </c>
      <c r="BN303">
        <v>7737.79452054794</v>
      </c>
      <c r="BO303">
        <f>VLOOKUP(vhcsResultsConsolidated!E154,incl2017!$A$2:$BF$638,54)</f>
        <v>10019.133167907299</v>
      </c>
      <c r="BP303">
        <v>7591.2173913043398</v>
      </c>
      <c r="BQ303">
        <v>6685.3648648648596</v>
      </c>
      <c r="BR303">
        <v>7911.6235294117596</v>
      </c>
    </row>
    <row r="304" spans="1:70" x14ac:dyDescent="0.25">
      <c r="A304" t="s">
        <v>368</v>
      </c>
      <c r="E304" t="s">
        <v>368</v>
      </c>
      <c r="F304">
        <v>0</v>
      </c>
      <c r="G304">
        <v>0.76441099999999995</v>
      </c>
      <c r="H304">
        <v>0.76441099999999995</v>
      </c>
      <c r="I304">
        <v>488</v>
      </c>
      <c r="J304">
        <v>488</v>
      </c>
      <c r="K304">
        <v>1.10650966116919</v>
      </c>
      <c r="L304" t="s">
        <v>53</v>
      </c>
      <c r="M304">
        <v>2.2107433963835601</v>
      </c>
      <c r="N304" t="s">
        <v>52</v>
      </c>
      <c r="O304">
        <v>1.3455581311636999</v>
      </c>
      <c r="P304" t="s">
        <v>53</v>
      </c>
      <c r="Q304">
        <v>2.6052521128431799E-2</v>
      </c>
      <c r="R304" t="s">
        <v>53</v>
      </c>
      <c r="S304">
        <v>1.5175024863775599</v>
      </c>
      <c r="T304" t="s">
        <v>50</v>
      </c>
      <c r="U304">
        <v>0.112749392035735</v>
      </c>
      <c r="V304" t="s">
        <v>53</v>
      </c>
      <c r="W304">
        <v>1.4607689174455101</v>
      </c>
      <c r="X304" t="s">
        <v>50</v>
      </c>
      <c r="Y304">
        <v>3.4284006035642599E-2</v>
      </c>
      <c r="Z304" t="s">
        <v>53</v>
      </c>
      <c r="AA304">
        <f t="shared" si="24"/>
        <v>-5.6733568932049838E-2</v>
      </c>
      <c r="AB304">
        <f t="shared" si="25"/>
        <v>-7.8465386000092396E-2</v>
      </c>
      <c r="AC304">
        <f t="shared" si="26"/>
        <v>-2.1731817068042558E-2</v>
      </c>
      <c r="AD304">
        <f t="shared" si="27"/>
        <v>-1.4264849114098674</v>
      </c>
      <c r="AF304">
        <v>3.3842871610282899</v>
      </c>
      <c r="AG304" t="s">
        <v>50</v>
      </c>
      <c r="AH304">
        <v>3.3104174740475698</v>
      </c>
      <c r="AI304" t="s">
        <v>50</v>
      </c>
      <c r="AJ304">
        <f t="shared" si="28"/>
        <v>-7.3869686980720051E-2</v>
      </c>
      <c r="AK304">
        <v>-516.60808225379503</v>
      </c>
      <c r="AL304">
        <v>27.549745581818399</v>
      </c>
      <c r="AM304">
        <v>12.459183315287801</v>
      </c>
      <c r="AN304">
        <v>15.090562266530499</v>
      </c>
      <c r="AO304">
        <f t="shared" si="29"/>
        <v>2.6313789512426986</v>
      </c>
      <c r="AQ304">
        <f>VLOOKUP(A304,incl2017!$A$2:$BF$638,33)</f>
        <v>71639.277027026998</v>
      </c>
      <c r="AR304">
        <v>180000</v>
      </c>
      <c r="AS304">
        <v>181468.53333333301</v>
      </c>
      <c r="AT304">
        <v>160792.98167539199</v>
      </c>
      <c r="AU304">
        <f>VLOOKUP(vhcsResultsConsolidated!E304,incl2017!$A$2:$BF$638,34)</f>
        <v>62195.222797927403</v>
      </c>
      <c r="AW304">
        <v>179507.5</v>
      </c>
      <c r="AX304">
        <v>161943.10502283101</v>
      </c>
      <c r="AY304">
        <f>VLOOKUP(vhcsResultsConsolidated!E304,incl2017!$A$2:$BF$638,38)</f>
        <v>63372.366197183001</v>
      </c>
      <c r="AZ304">
        <v>180000</v>
      </c>
      <c r="BA304">
        <v>181721.56989247299</v>
      </c>
      <c r="BB304">
        <v>159247.72392637999</v>
      </c>
      <c r="BC304">
        <f>VLOOKUP(vhcsResultsConsolidated!E304,incl2017!$A$2:$BF$638,42)</f>
        <v>61510.1639344262</v>
      </c>
      <c r="BE304">
        <v>196566.66666666599</v>
      </c>
      <c r="BF304">
        <v>172100.07954545401</v>
      </c>
      <c r="BG304">
        <f>VLOOKUP(vhcsResultsConsolidated!E304,incl2017!$A$2:$BF$638,46)</f>
        <v>66599.684210526306</v>
      </c>
      <c r="BI304">
        <v>173821.11111111101</v>
      </c>
      <c r="BJ304">
        <v>155120.09923664099</v>
      </c>
      <c r="BK304">
        <f>VLOOKUP(vhcsResultsConsolidated!E304,incl2017!$A$2:$BF$638,50)</f>
        <v>59656.060606060601</v>
      </c>
      <c r="BM304">
        <v>179406.25714285701</v>
      </c>
      <c r="BN304">
        <v>161623.61818181799</v>
      </c>
      <c r="BO304">
        <f>VLOOKUP(vhcsResultsConsolidated!E304,incl2017!$A$2:$BF$638,54)</f>
        <v>61832.411764705801</v>
      </c>
      <c r="BP304">
        <v>180000</v>
      </c>
      <c r="BQ304">
        <v>183118.74137931</v>
      </c>
      <c r="BR304">
        <v>158037.777777777</v>
      </c>
    </row>
    <row r="305" spans="1:70" x14ac:dyDescent="0.25">
      <c r="A305" t="s">
        <v>369</v>
      </c>
      <c r="E305" t="s">
        <v>369</v>
      </c>
      <c r="F305">
        <v>0</v>
      </c>
      <c r="G305">
        <v>0.68920999999999999</v>
      </c>
      <c r="H305">
        <v>0.68920999999999999</v>
      </c>
      <c r="I305">
        <v>1108</v>
      </c>
      <c r="J305">
        <v>1108</v>
      </c>
      <c r="K305">
        <v>1.2203457927966801</v>
      </c>
      <c r="L305" t="s">
        <v>53</v>
      </c>
      <c r="M305">
        <v>1.1946015080971999</v>
      </c>
      <c r="N305" t="s">
        <v>53</v>
      </c>
      <c r="O305">
        <v>0.915059236960163</v>
      </c>
      <c r="P305" t="s">
        <v>53</v>
      </c>
      <c r="Q305">
        <v>9.6348884280987992</v>
      </c>
      <c r="R305" t="s">
        <v>50</v>
      </c>
      <c r="S305">
        <v>-0.10546172959087299</v>
      </c>
      <c r="T305" t="s">
        <v>50</v>
      </c>
      <c r="U305">
        <v>-0.113282567314513</v>
      </c>
      <c r="V305" t="s">
        <v>50</v>
      </c>
      <c r="W305">
        <v>-0.14086204836414601</v>
      </c>
      <c r="X305" t="s">
        <v>50</v>
      </c>
      <c r="Y305">
        <v>-0.10889703145778901</v>
      </c>
      <c r="Z305" t="s">
        <v>50</v>
      </c>
      <c r="AA305">
        <f t="shared" si="24"/>
        <v>-3.5400318773273015E-2</v>
      </c>
      <c r="AB305">
        <f t="shared" si="25"/>
        <v>4.3855358567239933E-3</v>
      </c>
      <c r="AC305">
        <f t="shared" si="26"/>
        <v>3.9785854629997008E-2</v>
      </c>
      <c r="AD305">
        <f t="shared" si="27"/>
        <v>3.1965016906357002E-2</v>
      </c>
      <c r="AF305">
        <v>3.4466109249713699</v>
      </c>
      <c r="AG305" t="s">
        <v>50</v>
      </c>
      <c r="AH305">
        <v>3.38029273885325</v>
      </c>
      <c r="AI305" t="s">
        <v>50</v>
      </c>
      <c r="AJ305">
        <f t="shared" si="28"/>
        <v>-6.6318186118119904E-2</v>
      </c>
      <c r="AK305">
        <v>31.700278213681301</v>
      </c>
      <c r="AL305">
        <v>7.2036335081657503</v>
      </c>
      <c r="AM305">
        <v>8.3295293631235801</v>
      </c>
      <c r="AN305">
        <v>-1.12589585495782</v>
      </c>
      <c r="AO305">
        <f t="shared" si="29"/>
        <v>-9.4554252180814</v>
      </c>
      <c r="AQ305">
        <f>VLOOKUP(A305,incl2017!$A$2:$BF$638,33)</f>
        <v>104056.75</v>
      </c>
      <c r="AR305">
        <v>131659.84722222199</v>
      </c>
      <c r="AS305">
        <v>111834.935374149</v>
      </c>
      <c r="AT305">
        <v>100857.17400881001</v>
      </c>
      <c r="AU305">
        <f>VLOOKUP(vhcsResultsConsolidated!E305,incl2017!$A$2:$BF$638,34)</f>
        <v>96421.315151515097</v>
      </c>
      <c r="AV305">
        <v>137432.24203821601</v>
      </c>
      <c r="AW305">
        <v>117669.523809523</v>
      </c>
      <c r="AX305">
        <v>101247.75555555501</v>
      </c>
      <c r="AY305">
        <f>VLOOKUP(vhcsResultsConsolidated!E305,incl2017!$A$2:$BF$638,38)</f>
        <v>96439.300751879695</v>
      </c>
      <c r="AZ305">
        <v>127195.48275862</v>
      </c>
      <c r="BA305">
        <v>104055.484126984</v>
      </c>
      <c r="BB305">
        <v>100600.58759123999</v>
      </c>
      <c r="BC305">
        <f>VLOOKUP(vhcsResultsConsolidated!E305,incl2017!$A$2:$BF$638,42)</f>
        <v>96409.1725888324</v>
      </c>
      <c r="BD305">
        <v>138231.093023255</v>
      </c>
      <c r="BE305">
        <v>115191.367088607</v>
      </c>
      <c r="BF305">
        <v>100736.08974358899</v>
      </c>
      <c r="BG305">
        <f>VLOOKUP(vhcsResultsConsolidated!E305,incl2017!$A$2:$BF$638,46)</f>
        <v>92328.482142857101</v>
      </c>
      <c r="BH305">
        <v>136464.619718309</v>
      </c>
      <c r="BI305">
        <v>119869.23595505601</v>
      </c>
      <c r="BJ305">
        <v>101639.029411764</v>
      </c>
      <c r="BK305">
        <f>VLOOKUP(vhcsResultsConsolidated!E305,incl2017!$A$2:$BF$638,50)</f>
        <v>99428.987012986996</v>
      </c>
      <c r="BL305">
        <v>126961.827586206</v>
      </c>
      <c r="BM305">
        <v>106533.77049180301</v>
      </c>
      <c r="BN305">
        <v>99151.175925925898</v>
      </c>
      <c r="BO305">
        <f>VLOOKUP(vhcsResultsConsolidated!E305,incl2017!$A$2:$BF$638,54)</f>
        <v>95708.333333333299</v>
      </c>
      <c r="BP305">
        <v>127507.02298850501</v>
      </c>
      <c r="BQ305">
        <v>101729.707692307</v>
      </c>
      <c r="BR305">
        <v>101543.57831325301</v>
      </c>
    </row>
    <row r="306" spans="1:70" x14ac:dyDescent="0.25">
      <c r="A306" t="s">
        <v>355</v>
      </c>
      <c r="B306" t="s">
        <v>698</v>
      </c>
      <c r="C306" t="s">
        <v>671</v>
      </c>
      <c r="E306" t="s">
        <v>131</v>
      </c>
      <c r="F306">
        <v>1</v>
      </c>
      <c r="G306">
        <v>0.75216099999999997</v>
      </c>
      <c r="H306">
        <v>0.76626899999999998</v>
      </c>
      <c r="I306">
        <v>1359</v>
      </c>
      <c r="J306">
        <v>1325</v>
      </c>
      <c r="K306">
        <v>3.4602192662225102</v>
      </c>
      <c r="L306" t="s">
        <v>50</v>
      </c>
      <c r="M306">
        <v>3.0591911793664099</v>
      </c>
      <c r="N306" t="s">
        <v>50</v>
      </c>
      <c r="O306">
        <v>0.33844285800627999</v>
      </c>
      <c r="P306" t="s">
        <v>53</v>
      </c>
      <c r="Q306">
        <v>0.98717402734484605</v>
      </c>
      <c r="R306" t="s">
        <v>53</v>
      </c>
      <c r="S306">
        <v>-2.5034664725358001E-2</v>
      </c>
      <c r="T306" t="s">
        <v>50</v>
      </c>
      <c r="U306">
        <v>-7.0135204875137903E-3</v>
      </c>
      <c r="V306" t="s">
        <v>53</v>
      </c>
      <c r="W306">
        <v>-3.6922968265634203E-2</v>
      </c>
      <c r="X306" t="s">
        <v>50</v>
      </c>
      <c r="Y306">
        <v>8.0089613299811607E-3</v>
      </c>
      <c r="Z306" t="s">
        <v>53</v>
      </c>
      <c r="AA306">
        <f t="shared" si="24"/>
        <v>-1.1888303540276202E-2</v>
      </c>
      <c r="AB306">
        <f t="shared" si="25"/>
        <v>1.5022481817494951E-2</v>
      </c>
      <c r="AC306">
        <f t="shared" si="26"/>
        <v>2.6910785357771153E-2</v>
      </c>
      <c r="AD306">
        <f t="shared" si="27"/>
        <v>4.4931929595615365E-2</v>
      </c>
      <c r="AF306">
        <v>3.0956392968294799</v>
      </c>
      <c r="AG306" t="s">
        <v>50</v>
      </c>
      <c r="AH306">
        <v>3.0876143574678601</v>
      </c>
      <c r="AI306" t="s">
        <v>50</v>
      </c>
      <c r="AJ306">
        <f t="shared" si="28"/>
        <v>-8.0249393616198539E-3</v>
      </c>
      <c r="AK306">
        <v>0.85496910995735698</v>
      </c>
      <c r="AL306">
        <v>-1.1571858148888601</v>
      </c>
      <c r="AM306">
        <v>2.94104193753006</v>
      </c>
      <c r="AN306">
        <v>-4.0982277524189197</v>
      </c>
      <c r="AO306">
        <f t="shared" si="29"/>
        <v>-7.0392696899489797</v>
      </c>
      <c r="AQ306">
        <f>VLOOKUP(A306,incl2017!$A$2:$BF$638,33)</f>
        <v>27712.1628498727</v>
      </c>
      <c r="AR306">
        <v>45100.384057971001</v>
      </c>
      <c r="AS306">
        <v>41791.830459770099</v>
      </c>
      <c r="AT306">
        <v>36601.410301953802</v>
      </c>
      <c r="AU306">
        <f>VLOOKUP(vhcsResultsConsolidated!E80,incl2017!$A$2:$BF$638,34)</f>
        <v>9304.8402555910507</v>
      </c>
      <c r="AV306">
        <v>45937.222222222197</v>
      </c>
      <c r="AW306">
        <v>42814.420382165597</v>
      </c>
      <c r="AX306">
        <v>37268.653979238698</v>
      </c>
      <c r="AY306">
        <f>VLOOKUP(vhcsResultsConsolidated!E80,incl2017!$A$2:$BF$638,38)</f>
        <v>9470.0960153624492</v>
      </c>
      <c r="AZ306">
        <v>44104.148148148102</v>
      </c>
      <c r="BA306">
        <v>40951.272251308903</v>
      </c>
      <c r="BB306">
        <v>35897.6386861313</v>
      </c>
      <c r="BC306">
        <f>VLOOKUP(vhcsResultsConsolidated!E80,incl2017!$A$2:$BF$638,42)</f>
        <v>9131.5130916414892</v>
      </c>
      <c r="BD306">
        <v>45675.172413793</v>
      </c>
      <c r="BE306">
        <v>43215.78125</v>
      </c>
      <c r="BF306">
        <v>38969.786324786299</v>
      </c>
      <c r="BG306">
        <f>VLOOKUP(vhcsResultsConsolidated!E80,incl2017!$A$2:$BF$638,46)</f>
        <v>9117.2005649717503</v>
      </c>
      <c r="BH306">
        <v>46216.100917431097</v>
      </c>
      <c r="BI306">
        <v>42538.215053763401</v>
      </c>
      <c r="BJ306">
        <v>36111.488372093001</v>
      </c>
      <c r="BK306">
        <f>VLOOKUP(vhcsResultsConsolidated!E80,incl2017!$A$2:$BF$638,50)</f>
        <v>9837.1625857002891</v>
      </c>
      <c r="BL306">
        <v>44902.102040816302</v>
      </c>
      <c r="BM306">
        <v>40819.056818181802</v>
      </c>
      <c r="BN306">
        <v>35810.861635220099</v>
      </c>
      <c r="BO306">
        <f>VLOOKUP(vhcsResultsConsolidated!E80,incl2017!$A$2:$BF$638,54)</f>
        <v>9278.1287512100607</v>
      </c>
      <c r="BP306">
        <v>43244.813186813102</v>
      </c>
      <c r="BQ306">
        <v>41064.233009708703</v>
      </c>
      <c r="BR306">
        <v>36017.617391304302</v>
      </c>
    </row>
    <row r="307" spans="1:70" x14ac:dyDescent="0.25">
      <c r="A307" t="s">
        <v>356</v>
      </c>
      <c r="B307" t="s">
        <v>714</v>
      </c>
      <c r="C307" t="s">
        <v>664</v>
      </c>
      <c r="E307" t="s">
        <v>410</v>
      </c>
      <c r="F307">
        <v>1</v>
      </c>
      <c r="G307">
        <v>0.86866599999999905</v>
      </c>
      <c r="H307">
        <v>0.86005499999999901</v>
      </c>
      <c r="I307">
        <v>5366</v>
      </c>
      <c r="J307">
        <v>4771</v>
      </c>
      <c r="K307">
        <v>2.7472279794769001</v>
      </c>
      <c r="L307" t="s">
        <v>51</v>
      </c>
      <c r="M307">
        <v>2.42209554518683</v>
      </c>
      <c r="N307" t="s">
        <v>51</v>
      </c>
      <c r="O307">
        <v>1.33249130908235</v>
      </c>
      <c r="P307" t="s">
        <v>53</v>
      </c>
      <c r="Q307">
        <v>3.3635340627556598</v>
      </c>
      <c r="R307" t="s">
        <v>50</v>
      </c>
      <c r="S307">
        <v>-1.1584729453413699E-2</v>
      </c>
      <c r="T307" t="s">
        <v>53</v>
      </c>
      <c r="U307">
        <v>-2.4557198906413901E-2</v>
      </c>
      <c r="V307" t="s">
        <v>50</v>
      </c>
      <c r="W307">
        <v>-7.9029472291205702E-3</v>
      </c>
      <c r="X307" t="s">
        <v>53</v>
      </c>
      <c r="Y307">
        <v>-6.8840745070697503E-3</v>
      </c>
      <c r="Z307" t="s">
        <v>53</v>
      </c>
      <c r="AA307">
        <f t="shared" si="24"/>
        <v>3.681782224293129E-3</v>
      </c>
      <c r="AB307">
        <f t="shared" si="25"/>
        <v>1.767312439934415E-2</v>
      </c>
      <c r="AC307">
        <f t="shared" si="26"/>
        <v>1.3991342175051021E-2</v>
      </c>
      <c r="AD307">
        <f t="shared" si="27"/>
        <v>1.0188727220508198E-3</v>
      </c>
      <c r="AF307">
        <v>2.89789306957445</v>
      </c>
      <c r="AG307" t="s">
        <v>50</v>
      </c>
      <c r="AH307">
        <v>2.8995991810356601</v>
      </c>
      <c r="AI307" t="s">
        <v>50</v>
      </c>
      <c r="AJ307">
        <f t="shared" si="28"/>
        <v>1.7061114612100248E-3</v>
      </c>
      <c r="AK307">
        <v>6.8711518479084299</v>
      </c>
      <c r="AL307">
        <v>11.150354087398901</v>
      </c>
      <c r="AM307">
        <v>15.206061245506101</v>
      </c>
      <c r="AN307">
        <v>-4.0557071581071202</v>
      </c>
      <c r="AO307">
        <f t="shared" si="29"/>
        <v>-19.261768403613221</v>
      </c>
      <c r="AQ307">
        <f>VLOOKUP(A307,incl2017!$A$2:$BF$638,33)</f>
        <v>31286.024553571398</v>
      </c>
      <c r="AR307">
        <v>13148.277401129901</v>
      </c>
      <c r="AS307">
        <v>12111.4860166288</v>
      </c>
      <c r="AT307">
        <v>12525.5601907032</v>
      </c>
      <c r="AU307">
        <f>VLOOKUP(vhcsResultsConsolidated!E359,incl2017!$A$2:$BF$638,34)</f>
        <v>33796.191082802499</v>
      </c>
      <c r="AV307">
        <v>13609.9671120246</v>
      </c>
      <c r="AW307">
        <v>12305.7765205091</v>
      </c>
      <c r="AX307">
        <v>13159.1019184652</v>
      </c>
      <c r="AY307">
        <f>VLOOKUP(vhcsResultsConsolidated!E359,incl2017!$A$2:$BF$638,38)</f>
        <v>34775.816513761398</v>
      </c>
      <c r="AZ307">
        <v>12584.633626097801</v>
      </c>
      <c r="BA307">
        <v>11888.4935064935</v>
      </c>
      <c r="BB307">
        <v>11899.5248815165</v>
      </c>
      <c r="BC307">
        <f>VLOOKUP(vhcsResultsConsolidated!E359,incl2017!$A$2:$BF$638,42)</f>
        <v>32952.0869565217</v>
      </c>
      <c r="BD307">
        <v>13625.617903930101</v>
      </c>
      <c r="BE307">
        <v>12514.775244299601</v>
      </c>
      <c r="BF307">
        <v>14380.4582338902</v>
      </c>
      <c r="BG307">
        <f>VLOOKUP(vhcsResultsConsolidated!E359,incl2017!$A$2:$BF$638,46)</f>
        <v>34488.163265306102</v>
      </c>
      <c r="BH307">
        <v>13596.0485436893</v>
      </c>
      <c r="BI307">
        <v>12145.37</v>
      </c>
      <c r="BJ307">
        <v>11925.9734939759</v>
      </c>
      <c r="BK307">
        <f>VLOOKUP(vhcsResultsConsolidated!E359,incl2017!$A$2:$BF$638,50)</f>
        <v>35010.733333333301</v>
      </c>
      <c r="BL307">
        <v>12868.7234567901</v>
      </c>
      <c r="BM307">
        <v>11554.1766561514</v>
      </c>
      <c r="BN307">
        <v>11461.021008403301</v>
      </c>
      <c r="BO307">
        <f>VLOOKUP(vhcsResultsConsolidated!E359,incl2017!$A$2:$BF$638,54)</f>
        <v>32421.9132947976</v>
      </c>
      <c r="BP307">
        <v>12291.1224489795</v>
      </c>
      <c r="BQ307">
        <v>12242.9364548494</v>
      </c>
      <c r="BR307">
        <v>12466.720108695599</v>
      </c>
    </row>
    <row r="308" spans="1:70" x14ac:dyDescent="0.25">
      <c r="A308" t="s">
        <v>357</v>
      </c>
      <c r="B308" t="s">
        <v>726</v>
      </c>
      <c r="C308" t="s">
        <v>702</v>
      </c>
      <c r="E308" t="s">
        <v>370</v>
      </c>
      <c r="F308">
        <v>1</v>
      </c>
      <c r="G308">
        <v>0.76533200000000001</v>
      </c>
      <c r="H308">
        <v>0.74455199999999999</v>
      </c>
      <c r="I308">
        <v>497</v>
      </c>
      <c r="J308">
        <v>469</v>
      </c>
      <c r="K308">
        <v>2.7000169866006698</v>
      </c>
      <c r="L308" t="s">
        <v>51</v>
      </c>
      <c r="M308">
        <v>2.2151894879012</v>
      </c>
      <c r="N308" t="s">
        <v>52</v>
      </c>
      <c r="O308">
        <v>0.977714631757445</v>
      </c>
      <c r="P308" t="s">
        <v>53</v>
      </c>
      <c r="Q308">
        <v>2.19143767003338</v>
      </c>
      <c r="R308" t="s">
        <v>52</v>
      </c>
      <c r="S308">
        <v>-7.5359440929083903E-3</v>
      </c>
      <c r="T308" t="s">
        <v>53</v>
      </c>
      <c r="U308">
        <v>-2.8099190402921699E-2</v>
      </c>
      <c r="V308" t="s">
        <v>53</v>
      </c>
      <c r="W308">
        <v>9.7845322668628203E-3</v>
      </c>
      <c r="X308" t="s">
        <v>53</v>
      </c>
      <c r="Y308">
        <v>2.80992565043666E-2</v>
      </c>
      <c r="Z308" t="s">
        <v>53</v>
      </c>
      <c r="AA308">
        <f t="shared" si="24"/>
        <v>1.7320476359771211E-2</v>
      </c>
      <c r="AB308">
        <f t="shared" si="25"/>
        <v>5.6198446907288299E-2</v>
      </c>
      <c r="AC308">
        <f t="shared" si="26"/>
        <v>3.8877970547517085E-2</v>
      </c>
      <c r="AD308">
        <f t="shared" si="27"/>
        <v>1.8314724237503778E-2</v>
      </c>
      <c r="AF308">
        <v>3.1517776916181202</v>
      </c>
      <c r="AG308" t="s">
        <v>50</v>
      </c>
      <c r="AH308">
        <v>3.18239575029355</v>
      </c>
      <c r="AI308" t="s">
        <v>50</v>
      </c>
      <c r="AJ308">
        <f t="shared" si="28"/>
        <v>3.0618058675429882E-2</v>
      </c>
      <c r="AK308">
        <v>2.5926079036974401</v>
      </c>
      <c r="AL308">
        <v>-4.9094869624061097</v>
      </c>
      <c r="AM308">
        <v>-0.89376542169642004</v>
      </c>
      <c r="AN308">
        <v>-4.0157215407096896</v>
      </c>
      <c r="AO308">
        <f t="shared" si="29"/>
        <v>-3.1219561190132694</v>
      </c>
      <c r="AQ308">
        <f>VLOOKUP(A308,incl2017!$A$2:$BF$638,33)</f>
        <v>31629.710610932401</v>
      </c>
      <c r="AR308">
        <v>66421.944444444394</v>
      </c>
      <c r="AS308">
        <v>63151.2661870503</v>
      </c>
      <c r="AT308">
        <v>60872.950980392103</v>
      </c>
      <c r="AU308">
        <f>VLOOKUP(vhcsResultsConsolidated!E319,incl2017!$A$2:$BF$638,34)</f>
        <v>23533.905325443699</v>
      </c>
      <c r="AV308">
        <v>66238.666666666599</v>
      </c>
      <c r="AW308">
        <v>63311.854838709602</v>
      </c>
      <c r="AX308">
        <v>59802.2903225806</v>
      </c>
      <c r="AY308">
        <f>VLOOKUP(vhcsResultsConsolidated!E319,incl2017!$A$2:$BF$638,38)</f>
        <v>24459.362499999999</v>
      </c>
      <c r="AZ308">
        <v>66643.807017543804</v>
      </c>
      <c r="BA308">
        <v>63021.961038961002</v>
      </c>
      <c r="BB308">
        <v>61769.990990990897</v>
      </c>
      <c r="BC308">
        <f>VLOOKUP(vhcsResultsConsolidated!E319,incl2017!$A$2:$BF$638,42)</f>
        <v>22702.033707865099</v>
      </c>
      <c r="BD308">
        <v>65084.151515151498</v>
      </c>
      <c r="BE308">
        <v>61159.44</v>
      </c>
      <c r="BF308">
        <v>61664.9</v>
      </c>
      <c r="BG308">
        <f>VLOOKUP(vhcsResultsConsolidated!E319,incl2017!$A$2:$BF$638,46)</f>
        <v>26828.0555555555</v>
      </c>
      <c r="BH308">
        <v>67296.972222222204</v>
      </c>
      <c r="BI308">
        <v>64766.189189189099</v>
      </c>
      <c r="BJ308">
        <v>58396.547169811303</v>
      </c>
      <c r="BK308">
        <f>VLOOKUP(vhcsResultsConsolidated!E319,incl2017!$A$2:$BF$638,50)</f>
        <v>22521.340909090901</v>
      </c>
      <c r="BL308">
        <v>68081.057142857098</v>
      </c>
      <c r="BM308">
        <v>62589.9142857142</v>
      </c>
      <c r="BN308">
        <v>58907.038461538403</v>
      </c>
      <c r="BO308">
        <f>VLOOKUP(vhcsResultsConsolidated!E319,incl2017!$A$2:$BF$638,54)</f>
        <v>23870.94</v>
      </c>
      <c r="BP308">
        <v>64357.272727272699</v>
      </c>
      <c r="BQ308">
        <v>63382</v>
      </c>
      <c r="BR308">
        <v>64293.271186440601</v>
      </c>
    </row>
    <row r="309" spans="1:70" x14ac:dyDescent="0.25">
      <c r="A309" t="s">
        <v>358</v>
      </c>
      <c r="E309" t="s">
        <v>358</v>
      </c>
      <c r="F309">
        <v>0</v>
      </c>
      <c r="G309">
        <v>0.82790599999999903</v>
      </c>
      <c r="H309">
        <v>0.82790599999999903</v>
      </c>
      <c r="I309">
        <v>1371</v>
      </c>
      <c r="J309">
        <v>1371</v>
      </c>
      <c r="K309">
        <v>0.96485626796280999</v>
      </c>
      <c r="L309" t="s">
        <v>53</v>
      </c>
      <c r="M309">
        <v>0.99683541441152201</v>
      </c>
      <c r="N309" t="s">
        <v>53</v>
      </c>
      <c r="O309">
        <v>0.320092118955905</v>
      </c>
      <c r="P309" t="s">
        <v>53</v>
      </c>
      <c r="Q309">
        <v>8.1362496984973998</v>
      </c>
      <c r="R309" t="s">
        <v>50</v>
      </c>
      <c r="S309">
        <v>-2.8826622249364199E-2</v>
      </c>
      <c r="T309" t="s">
        <v>50</v>
      </c>
      <c r="U309">
        <v>-7.2500896066947706E-2</v>
      </c>
      <c r="V309" t="s">
        <v>50</v>
      </c>
      <c r="W309">
        <v>-4.9388168254177897E-2</v>
      </c>
      <c r="X309" t="s">
        <v>50</v>
      </c>
      <c r="Y309">
        <v>-4.9943406634129203E-2</v>
      </c>
      <c r="Z309" t="s">
        <v>50</v>
      </c>
      <c r="AA309">
        <f t="shared" si="24"/>
        <v>-2.0561546004813698E-2</v>
      </c>
      <c r="AB309">
        <f t="shared" si="25"/>
        <v>2.2557489432818503E-2</v>
      </c>
      <c r="AC309">
        <f t="shared" si="26"/>
        <v>4.3119035437632201E-2</v>
      </c>
      <c r="AD309">
        <f t="shared" si="27"/>
        <v>-5.5523837995130609E-4</v>
      </c>
      <c r="AF309">
        <v>3.1096077902708101</v>
      </c>
      <c r="AG309" t="s">
        <v>50</v>
      </c>
      <c r="AH309">
        <v>3.0871564268671898</v>
      </c>
      <c r="AI309" t="s">
        <v>50</v>
      </c>
      <c r="AJ309">
        <f t="shared" si="28"/>
        <v>-2.2451363403620306E-2</v>
      </c>
      <c r="AK309">
        <v>15.371474437384199</v>
      </c>
      <c r="AL309">
        <v>8.2077198010732797</v>
      </c>
      <c r="AM309">
        <v>10.1267569325125</v>
      </c>
      <c r="AN309">
        <v>-1.9190371314393</v>
      </c>
      <c r="AO309">
        <f t="shared" si="29"/>
        <v>-12.045794063951799</v>
      </c>
      <c r="AQ309">
        <f>VLOOKUP(A309,incl2017!$A$2:$BF$638,33)</f>
        <v>41538.7231182795</v>
      </c>
      <c r="AR309">
        <v>48816.671264367797</v>
      </c>
      <c r="AS309">
        <v>41538.7231182795</v>
      </c>
      <c r="AT309">
        <v>38342.7340425531</v>
      </c>
      <c r="AU309">
        <f>VLOOKUP(vhcsResultsConsolidated!E309,incl2017!$A$2:$BF$638,34)</f>
        <v>38342.7340425531</v>
      </c>
      <c r="AV309">
        <v>49577.247572815497</v>
      </c>
      <c r="AW309">
        <v>42736.327380952302</v>
      </c>
      <c r="AX309">
        <v>39117.433823529398</v>
      </c>
      <c r="AY309">
        <f>VLOOKUP(vhcsResultsConsolidated!E309,incl2017!$A$2:$BF$638,38)</f>
        <v>39117.433823529398</v>
      </c>
      <c r="AZ309">
        <v>48132.484716157102</v>
      </c>
      <c r="BA309">
        <v>40552.460784313698</v>
      </c>
      <c r="BB309">
        <v>37621.095890410899</v>
      </c>
      <c r="BC309">
        <f>VLOOKUP(vhcsResultsConsolidated!E309,incl2017!$A$2:$BF$638,42)</f>
        <v>37621.095890410899</v>
      </c>
      <c r="BD309">
        <v>50089.326732673202</v>
      </c>
      <c r="BE309">
        <v>42807.407894736803</v>
      </c>
      <c r="BF309">
        <v>39691.664179104402</v>
      </c>
      <c r="BG309">
        <f>VLOOKUP(vhcsResultsConsolidated!E309,incl2017!$A$2:$BF$638,46)</f>
        <v>39691.664179104402</v>
      </c>
      <c r="BH309">
        <v>49084.676190476101</v>
      </c>
      <c r="BI309">
        <v>42677.608695652103</v>
      </c>
      <c r="BJ309">
        <v>38559.847826086901</v>
      </c>
      <c r="BK309">
        <f>VLOOKUP(vhcsResultsConsolidated!E309,incl2017!$A$2:$BF$638,50)</f>
        <v>38559.847826086901</v>
      </c>
      <c r="BL309">
        <v>50393.842592592497</v>
      </c>
      <c r="BM309">
        <v>40873.715909090897</v>
      </c>
      <c r="BN309">
        <v>37147.115942028897</v>
      </c>
      <c r="BO309">
        <f>VLOOKUP(vhcsResultsConsolidated!E309,incl2017!$A$2:$BF$638,54)</f>
        <v>37147.115942028897</v>
      </c>
      <c r="BP309">
        <v>46114.082644628099</v>
      </c>
      <c r="BQ309">
        <v>40308.75</v>
      </c>
      <c r="BR309">
        <v>38045.831168831101</v>
      </c>
    </row>
    <row r="310" spans="1:70" x14ac:dyDescent="0.25">
      <c r="A310" t="s">
        <v>360</v>
      </c>
      <c r="B310" t="s">
        <v>698</v>
      </c>
      <c r="C310" t="s">
        <v>704</v>
      </c>
      <c r="E310" t="s">
        <v>602</v>
      </c>
      <c r="F310">
        <v>1</v>
      </c>
      <c r="G310">
        <v>0.81277900000000003</v>
      </c>
      <c r="H310">
        <v>0.81384499999999904</v>
      </c>
      <c r="I310">
        <v>2832</v>
      </c>
      <c r="J310">
        <v>2713</v>
      </c>
      <c r="K310">
        <v>4.6556730494735099</v>
      </c>
      <c r="L310" t="s">
        <v>50</v>
      </c>
      <c r="M310">
        <v>4.2488889739980999</v>
      </c>
      <c r="N310" t="s">
        <v>50</v>
      </c>
      <c r="O310">
        <v>2.1667795475732299</v>
      </c>
      <c r="P310" t="s">
        <v>52</v>
      </c>
      <c r="Q310">
        <v>2.7140067897349498</v>
      </c>
      <c r="R310" t="s">
        <v>51</v>
      </c>
      <c r="S310">
        <v>-4.1013518806251599E-2</v>
      </c>
      <c r="T310" t="s">
        <v>50</v>
      </c>
      <c r="U310">
        <v>-4.7817197939177599E-3</v>
      </c>
      <c r="V310" t="s">
        <v>53</v>
      </c>
      <c r="W310">
        <v>-2.26922556510398E-2</v>
      </c>
      <c r="X310" t="s">
        <v>52</v>
      </c>
      <c r="Y310">
        <v>2.2700190981593E-2</v>
      </c>
      <c r="Z310" t="s">
        <v>53</v>
      </c>
      <c r="AA310">
        <f t="shared" si="24"/>
        <v>1.8321263155211799E-2</v>
      </c>
      <c r="AB310">
        <f t="shared" si="25"/>
        <v>2.7481910775510758E-2</v>
      </c>
      <c r="AC310">
        <f t="shared" si="26"/>
        <v>9.160647620298959E-3</v>
      </c>
      <c r="AD310">
        <f t="shared" si="27"/>
        <v>4.5392446632632796E-2</v>
      </c>
      <c r="AF310">
        <v>2.8563943788089698</v>
      </c>
      <c r="AG310" t="s">
        <v>50</v>
      </c>
      <c r="AH310">
        <v>2.8661025372793998</v>
      </c>
      <c r="AI310" t="s">
        <v>50</v>
      </c>
      <c r="AJ310">
        <f t="shared" si="28"/>
        <v>9.7081584704299395E-3</v>
      </c>
      <c r="AK310">
        <v>18.535405533308602</v>
      </c>
      <c r="AL310">
        <v>-4.0172876209409498</v>
      </c>
      <c r="AM310">
        <v>-7.00433230471144E-2</v>
      </c>
      <c r="AN310">
        <v>-3.9472442978938398</v>
      </c>
      <c r="AO310">
        <f t="shared" si="29"/>
        <v>-3.8772009748467253</v>
      </c>
      <c r="AQ310">
        <f>VLOOKUP(A310,incl2017!$A$2:$BF$638,33)</f>
        <v>42441.860377358404</v>
      </c>
      <c r="AR310">
        <v>13449.5296934865</v>
      </c>
      <c r="AS310">
        <v>11596.678260869499</v>
      </c>
      <c r="AT310">
        <v>11414.9004629629</v>
      </c>
      <c r="AU310">
        <f>VLOOKUP(vhcsResultsConsolidated!E551,incl2017!$A$2:$BF$638,34)</f>
        <v>10956.7279342723</v>
      </c>
      <c r="AV310">
        <v>13685.2428330522</v>
      </c>
      <c r="AW310">
        <v>11899.9145496535</v>
      </c>
      <c r="AX310">
        <v>11900.076404494301</v>
      </c>
      <c r="AY310">
        <f>VLOOKUP(vhcsResultsConsolidated!E551,incl2017!$A$2:$BF$638,38)</f>
        <v>11258.0245979186</v>
      </c>
      <c r="AZ310">
        <v>13139.6008869179</v>
      </c>
      <c r="BA310">
        <v>11243.717741935399</v>
      </c>
      <c r="BB310">
        <v>10899.618138424799</v>
      </c>
      <c r="BC310">
        <f>VLOOKUP(vhcsResultsConsolidated!E551,incl2017!$A$2:$BF$638,42)</f>
        <v>10659.9240447343</v>
      </c>
      <c r="BD310">
        <v>13823.046511627899</v>
      </c>
      <c r="BE310">
        <v>11713.8608247422</v>
      </c>
      <c r="BF310">
        <v>11744.484848484801</v>
      </c>
      <c r="BG310">
        <f>VLOOKUP(vhcsResultsConsolidated!E551,incl2017!$A$2:$BF$638,46)</f>
        <v>11224.4894026974</v>
      </c>
      <c r="BH310">
        <v>13543.1917808219</v>
      </c>
      <c r="BI310">
        <v>12050.9372384937</v>
      </c>
      <c r="BJ310">
        <v>12024.801619433099</v>
      </c>
      <c r="BK310">
        <f>VLOOKUP(vhcsResultsConsolidated!E551,incl2017!$A$2:$BF$638,50)</f>
        <v>11290.375464684001</v>
      </c>
      <c r="BL310">
        <v>13221.5787234042</v>
      </c>
      <c r="BM310">
        <v>11401.8144329896</v>
      </c>
      <c r="BN310">
        <v>10788.9130434782</v>
      </c>
      <c r="BO310">
        <f>VLOOKUP(vhcsResultsConsolidated!E551,incl2017!$A$2:$BF$638,54)</f>
        <v>10709.099315068401</v>
      </c>
      <c r="BP310">
        <v>13050.412037037</v>
      </c>
      <c r="BQ310">
        <v>11071.410112359499</v>
      </c>
      <c r="BR310">
        <v>11034.338624338599</v>
      </c>
    </row>
    <row r="311" spans="1:70" x14ac:dyDescent="0.25">
      <c r="A311" t="s">
        <v>361</v>
      </c>
      <c r="B311" t="s">
        <v>713</v>
      </c>
      <c r="C311" t="s">
        <v>704</v>
      </c>
      <c r="D311" t="s">
        <v>695</v>
      </c>
      <c r="E311" t="s">
        <v>256</v>
      </c>
      <c r="F311">
        <v>1</v>
      </c>
      <c r="G311">
        <v>0.71773900000000002</v>
      </c>
      <c r="H311">
        <v>0.77657900000000002</v>
      </c>
      <c r="I311">
        <v>961</v>
      </c>
      <c r="J311">
        <v>463</v>
      </c>
      <c r="K311">
        <v>2.3497222389892198</v>
      </c>
      <c r="L311" t="s">
        <v>51</v>
      </c>
      <c r="M311">
        <v>0.88138157394181604</v>
      </c>
      <c r="N311" t="s">
        <v>53</v>
      </c>
      <c r="O311">
        <v>0.31857544062625898</v>
      </c>
      <c r="P311" t="s">
        <v>53</v>
      </c>
      <c r="Q311">
        <v>4.2449310524333796</v>
      </c>
      <c r="R311" t="s">
        <v>50</v>
      </c>
      <c r="S311">
        <v>5.3415839933276497E-2</v>
      </c>
      <c r="T311" t="s">
        <v>53</v>
      </c>
      <c r="U311">
        <v>-0.15582686474080601</v>
      </c>
      <c r="V311" t="s">
        <v>51</v>
      </c>
      <c r="W311">
        <v>3.5353824841714697E-2</v>
      </c>
      <c r="X311" t="s">
        <v>53</v>
      </c>
      <c r="Y311">
        <v>-0.12700632618164201</v>
      </c>
      <c r="Z311" t="s">
        <v>53</v>
      </c>
      <c r="AA311">
        <f t="shared" si="24"/>
        <v>-1.8062015091561801E-2</v>
      </c>
      <c r="AB311">
        <f t="shared" si="25"/>
        <v>2.8820538559164E-2</v>
      </c>
      <c r="AC311">
        <f t="shared" si="26"/>
        <v>4.68825536507258E-2</v>
      </c>
      <c r="AD311">
        <f t="shared" si="27"/>
        <v>-0.16236015102335671</v>
      </c>
      <c r="AF311">
        <v>2.5029323429133998</v>
      </c>
      <c r="AG311" t="s">
        <v>50</v>
      </c>
      <c r="AH311">
        <v>2.4907344341208502</v>
      </c>
      <c r="AI311" t="s">
        <v>50</v>
      </c>
      <c r="AJ311">
        <f t="shared" si="28"/>
        <v>-1.2197908792549672E-2</v>
      </c>
      <c r="AK311">
        <v>-37.596353140436896</v>
      </c>
      <c r="AL311">
        <v>-6.0642428980742196</v>
      </c>
      <c r="AM311">
        <v>-2.4685895551043799</v>
      </c>
      <c r="AN311">
        <v>-3.5956533429698401</v>
      </c>
      <c r="AO311">
        <f t="shared" si="29"/>
        <v>-1.1270637878654601</v>
      </c>
      <c r="AQ311">
        <f>VLOOKUP(A311,incl2017!$A$2:$BF$638,33)</f>
        <v>46292.758650518997</v>
      </c>
      <c r="AR311">
        <v>7844.6821192052903</v>
      </c>
      <c r="AS311">
        <v>13887.733766233699</v>
      </c>
      <c r="AT311">
        <v>15603.898734177201</v>
      </c>
      <c r="AU311">
        <f>VLOOKUP(vhcsResultsConsolidated!E210,incl2017!$A$2:$BF$638,34)</f>
        <v>79885.674633770206</v>
      </c>
      <c r="AV311">
        <v>7590.5542168674701</v>
      </c>
      <c r="AW311">
        <v>15645.3086419753</v>
      </c>
      <c r="AX311">
        <v>15843.38</v>
      </c>
      <c r="AY311">
        <f>VLOOKUP(vhcsResultsConsolidated!E210,incl2017!$A$2:$BF$638,38)</f>
        <v>82083.237449117994</v>
      </c>
      <c r="AZ311">
        <v>8154.8676470588198</v>
      </c>
      <c r="BA311">
        <v>11937.547945205401</v>
      </c>
      <c r="BB311">
        <v>15191</v>
      </c>
      <c r="BC311">
        <f>VLOOKUP(vhcsResultsConsolidated!E210,incl2017!$A$2:$BF$638,42)</f>
        <v>76993.524999999994</v>
      </c>
      <c r="BD311">
        <v>7076.2127659574398</v>
      </c>
      <c r="BE311">
        <v>7458.3823529411702</v>
      </c>
      <c r="BF311">
        <v>17697.622641509399</v>
      </c>
      <c r="BG311">
        <f>VLOOKUP(vhcsResultsConsolidated!E210,incl2017!$A$2:$BF$638,46)</f>
        <v>82055.491666666596</v>
      </c>
      <c r="BH311">
        <v>8262.0555555555493</v>
      </c>
      <c r="BI311">
        <v>21567.765957446802</v>
      </c>
      <c r="BJ311">
        <v>13752.4255319148</v>
      </c>
      <c r="BK311">
        <f>VLOOKUP(vhcsResultsConsolidated!E210,incl2017!$A$2:$BF$638,50)</f>
        <v>82109.732095490705</v>
      </c>
      <c r="BL311">
        <v>7543.5609756097501</v>
      </c>
      <c r="BM311">
        <v>8885.7837837837797</v>
      </c>
      <c r="BN311">
        <v>9814.6666666666606</v>
      </c>
      <c r="BO311">
        <f>VLOOKUP(vhcsResultsConsolidated!E210,incl2017!$A$2:$BF$638,54)</f>
        <v>71683.790322580593</v>
      </c>
      <c r="BP311">
        <v>9083.1481481481405</v>
      </c>
      <c r="BQ311">
        <v>15074.083333333299</v>
      </c>
      <c r="BR311">
        <v>23988.636363636298</v>
      </c>
    </row>
    <row r="312" spans="1:70" x14ac:dyDescent="0.25">
      <c r="A312" t="s">
        <v>359</v>
      </c>
      <c r="B312" t="s">
        <v>713</v>
      </c>
      <c r="C312" t="s">
        <v>663</v>
      </c>
      <c r="E312" t="s">
        <v>322</v>
      </c>
      <c r="F312">
        <v>1</v>
      </c>
      <c r="G312">
        <v>0.89979200000000004</v>
      </c>
      <c r="H312">
        <v>0.80879100000000004</v>
      </c>
      <c r="I312">
        <v>1169</v>
      </c>
      <c r="J312">
        <v>827</v>
      </c>
      <c r="K312">
        <v>3.8239839925638899</v>
      </c>
      <c r="L312" t="s">
        <v>50</v>
      </c>
      <c r="M312">
        <v>3.91227781103873</v>
      </c>
      <c r="N312" t="s">
        <v>50</v>
      </c>
      <c r="O312">
        <v>1.8065472531487601</v>
      </c>
      <c r="P312" t="s">
        <v>53</v>
      </c>
      <c r="Q312">
        <v>3.4659293390655499</v>
      </c>
      <c r="R312" t="s">
        <v>50</v>
      </c>
      <c r="S312">
        <v>-8.1348008260356805E-2</v>
      </c>
      <c r="T312" t="s">
        <v>50</v>
      </c>
      <c r="U312">
        <v>-8.4297735676585897E-2</v>
      </c>
      <c r="V312" t="s">
        <v>50</v>
      </c>
      <c r="W312">
        <v>-7.8354083355036505E-2</v>
      </c>
      <c r="X312" t="s">
        <v>50</v>
      </c>
      <c r="Y312">
        <v>-5.7482778721101697E-2</v>
      </c>
      <c r="Z312" t="s">
        <v>50</v>
      </c>
      <c r="AA312">
        <f t="shared" si="24"/>
        <v>2.9939249053202999E-3</v>
      </c>
      <c r="AB312">
        <f t="shared" si="25"/>
        <v>2.68149569554842E-2</v>
      </c>
      <c r="AC312">
        <f t="shared" si="26"/>
        <v>2.38210320501639E-2</v>
      </c>
      <c r="AD312">
        <f t="shared" si="27"/>
        <v>2.0871304633934808E-2</v>
      </c>
      <c r="AF312">
        <v>3.0043054622930998</v>
      </c>
      <c r="AG312" t="s">
        <v>50</v>
      </c>
      <c r="AH312">
        <v>3.01068681494827</v>
      </c>
      <c r="AI312" t="s">
        <v>50</v>
      </c>
      <c r="AJ312">
        <f t="shared" si="28"/>
        <v>6.3813526551701472E-3</v>
      </c>
      <c r="AK312">
        <v>14.6236779486564</v>
      </c>
      <c r="AL312">
        <v>-2.7216160551191599</v>
      </c>
      <c r="AM312">
        <v>0.87136457988195304</v>
      </c>
      <c r="AN312">
        <v>-3.5929806350011102</v>
      </c>
      <c r="AO312">
        <f t="shared" si="29"/>
        <v>-4.4643452148830631</v>
      </c>
      <c r="AQ312">
        <f>VLOOKUP(A312,incl2017!$A$2:$BF$638,33)</f>
        <v>71680.155769230696</v>
      </c>
      <c r="AR312">
        <v>57253.664451827201</v>
      </c>
      <c r="AS312">
        <v>50756.9012345679</v>
      </c>
      <c r="AT312">
        <v>44067.611307420397</v>
      </c>
      <c r="AU312">
        <f>VLOOKUP(vhcsResultsConsolidated!E282,incl2017!$A$2:$BF$638,34)</f>
        <v>9312.4716014897604</v>
      </c>
      <c r="AV312">
        <v>60995.052631578903</v>
      </c>
      <c r="AW312">
        <v>52582.274193548299</v>
      </c>
      <c r="AX312">
        <v>45620.492647058803</v>
      </c>
      <c r="AY312">
        <f>VLOOKUP(vhcsResultsConsolidated!E282,incl2017!$A$2:$BF$638,38)</f>
        <v>9615.7006980802798</v>
      </c>
      <c r="AZ312">
        <v>53436.9463087248</v>
      </c>
      <c r="BA312">
        <v>48854.831932773101</v>
      </c>
      <c r="BB312">
        <v>42630.931972789098</v>
      </c>
      <c r="BC312">
        <f>VLOOKUP(vhcsResultsConsolidated!E282,incl2017!$A$2:$BF$638,42)</f>
        <v>8965.6646706586798</v>
      </c>
      <c r="BD312">
        <v>64292.1875</v>
      </c>
      <c r="BE312">
        <v>52537.166666666599</v>
      </c>
      <c r="BF312">
        <v>45691.028169013996</v>
      </c>
      <c r="BG312">
        <f>VLOOKUP(vhcsResultsConsolidated!E282,incl2017!$A$2:$BF$638,46)</f>
        <v>10186.8362068965</v>
      </c>
      <c r="BH312">
        <v>58597.136363636302</v>
      </c>
      <c r="BI312">
        <v>52624.5625</v>
      </c>
      <c r="BJ312">
        <v>45543.446153846096</v>
      </c>
      <c r="BK312">
        <f>VLOOKUP(vhcsResultsConsolidated!E282,incl2017!$A$2:$BF$638,50)</f>
        <v>9030.4381625441692</v>
      </c>
      <c r="BL312">
        <v>54098.793103448203</v>
      </c>
      <c r="BM312">
        <v>50703.71875</v>
      </c>
      <c r="BN312">
        <v>42976.360655737699</v>
      </c>
      <c r="BO312">
        <f>VLOOKUP(vhcsResultsConsolidated!E282,incl2017!$A$2:$BF$638,54)</f>
        <v>9670.2208695652098</v>
      </c>
      <c r="BP312">
        <v>52508.225806451599</v>
      </c>
      <c r="BQ312">
        <v>46703.4</v>
      </c>
      <c r="BR312">
        <v>42385.918604651102</v>
      </c>
    </row>
    <row r="313" spans="1:70" x14ac:dyDescent="0.25">
      <c r="A313" t="s">
        <v>362</v>
      </c>
      <c r="B313" t="s">
        <v>682</v>
      </c>
      <c r="C313" t="s">
        <v>671</v>
      </c>
      <c r="E313" t="s">
        <v>67</v>
      </c>
      <c r="F313">
        <v>1</v>
      </c>
      <c r="G313">
        <v>0.88612000000000002</v>
      </c>
      <c r="H313">
        <v>0.890984</v>
      </c>
      <c r="I313">
        <v>12987</v>
      </c>
      <c r="J313">
        <v>12052</v>
      </c>
      <c r="K313">
        <v>16.264408385367702</v>
      </c>
      <c r="L313" t="s">
        <v>50</v>
      </c>
      <c r="M313">
        <v>8.0844652334976495</v>
      </c>
      <c r="N313" t="s">
        <v>50</v>
      </c>
      <c r="O313">
        <v>1.4619528477194199</v>
      </c>
      <c r="P313" t="s">
        <v>53</v>
      </c>
      <c r="Q313">
        <v>8.6959553437401294</v>
      </c>
      <c r="R313" t="s">
        <v>50</v>
      </c>
      <c r="S313">
        <v>-4.6833953195309898E-2</v>
      </c>
      <c r="T313" t="s">
        <v>50</v>
      </c>
      <c r="U313">
        <v>-6.3205988918570905E-2</v>
      </c>
      <c r="V313" t="s">
        <v>50</v>
      </c>
      <c r="W313">
        <v>-1.7545684563501501E-2</v>
      </c>
      <c r="X313" t="s">
        <v>50</v>
      </c>
      <c r="Y313">
        <v>-4.7330017019144799E-2</v>
      </c>
      <c r="Z313" t="s">
        <v>50</v>
      </c>
      <c r="AA313">
        <f t="shared" si="24"/>
        <v>2.9288268631808397E-2</v>
      </c>
      <c r="AB313">
        <f t="shared" si="25"/>
        <v>1.5875971899426106E-2</v>
      </c>
      <c r="AC313">
        <f t="shared" si="26"/>
        <v>-1.3412296732382291E-2</v>
      </c>
      <c r="AD313">
        <f t="shared" si="27"/>
        <v>-2.9784332455643298E-2</v>
      </c>
      <c r="AF313">
        <v>3.0396103396624699</v>
      </c>
      <c r="AG313" t="s">
        <v>50</v>
      </c>
      <c r="AH313">
        <v>3.0334520834433798</v>
      </c>
      <c r="AI313" t="s">
        <v>50</v>
      </c>
      <c r="AJ313">
        <f t="shared" si="28"/>
        <v>-6.1582562190900525E-3</v>
      </c>
      <c r="AK313">
        <v>163.39157355863099</v>
      </c>
      <c r="AL313">
        <v>-56.684753444399803</v>
      </c>
      <c r="AM313">
        <v>-53.558940645458698</v>
      </c>
      <c r="AN313">
        <v>-3.1258127989408302</v>
      </c>
      <c r="AO313">
        <f t="shared" si="29"/>
        <v>50.43312784651787</v>
      </c>
      <c r="AQ313">
        <f>VLOOKUP(A313,incl2017!$A$2:$BF$638,33)</f>
        <v>61546.4840236686</v>
      </c>
      <c r="AR313">
        <v>28547.057126907301</v>
      </c>
      <c r="AS313">
        <v>23181.201762669101</v>
      </c>
      <c r="AT313">
        <v>21178.103684661499</v>
      </c>
      <c r="AU313">
        <f>VLOOKUP(vhcsResultsConsolidated!E16,incl2017!$A$2:$BF$638,34)</f>
        <v>22527.819148936102</v>
      </c>
      <c r="AV313">
        <v>28281.016358463701</v>
      </c>
      <c r="AW313">
        <v>25041.060606060601</v>
      </c>
      <c r="AX313">
        <v>21413.221830985902</v>
      </c>
      <c r="AY313">
        <f>VLOOKUP(vhcsResultsConsolidated!E16,incl2017!$A$2:$BF$638,38)</f>
        <v>20129.7078853046</v>
      </c>
      <c r="AZ313">
        <v>28839.058157689298</v>
      </c>
      <c r="BA313">
        <v>20805.382078852999</v>
      </c>
      <c r="BB313">
        <v>20869.171183079899</v>
      </c>
      <c r="BC313">
        <f>VLOOKUP(vhcsResultsConsolidated!E16,incl2017!$A$2:$BF$638,42)</f>
        <v>24098.4131455399</v>
      </c>
      <c r="BD313">
        <v>28014.2970873786</v>
      </c>
      <c r="BE313">
        <v>26453.755605381099</v>
      </c>
      <c r="BF313">
        <v>20901.958224542999</v>
      </c>
      <c r="BG313">
        <f>VLOOKUP(vhcsResultsConsolidated!E16,incl2017!$A$2:$BF$638,46)</f>
        <v>20819.322463768101</v>
      </c>
      <c r="BH313">
        <v>28606.258089976302</v>
      </c>
      <c r="BI313">
        <v>23625.1910112359</v>
      </c>
      <c r="BJ313">
        <v>21733.702945990099</v>
      </c>
      <c r="BK313">
        <f>VLOOKUP(vhcsResultsConsolidated!E16,incl2017!$A$2:$BF$638,50)</f>
        <v>19454.765957446802</v>
      </c>
      <c r="BL313">
        <v>27114.655376799299</v>
      </c>
      <c r="BM313">
        <v>21229.454068241401</v>
      </c>
      <c r="BN313">
        <v>20780.5879518072</v>
      </c>
      <c r="BO313">
        <f>VLOOKUP(vhcsResultsConsolidated!E16,incl2017!$A$2:$BF$638,54)</f>
        <v>21635.817777777698</v>
      </c>
      <c r="BP313">
        <v>30313.728457639299</v>
      </c>
      <c r="BQ313">
        <v>20294.887835703001</v>
      </c>
      <c r="BR313">
        <v>20976.819912152201</v>
      </c>
    </row>
    <row r="314" spans="1:70" x14ac:dyDescent="0.25">
      <c r="A314" t="s">
        <v>363</v>
      </c>
      <c r="B314" t="s">
        <v>696</v>
      </c>
      <c r="C314" t="s">
        <v>664</v>
      </c>
      <c r="E314" t="s">
        <v>240</v>
      </c>
      <c r="F314">
        <v>1</v>
      </c>
      <c r="G314">
        <v>0.86380199999999996</v>
      </c>
      <c r="H314">
        <v>0.861761</v>
      </c>
      <c r="I314">
        <v>2092</v>
      </c>
      <c r="J314">
        <v>1885</v>
      </c>
      <c r="K314">
        <v>3.5507933839817798</v>
      </c>
      <c r="L314" t="s">
        <v>50</v>
      </c>
      <c r="M314">
        <v>3.3167560330161199</v>
      </c>
      <c r="N314" t="s">
        <v>50</v>
      </c>
      <c r="O314">
        <v>0.76575669588494999</v>
      </c>
      <c r="P314" t="s">
        <v>53</v>
      </c>
      <c r="Q314">
        <v>2.9218343877263702</v>
      </c>
      <c r="R314" t="s">
        <v>51</v>
      </c>
      <c r="S314">
        <v>-4.7286784652148903E-2</v>
      </c>
      <c r="T314" t="s">
        <v>50</v>
      </c>
      <c r="U314">
        <v>-1.29086647217635E-2</v>
      </c>
      <c r="V314" t="s">
        <v>53</v>
      </c>
      <c r="W314">
        <v>-3.2420884830444301E-2</v>
      </c>
      <c r="X314" t="s">
        <v>50</v>
      </c>
      <c r="Y314">
        <v>4.6913022529708496E-3</v>
      </c>
      <c r="Z314" t="s">
        <v>53</v>
      </c>
      <c r="AA314">
        <f t="shared" si="24"/>
        <v>1.4865899821704602E-2</v>
      </c>
      <c r="AB314">
        <f t="shared" si="25"/>
        <v>1.759996697473435E-2</v>
      </c>
      <c r="AC314">
        <f t="shared" si="26"/>
        <v>2.7340671530297483E-3</v>
      </c>
      <c r="AD314">
        <f t="shared" si="27"/>
        <v>3.7112187083415148E-2</v>
      </c>
      <c r="AF314">
        <v>2.8265350057217198</v>
      </c>
      <c r="AG314" t="s">
        <v>50</v>
      </c>
      <c r="AH314">
        <v>2.8272530826449902</v>
      </c>
      <c r="AI314" t="s">
        <v>50</v>
      </c>
      <c r="AJ314">
        <f t="shared" si="28"/>
        <v>7.180769232704165E-4</v>
      </c>
      <c r="AK314">
        <v>21.972361101198601</v>
      </c>
      <c r="AL314">
        <v>-5.1322320123265701</v>
      </c>
      <c r="AM314">
        <v>-2.1149090773023298</v>
      </c>
      <c r="AN314">
        <v>-3.0173229350242301</v>
      </c>
      <c r="AO314">
        <f t="shared" si="29"/>
        <v>-0.9024138577219003</v>
      </c>
      <c r="AQ314">
        <f>VLOOKUP(A314,incl2017!$A$2:$BF$638,33)</f>
        <v>76410.606060606005</v>
      </c>
      <c r="AR314">
        <v>15630.6528436018</v>
      </c>
      <c r="AS314">
        <v>13965.9094202898</v>
      </c>
      <c r="AT314">
        <v>12313.846625766801</v>
      </c>
      <c r="AU314">
        <f>VLOOKUP(vhcsResultsConsolidated!E189,incl2017!$A$2:$BF$638,34)</f>
        <v>22693.485470085401</v>
      </c>
      <c r="AV314">
        <v>15292.0629722921</v>
      </c>
      <c r="AW314">
        <v>14778.5221843003</v>
      </c>
      <c r="AX314">
        <v>12880.7567567567</v>
      </c>
      <c r="AY314">
        <f>VLOOKUP(vhcsResultsConsolidated!E189,incl2017!$A$2:$BF$638,38)</f>
        <v>22698.276816608901</v>
      </c>
      <c r="AZ314">
        <v>15931.3691275167</v>
      </c>
      <c r="BA314">
        <v>13046.6216216216</v>
      </c>
      <c r="BB314">
        <v>11842.4831460674</v>
      </c>
      <c r="BC314">
        <f>VLOOKUP(vhcsResultsConsolidated!E189,incl2017!$A$2:$BF$638,42)</f>
        <v>22688.807432432401</v>
      </c>
      <c r="BD314">
        <v>15902.045454545399</v>
      </c>
      <c r="BE314">
        <v>15471.784722222201</v>
      </c>
      <c r="BF314">
        <v>13194.4587155963</v>
      </c>
      <c r="BG314">
        <f>VLOOKUP(vhcsResultsConsolidated!E189,incl2017!$A$2:$BF$638,46)</f>
        <v>24759.624</v>
      </c>
      <c r="BH314">
        <v>14685.1457286432</v>
      </c>
      <c r="BI314">
        <v>14108.523489932801</v>
      </c>
      <c r="BJ314">
        <v>12578.1592920353</v>
      </c>
      <c r="BK314">
        <f>VLOOKUP(vhcsResultsConsolidated!E189,incl2017!$A$2:$BF$638,50)</f>
        <v>21127.1280487804</v>
      </c>
      <c r="BL314">
        <v>15642.994475138101</v>
      </c>
      <c r="BM314">
        <v>13811.0136986301</v>
      </c>
      <c r="BN314">
        <v>12032.3782051282</v>
      </c>
      <c r="BO314">
        <f>VLOOKUP(vhcsResultsConsolidated!E189,incl2017!$A$2:$BF$638,54)</f>
        <v>21403.887179487101</v>
      </c>
      <c r="BP314">
        <v>16127.593984962399</v>
      </c>
      <c r="BQ314">
        <v>12059</v>
      </c>
      <c r="BR314">
        <v>11575.6036036036</v>
      </c>
    </row>
    <row r="315" spans="1:70" x14ac:dyDescent="0.25">
      <c r="A315" t="s">
        <v>364</v>
      </c>
      <c r="B315" t="s">
        <v>656</v>
      </c>
      <c r="C315" t="s">
        <v>667</v>
      </c>
      <c r="E315" t="s">
        <v>86</v>
      </c>
      <c r="F315">
        <v>1</v>
      </c>
      <c r="G315">
        <v>0.94450999999999996</v>
      </c>
      <c r="H315">
        <v>0.94411800000000001</v>
      </c>
      <c r="I315">
        <v>5021</v>
      </c>
      <c r="J315">
        <v>4990</v>
      </c>
      <c r="K315">
        <v>16.053049160532101</v>
      </c>
      <c r="L315" t="s">
        <v>50</v>
      </c>
      <c r="M315">
        <v>11.8305758405582</v>
      </c>
      <c r="N315" t="s">
        <v>50</v>
      </c>
      <c r="O315">
        <v>1.29157297359074</v>
      </c>
      <c r="P315" t="s">
        <v>53</v>
      </c>
      <c r="Q315">
        <v>17.884843007946699</v>
      </c>
      <c r="R315" t="s">
        <v>50</v>
      </c>
      <c r="S315">
        <v>-3.7973410467784102E-2</v>
      </c>
      <c r="T315" t="s">
        <v>50</v>
      </c>
      <c r="U315">
        <v>-6.6314966670609904E-2</v>
      </c>
      <c r="V315" t="s">
        <v>50</v>
      </c>
      <c r="W315">
        <v>-3.9778949353472398E-2</v>
      </c>
      <c r="X315" t="s">
        <v>50</v>
      </c>
      <c r="Y315">
        <v>-3.0193782734271399E-2</v>
      </c>
      <c r="Z315" t="s">
        <v>50</v>
      </c>
      <c r="AA315">
        <f t="shared" si="24"/>
        <v>-1.8055388856882959E-3</v>
      </c>
      <c r="AB315">
        <f t="shared" si="25"/>
        <v>3.6121183936338508E-2</v>
      </c>
      <c r="AC315">
        <f t="shared" si="26"/>
        <v>3.7926722822026804E-2</v>
      </c>
      <c r="AD315">
        <f t="shared" si="27"/>
        <v>9.5851666192009986E-3</v>
      </c>
      <c r="AF315">
        <v>3.2219280678323199</v>
      </c>
      <c r="AG315" t="s">
        <v>50</v>
      </c>
      <c r="AH315">
        <v>3.2135698622433799</v>
      </c>
      <c r="AI315" t="s">
        <v>50</v>
      </c>
      <c r="AJ315">
        <f t="shared" si="28"/>
        <v>-8.3582055889399598E-3</v>
      </c>
      <c r="AK315">
        <v>48.0557147027707</v>
      </c>
      <c r="AL315">
        <v>25.0365193517672</v>
      </c>
      <c r="AM315">
        <v>28.047443026972999</v>
      </c>
      <c r="AN315">
        <v>-3.01092367520577</v>
      </c>
      <c r="AO315">
        <f t="shared" si="29"/>
        <v>-31.05836670217877</v>
      </c>
      <c r="AQ315">
        <f>VLOOKUP(A315,incl2017!$A$2:$BF$638,33)</f>
        <v>73219.899999999994</v>
      </c>
      <c r="AR315">
        <v>44293.527214022099</v>
      </c>
      <c r="AS315">
        <v>36424.490421455899</v>
      </c>
      <c r="AT315">
        <v>37001.433750823897</v>
      </c>
      <c r="AU315">
        <f>VLOOKUP(vhcsResultsConsolidated!E35,incl2017!$A$2:$BF$638,34)</f>
        <v>13972.7813709231</v>
      </c>
      <c r="AV315">
        <v>41028.9209039548</v>
      </c>
      <c r="AW315">
        <v>38613.518950437297</v>
      </c>
      <c r="AX315">
        <v>35028.183206106798</v>
      </c>
      <c r="AY315">
        <f>VLOOKUP(vhcsResultsConsolidated!E35,incl2017!$A$2:$BF$638,38)</f>
        <v>14092.577161325</v>
      </c>
      <c r="AZ315">
        <v>47428.257685352597</v>
      </c>
      <c r="BA315">
        <v>33998.523424878797</v>
      </c>
      <c r="BB315">
        <v>39123.150478796102</v>
      </c>
      <c r="BC315">
        <f>VLOOKUP(vhcsResultsConsolidated!E35,incl2017!$A$2:$BF$638,42)</f>
        <v>13846.524836786801</v>
      </c>
      <c r="BD315">
        <v>39929.720156555697</v>
      </c>
      <c r="BE315">
        <v>40285.328402366802</v>
      </c>
      <c r="BF315">
        <v>36767.224783861602</v>
      </c>
      <c r="BG315">
        <f>VLOOKUP(vhcsResultsConsolidated!E35,incl2017!$A$2:$BF$638,46)</f>
        <v>13466.4936373276</v>
      </c>
      <c r="BH315">
        <v>42048.324863883798</v>
      </c>
      <c r="BI315">
        <v>36989.75</v>
      </c>
      <c r="BJ315">
        <v>33653.587699316602</v>
      </c>
      <c r="BK315">
        <f>VLOOKUP(vhcsResultsConsolidated!E35,incl2017!$A$2:$BF$638,50)</f>
        <v>14738.8790366721</v>
      </c>
      <c r="BL315">
        <v>46359.331406550999</v>
      </c>
      <c r="BM315">
        <v>35960.239999999998</v>
      </c>
      <c r="BN315">
        <v>37503.239608801901</v>
      </c>
      <c r="BO315">
        <f>VLOOKUP(vhcsResultsConsolidated!E35,incl2017!$A$2:$BF$638,54)</f>
        <v>13922.5718816067</v>
      </c>
      <c r="BP315">
        <v>48373.356047700101</v>
      </c>
      <c r="BQ315">
        <v>32153.6489028213</v>
      </c>
      <c r="BR315">
        <v>41180.739130434697</v>
      </c>
    </row>
    <row r="316" spans="1:70" x14ac:dyDescent="0.25">
      <c r="A316" t="s">
        <v>365</v>
      </c>
      <c r="B316" t="s">
        <v>696</v>
      </c>
      <c r="C316" t="s">
        <v>664</v>
      </c>
      <c r="E316" t="s">
        <v>150</v>
      </c>
      <c r="F316">
        <v>1</v>
      </c>
      <c r="G316">
        <v>0.73407599999999995</v>
      </c>
      <c r="H316">
        <v>0.73407599999999995</v>
      </c>
      <c r="I316">
        <v>2512</v>
      </c>
      <c r="J316">
        <v>2512</v>
      </c>
      <c r="K316">
        <v>4.3609550976640303</v>
      </c>
      <c r="L316" t="s">
        <v>50</v>
      </c>
      <c r="M316">
        <v>2.6126585327919201</v>
      </c>
      <c r="N316" t="s">
        <v>51</v>
      </c>
      <c r="O316">
        <v>1.05710887307505</v>
      </c>
      <c r="P316" t="s">
        <v>53</v>
      </c>
      <c r="Q316">
        <v>2.13965538411182</v>
      </c>
      <c r="R316" t="s">
        <v>52</v>
      </c>
      <c r="S316">
        <v>-5.3835935541439901E-2</v>
      </c>
      <c r="T316" t="s">
        <v>50</v>
      </c>
      <c r="U316">
        <v>-7.9660167388781594E-2</v>
      </c>
      <c r="V316" t="s">
        <v>50</v>
      </c>
      <c r="W316">
        <v>-0.106451807282472</v>
      </c>
      <c r="X316" t="s">
        <v>50</v>
      </c>
      <c r="Y316">
        <v>-5.6891134979319101E-2</v>
      </c>
      <c r="Z316" t="s">
        <v>50</v>
      </c>
      <c r="AA316">
        <f t="shared" si="24"/>
        <v>-5.2615871741032098E-2</v>
      </c>
      <c r="AB316">
        <f t="shared" si="25"/>
        <v>2.2769032409462493E-2</v>
      </c>
      <c r="AC316">
        <f t="shared" si="26"/>
        <v>7.5384904150494592E-2</v>
      </c>
      <c r="AD316">
        <f t="shared" si="27"/>
        <v>4.9560672303152899E-2</v>
      </c>
      <c r="AF316">
        <v>2.7234103013109401</v>
      </c>
      <c r="AG316" t="s">
        <v>50</v>
      </c>
      <c r="AH316">
        <v>2.6766541246244602</v>
      </c>
      <c r="AI316" t="s">
        <v>50</v>
      </c>
      <c r="AJ316">
        <f t="shared" si="28"/>
        <v>-4.6756176686479911E-2</v>
      </c>
      <c r="AK316">
        <v>56.243746129581297</v>
      </c>
      <c r="AL316">
        <v>25.8079000298799</v>
      </c>
      <c r="AM316">
        <v>28.706592250493401</v>
      </c>
      <c r="AN316">
        <v>-2.8986922206135799</v>
      </c>
      <c r="AO316">
        <f t="shared" si="29"/>
        <v>-31.60528447110698</v>
      </c>
      <c r="AQ316">
        <f>VLOOKUP(A316,incl2017!$A$2:$BF$638,33)</f>
        <v>99409.747572815497</v>
      </c>
      <c r="AR316">
        <v>9265.3286637930996</v>
      </c>
      <c r="AS316">
        <v>7906.9226736566097</v>
      </c>
      <c r="AT316">
        <v>6800.5420219244797</v>
      </c>
      <c r="AU316">
        <f>VLOOKUP(vhcsResultsConsolidated!E99,incl2017!$A$2:$BF$638,34)</f>
        <v>13348.2238442822</v>
      </c>
      <c r="AV316">
        <v>9567.1236673773892</v>
      </c>
      <c r="AW316">
        <v>8292.4430992735997</v>
      </c>
      <c r="AX316">
        <v>6931.9557291666597</v>
      </c>
      <c r="AY316">
        <f>VLOOKUP(vhcsResultsConsolidated!E99,incl2017!$A$2:$BF$638,38)</f>
        <v>13349.1659388646</v>
      </c>
      <c r="AZ316">
        <v>8956.9586056644894</v>
      </c>
      <c r="BA316">
        <v>7452.0085714285697</v>
      </c>
      <c r="BB316">
        <v>6685.0663615560597</v>
      </c>
      <c r="BC316">
        <f>VLOOKUP(vhcsResultsConsolidated!E99,incl2017!$A$2:$BF$638,42)</f>
        <v>13347.038461538399</v>
      </c>
      <c r="BD316">
        <v>9511.5433789954295</v>
      </c>
      <c r="BE316">
        <v>8393.0478468899491</v>
      </c>
      <c r="BF316">
        <v>7141.6270270270197</v>
      </c>
      <c r="BG316">
        <f>VLOOKUP(vhcsResultsConsolidated!E99,incl2017!$A$2:$BF$638,46)</f>
        <v>13977.781021897799</v>
      </c>
      <c r="BH316">
        <v>9615.8119999999999</v>
      </c>
      <c r="BI316">
        <v>8189.3725490196002</v>
      </c>
      <c r="BJ316">
        <v>6737.0351758793904</v>
      </c>
      <c r="BK316">
        <f>VLOOKUP(vhcsResultsConsolidated!E99,incl2017!$A$2:$BF$638,50)</f>
        <v>12413.0760869565</v>
      </c>
      <c r="BL316">
        <v>9116.9495798319294</v>
      </c>
      <c r="BM316">
        <v>7671.3423913043398</v>
      </c>
      <c r="BN316">
        <v>6686.1034482758596</v>
      </c>
      <c r="BO316">
        <f>VLOOKUP(vhcsResultsConsolidated!E99,incl2017!$A$2:$BF$638,54)</f>
        <v>13546.221238938</v>
      </c>
      <c r="BP316">
        <v>8784.6606334841599</v>
      </c>
      <c r="BQ316">
        <v>7208.8915662650597</v>
      </c>
      <c r="BR316">
        <v>6683.8926829268203</v>
      </c>
    </row>
    <row r="317" spans="1:70" x14ac:dyDescent="0.25">
      <c r="A317" t="s">
        <v>366</v>
      </c>
      <c r="B317" t="s">
        <v>698</v>
      </c>
      <c r="C317" t="s">
        <v>704</v>
      </c>
      <c r="E317" t="s">
        <v>291</v>
      </c>
      <c r="F317">
        <v>1</v>
      </c>
      <c r="G317">
        <v>0.90595300000000001</v>
      </c>
      <c r="H317">
        <v>0.88741599999999998</v>
      </c>
      <c r="I317">
        <v>1499</v>
      </c>
      <c r="J317">
        <v>560</v>
      </c>
      <c r="K317">
        <v>2.24262832824544</v>
      </c>
      <c r="L317" t="s">
        <v>51</v>
      </c>
      <c r="M317">
        <v>2.9848746439808602</v>
      </c>
      <c r="N317" t="s">
        <v>51</v>
      </c>
      <c r="O317">
        <v>0.83302193193899698</v>
      </c>
      <c r="P317" t="s">
        <v>53</v>
      </c>
      <c r="Q317">
        <v>4.0525510631080301</v>
      </c>
      <c r="R317" t="s">
        <v>50</v>
      </c>
      <c r="S317">
        <v>1.3721479594358399E-2</v>
      </c>
      <c r="T317" t="s">
        <v>53</v>
      </c>
      <c r="U317">
        <v>3.2542320746328797E-2</v>
      </c>
      <c r="V317" t="s">
        <v>52</v>
      </c>
      <c r="W317" s="1">
        <v>8.3514728948352797E-5</v>
      </c>
      <c r="X317" t="s">
        <v>53</v>
      </c>
      <c r="Y317">
        <v>8.4228948928592506E-2</v>
      </c>
      <c r="Z317" t="s">
        <v>50</v>
      </c>
      <c r="AA317">
        <f t="shared" si="24"/>
        <v>-1.3637964865410046E-2</v>
      </c>
      <c r="AB317">
        <f t="shared" si="25"/>
        <v>5.1686628182263709E-2</v>
      </c>
      <c r="AC317">
        <f t="shared" si="26"/>
        <v>6.5324593047673754E-2</v>
      </c>
      <c r="AD317">
        <f t="shared" si="27"/>
        <v>8.4145434199644153E-2</v>
      </c>
      <c r="AF317">
        <v>2.9809047942786302</v>
      </c>
      <c r="AG317" t="s">
        <v>50</v>
      </c>
      <c r="AH317">
        <v>3.0083931275425302</v>
      </c>
      <c r="AI317" t="s">
        <v>50</v>
      </c>
      <c r="AJ317">
        <f t="shared" si="28"/>
        <v>2.7488333263899989E-2</v>
      </c>
      <c r="AK317">
        <v>-6.3511729997582602</v>
      </c>
      <c r="AL317">
        <v>0.47723324214186902</v>
      </c>
      <c r="AM317">
        <v>3.36390576083733</v>
      </c>
      <c r="AN317">
        <v>-2.8866725186954598</v>
      </c>
      <c r="AO317">
        <f t="shared" si="29"/>
        <v>-6.2505782795327898</v>
      </c>
      <c r="AQ317">
        <f>VLOOKUP(A317,incl2017!$A$2:$BF$638,33)</f>
        <v>17254.340974211998</v>
      </c>
      <c r="AR317">
        <v>21208.307017543801</v>
      </c>
      <c r="AS317">
        <v>18979.182926829199</v>
      </c>
      <c r="AT317">
        <v>16843.4761904761</v>
      </c>
      <c r="AU317">
        <f>VLOOKUP(vhcsResultsConsolidated!E240,incl2017!$A$2:$BF$638,34)</f>
        <v>3463.74793388429</v>
      </c>
      <c r="AV317">
        <v>20319.6120689655</v>
      </c>
      <c r="AW317">
        <v>19778.7971014492</v>
      </c>
      <c r="AX317">
        <v>17846</v>
      </c>
      <c r="AY317">
        <f>VLOOKUP(vhcsResultsConsolidated!E240,incl2017!$A$2:$BF$638,38)</f>
        <v>3727.8240740740698</v>
      </c>
      <c r="AZ317">
        <v>22128.7410714285</v>
      </c>
      <c r="BA317">
        <v>18398.4105263157</v>
      </c>
      <c r="BB317">
        <v>15570</v>
      </c>
      <c r="BC317">
        <f>VLOOKUP(vhcsResultsConsolidated!E240,incl2017!$A$2:$BF$638,42)</f>
        <v>3250.91044776119</v>
      </c>
      <c r="BD317">
        <v>20999.0185185185</v>
      </c>
      <c r="BE317">
        <v>20423.560000000001</v>
      </c>
      <c r="BF317">
        <v>19951.724999999999</v>
      </c>
      <c r="BG317">
        <f>VLOOKUP(vhcsResultsConsolidated!E240,incl2017!$A$2:$BF$638,46)</f>
        <v>3736.9238095238002</v>
      </c>
      <c r="BH317">
        <v>19727.870967741899</v>
      </c>
      <c r="BI317">
        <v>19412.4545454545</v>
      </c>
      <c r="BJ317">
        <v>16286.203703703701</v>
      </c>
      <c r="BK317">
        <f>VLOOKUP(vhcsResultsConsolidated!E240,incl2017!$A$2:$BF$638,50)</f>
        <v>3719.2162162162099</v>
      </c>
      <c r="BL317">
        <v>21922.709090909</v>
      </c>
      <c r="BM317">
        <v>18109.761904761901</v>
      </c>
      <c r="BN317">
        <v>15218.75</v>
      </c>
      <c r="BO317">
        <f>VLOOKUP(vhcsResultsConsolidated!E240,incl2017!$A$2:$BF$638,54)</f>
        <v>3534.9022556390901</v>
      </c>
      <c r="BP317">
        <v>22327.5438596491</v>
      </c>
      <c r="BQ317">
        <v>18627.150943396198</v>
      </c>
      <c r="BR317">
        <v>16218.461538461501</v>
      </c>
    </row>
    <row r="318" spans="1:70" x14ac:dyDescent="0.25">
      <c r="A318" t="s">
        <v>367</v>
      </c>
      <c r="E318" t="s">
        <v>367</v>
      </c>
      <c r="F318">
        <v>0</v>
      </c>
      <c r="G318">
        <v>0.81038699999999997</v>
      </c>
      <c r="H318">
        <v>0.81038699999999997</v>
      </c>
      <c r="I318">
        <v>1594</v>
      </c>
      <c r="J318">
        <v>1594</v>
      </c>
      <c r="K318">
        <v>0.743215147115043</v>
      </c>
      <c r="L318" t="s">
        <v>53</v>
      </c>
      <c r="M318">
        <v>0.73137182689271696</v>
      </c>
      <c r="N318" t="s">
        <v>53</v>
      </c>
      <c r="O318">
        <v>0.71373431881483096</v>
      </c>
      <c r="P318" t="s">
        <v>53</v>
      </c>
      <c r="Q318">
        <v>4.2462421086168298</v>
      </c>
      <c r="R318" t="s">
        <v>50</v>
      </c>
      <c r="S318">
        <v>-1.35256514150061E-2</v>
      </c>
      <c r="T318" t="s">
        <v>53</v>
      </c>
      <c r="U318">
        <v>-7.5480701476256004E-2</v>
      </c>
      <c r="V318" t="s">
        <v>50</v>
      </c>
      <c r="W318">
        <v>-9.8935875379087199E-2</v>
      </c>
      <c r="X318" t="s">
        <v>50</v>
      </c>
      <c r="Y318">
        <v>-8.2110268065966593E-2</v>
      </c>
      <c r="Z318" t="s">
        <v>50</v>
      </c>
      <c r="AA318">
        <f t="shared" si="24"/>
        <v>-8.54102239640811E-2</v>
      </c>
      <c r="AB318">
        <f t="shared" si="25"/>
        <v>-6.6295665897105893E-3</v>
      </c>
      <c r="AC318">
        <f t="shared" si="26"/>
        <v>7.8780657374370511E-2</v>
      </c>
      <c r="AD318">
        <f t="shared" si="27"/>
        <v>1.6825607313120605E-2</v>
      </c>
      <c r="AF318">
        <v>3.05697335309699</v>
      </c>
      <c r="AG318" t="s">
        <v>50</v>
      </c>
      <c r="AH318">
        <v>2.9914853622970501</v>
      </c>
      <c r="AI318" t="s">
        <v>50</v>
      </c>
      <c r="AJ318">
        <f t="shared" si="28"/>
        <v>-6.5487990799939944E-2</v>
      </c>
      <c r="AK318">
        <v>15.4703233067694</v>
      </c>
      <c r="AL318">
        <v>29.193959622812599</v>
      </c>
      <c r="AM318">
        <v>23.742833688610201</v>
      </c>
      <c r="AN318">
        <v>5.4511259342024596</v>
      </c>
      <c r="AO318">
        <f t="shared" si="29"/>
        <v>-18.291707754407742</v>
      </c>
      <c r="AQ318">
        <f>VLOOKUP(A318,incl2017!$A$2:$BF$638,33)</f>
        <v>17913.539682539598</v>
      </c>
      <c r="AR318">
        <v>25240.1010248901</v>
      </c>
      <c r="AS318">
        <v>22215.9128205128</v>
      </c>
      <c r="AT318">
        <v>18753.8176583493</v>
      </c>
      <c r="AU318">
        <f>VLOOKUP(vhcsResultsConsolidated!E318,incl2017!$A$2:$BF$638,34)</f>
        <v>15063.8939393939</v>
      </c>
      <c r="AV318">
        <v>26421.512048192701</v>
      </c>
      <c r="AW318">
        <v>23199.4354066985</v>
      </c>
      <c r="AX318">
        <v>18925.089361702099</v>
      </c>
      <c r="AY318">
        <f>VLOOKUP(vhcsResultsConsolidated!E318,incl2017!$A$2:$BF$638,38)</f>
        <v>15441.12</v>
      </c>
      <c r="AZ318">
        <v>24122.641025641002</v>
      </c>
      <c r="BA318">
        <v>21080.2430939226</v>
      </c>
      <c r="BB318">
        <v>18613.0874125874</v>
      </c>
      <c r="BC318">
        <f>VLOOKUP(vhcsResultsConsolidated!E318,incl2017!$A$2:$BF$638,42)</f>
        <v>14833.8780487804</v>
      </c>
      <c r="BD318">
        <v>26252.111764705802</v>
      </c>
      <c r="BE318">
        <v>23354.971962616801</v>
      </c>
      <c r="BF318">
        <v>18428.933884297501</v>
      </c>
      <c r="BG318">
        <f>VLOOKUP(vhcsResultsConsolidated!E318,incl2017!$A$2:$BF$638,46)</f>
        <v>15462.431372548999</v>
      </c>
      <c r="BH318">
        <v>26599.277777777701</v>
      </c>
      <c r="BI318">
        <v>23036.274509803901</v>
      </c>
      <c r="BJ318">
        <v>19451.710526315699</v>
      </c>
      <c r="BK318">
        <f>VLOOKUP(vhcsResultsConsolidated!E318,incl2017!$A$2:$BF$638,50)</f>
        <v>15395.833333333299</v>
      </c>
      <c r="BL318">
        <v>24795.7486631016</v>
      </c>
      <c r="BM318">
        <v>22544.563829787199</v>
      </c>
      <c r="BN318">
        <v>19406.685950413201</v>
      </c>
      <c r="BO318">
        <f>VLOOKUP(vhcsResultsConsolidated!E318,incl2017!$A$2:$BF$638,54)</f>
        <v>15213.96</v>
      </c>
      <c r="BP318">
        <v>23355.134146341399</v>
      </c>
      <c r="BQ318">
        <v>19498.1034482758</v>
      </c>
      <c r="BR318">
        <v>18031.1151515151</v>
      </c>
    </row>
    <row r="319" spans="1:70" x14ac:dyDescent="0.25">
      <c r="A319" t="s">
        <v>370</v>
      </c>
      <c r="B319" t="s">
        <v>698</v>
      </c>
      <c r="C319" t="s">
        <v>664</v>
      </c>
      <c r="E319" t="s">
        <v>273</v>
      </c>
      <c r="F319">
        <v>1</v>
      </c>
      <c r="G319">
        <v>0.92341700000000004</v>
      </c>
      <c r="H319">
        <v>0.92341700000000004</v>
      </c>
      <c r="I319">
        <v>568</v>
      </c>
      <c r="J319">
        <v>568</v>
      </c>
      <c r="K319">
        <v>2.5305583124189899</v>
      </c>
      <c r="L319" t="s">
        <v>51</v>
      </c>
      <c r="M319">
        <v>1.1200546613414499</v>
      </c>
      <c r="N319" t="s">
        <v>53</v>
      </c>
      <c r="O319">
        <v>0.22934673858153101</v>
      </c>
      <c r="P319" t="s">
        <v>53</v>
      </c>
      <c r="Q319">
        <v>1.5584132013935299</v>
      </c>
      <c r="R319" t="s">
        <v>53</v>
      </c>
      <c r="S319">
        <v>2.13058501881268E-2</v>
      </c>
      <c r="T319" t="s">
        <v>53</v>
      </c>
      <c r="U319">
        <v>4.0477843946926703E-2</v>
      </c>
      <c r="V319" t="s">
        <v>52</v>
      </c>
      <c r="W319">
        <v>3.2949480229000898E-2</v>
      </c>
      <c r="X319" t="s">
        <v>52</v>
      </c>
      <c r="Y319">
        <v>9.1007968542940396E-2</v>
      </c>
      <c r="Z319" t="s">
        <v>50</v>
      </c>
      <c r="AA319">
        <f t="shared" si="24"/>
        <v>1.1643630040874098E-2</v>
      </c>
      <c r="AB319">
        <f t="shared" si="25"/>
        <v>5.0530124596013692E-2</v>
      </c>
      <c r="AC319">
        <f t="shared" si="26"/>
        <v>3.8886494555139595E-2</v>
      </c>
      <c r="AD319">
        <f t="shared" si="27"/>
        <v>5.8058488313939498E-2</v>
      </c>
      <c r="AF319">
        <v>2.9832753852840002</v>
      </c>
      <c r="AG319" t="s">
        <v>50</v>
      </c>
      <c r="AH319">
        <v>3.0300226353506199</v>
      </c>
      <c r="AI319" t="s">
        <v>50</v>
      </c>
      <c r="AJ319">
        <f t="shared" si="28"/>
        <v>4.6747250066619728E-2</v>
      </c>
      <c r="AK319">
        <v>-2.2659648071698899</v>
      </c>
      <c r="AL319">
        <v>-2.9101190550028702</v>
      </c>
      <c r="AM319">
        <v>-0.15225810697709999</v>
      </c>
      <c r="AN319">
        <v>-2.7578609480257699</v>
      </c>
      <c r="AO319">
        <f t="shared" si="29"/>
        <v>-2.60560284104867</v>
      </c>
      <c r="AQ319">
        <f>VLOOKUP(A319,incl2017!$A$2:$BF$638,33)</f>
        <v>63151.2661870503</v>
      </c>
      <c r="AR319">
        <v>31502.609589041</v>
      </c>
      <c r="AS319">
        <v>29699.934579439199</v>
      </c>
      <c r="AT319">
        <v>23533.905325443699</v>
      </c>
      <c r="AU319">
        <f>VLOOKUP(vhcsResultsConsolidated!E222,incl2017!$A$2:$BF$638,34)</f>
        <v>14126.674015748</v>
      </c>
      <c r="AV319">
        <v>32603.6047904191</v>
      </c>
      <c r="AW319">
        <v>29892.650793650701</v>
      </c>
      <c r="AX319">
        <v>24459.362499999999</v>
      </c>
      <c r="AY319">
        <f>VLOOKUP(vhcsResultsConsolidated!E222,incl2017!$A$2:$BF$638,38)</f>
        <v>14698.868913857599</v>
      </c>
      <c r="AZ319">
        <v>30031.68</v>
      </c>
      <c r="BA319">
        <v>29424</v>
      </c>
      <c r="BB319">
        <v>22702.033707865099</v>
      </c>
      <c r="BC319">
        <f>VLOOKUP(vhcsResultsConsolidated!E222,incl2017!$A$2:$BF$638,42)</f>
        <v>13711.5217391304</v>
      </c>
      <c r="BD319">
        <v>32317.079207920699</v>
      </c>
      <c r="BE319">
        <v>29672.608695652099</v>
      </c>
      <c r="BF319">
        <v>26828.0555555555</v>
      </c>
      <c r="BG319">
        <f>VLOOKUP(vhcsResultsConsolidated!E222,incl2017!$A$2:$BF$638,46)</f>
        <v>14860.21875</v>
      </c>
      <c r="BH319">
        <v>33042.075757575702</v>
      </c>
      <c r="BI319">
        <v>30019.174999999999</v>
      </c>
      <c r="BJ319">
        <v>22521.340909090901</v>
      </c>
      <c r="BK319">
        <f>VLOOKUP(vhcsResultsConsolidated!E222,incl2017!$A$2:$BF$638,50)</f>
        <v>14550.2877697841</v>
      </c>
      <c r="BL319">
        <v>30895.5555555555</v>
      </c>
      <c r="BM319">
        <v>30496.9</v>
      </c>
      <c r="BN319">
        <v>23870.94</v>
      </c>
      <c r="BO319">
        <f>VLOOKUP(vhcsResultsConsolidated!E222,incl2017!$A$2:$BF$638,54)</f>
        <v>14535.4417177914</v>
      </c>
      <c r="BP319">
        <v>27810.285714285699</v>
      </c>
      <c r="BQ319">
        <v>27124.9285714285</v>
      </c>
      <c r="BR319">
        <v>21203.435897435898</v>
      </c>
    </row>
    <row r="320" spans="1:70" x14ac:dyDescent="0.25">
      <c r="A320" t="s">
        <v>371</v>
      </c>
      <c r="B320" t="s">
        <v>655</v>
      </c>
      <c r="C320" t="s">
        <v>707</v>
      </c>
      <c r="E320" t="s">
        <v>372</v>
      </c>
      <c r="F320">
        <v>1</v>
      </c>
      <c r="G320">
        <v>0.87972099999999898</v>
      </c>
      <c r="H320">
        <v>0.87062099999999898</v>
      </c>
      <c r="I320">
        <v>3741</v>
      </c>
      <c r="J320">
        <v>3652</v>
      </c>
      <c r="K320">
        <v>8.0065881239646099</v>
      </c>
      <c r="L320" t="s">
        <v>50</v>
      </c>
      <c r="M320">
        <v>3.95806587734578</v>
      </c>
      <c r="N320" t="s">
        <v>50</v>
      </c>
      <c r="O320">
        <v>0.85551072002582396</v>
      </c>
      <c r="P320" t="s">
        <v>53</v>
      </c>
      <c r="Q320">
        <v>1.6940237798897899</v>
      </c>
      <c r="R320" t="s">
        <v>53</v>
      </c>
      <c r="S320">
        <v>-4.07731505750673E-2</v>
      </c>
      <c r="T320" t="s">
        <v>50</v>
      </c>
      <c r="U320">
        <v>8.7066158125939598E-4</v>
      </c>
      <c r="V320" t="s">
        <v>53</v>
      </c>
      <c r="W320">
        <v>-3.28962786931013E-2</v>
      </c>
      <c r="X320" t="s">
        <v>50</v>
      </c>
      <c r="Y320">
        <v>1.6484679311346499E-2</v>
      </c>
      <c r="Z320" t="s">
        <v>53</v>
      </c>
      <c r="AA320">
        <f t="shared" si="24"/>
        <v>7.8768718819660008E-3</v>
      </c>
      <c r="AB320">
        <f t="shared" si="25"/>
        <v>1.5614017730087103E-2</v>
      </c>
      <c r="AC320">
        <f t="shared" si="26"/>
        <v>7.737145848121102E-3</v>
      </c>
      <c r="AD320">
        <f t="shared" si="27"/>
        <v>4.9380958004447799E-2</v>
      </c>
      <c r="AF320">
        <v>2.9950195238525601</v>
      </c>
      <c r="AG320" t="s">
        <v>50</v>
      </c>
      <c r="AH320">
        <v>2.99648945636884</v>
      </c>
      <c r="AI320" t="s">
        <v>50</v>
      </c>
      <c r="AJ320">
        <f t="shared" si="28"/>
        <v>1.4699325162799148E-3</v>
      </c>
      <c r="AK320">
        <v>22.485713393619299</v>
      </c>
      <c r="AL320">
        <v>3.6936285559489601</v>
      </c>
      <c r="AM320">
        <v>6.3739232349677897</v>
      </c>
      <c r="AN320">
        <v>-2.68029467901883</v>
      </c>
      <c r="AO320">
        <f t="shared" si="29"/>
        <v>-9.0542179139866192</v>
      </c>
      <c r="AQ320">
        <f>VLOOKUP(A320,incl2017!$A$2:$BF$638,33)</f>
        <v>10036.8005698005</v>
      </c>
      <c r="AR320">
        <v>28549.225083056401</v>
      </c>
      <c r="AS320">
        <v>24649.375129533601</v>
      </c>
      <c r="AT320">
        <v>23301.4012137559</v>
      </c>
      <c r="AU320">
        <f>VLOOKUP(vhcsResultsConsolidated!E321,incl2017!$A$2:$BF$638,34)</f>
        <v>59621.892896174802</v>
      </c>
      <c r="AV320">
        <v>29515.643423137801</v>
      </c>
      <c r="AW320">
        <v>25561.643442622899</v>
      </c>
      <c r="AX320">
        <v>24002.981308411199</v>
      </c>
      <c r="AY320">
        <f>VLOOKUP(vhcsResultsConsolidated!E321,incl2017!$A$2:$BF$638,38)</f>
        <v>61461.883419689097</v>
      </c>
      <c r="AZ320">
        <v>27484.984293193698</v>
      </c>
      <c r="BA320">
        <v>23716.0691823899</v>
      </c>
      <c r="BB320">
        <v>22765.831153388801</v>
      </c>
      <c r="BC320">
        <f>VLOOKUP(vhcsResultsConsolidated!E321,incl2017!$A$2:$BF$638,42)</f>
        <v>58279.291115311898</v>
      </c>
      <c r="BD320">
        <v>29423.938709677401</v>
      </c>
      <c r="BE320">
        <v>26043.766519823701</v>
      </c>
      <c r="BF320">
        <v>25270.775510203999</v>
      </c>
      <c r="BG320">
        <f>VLOOKUP(vhcsResultsConsolidated!E321,incl2017!$A$2:$BF$638,46)</f>
        <v>62098.917525773199</v>
      </c>
      <c r="BH320">
        <v>29604.205607476601</v>
      </c>
      <c r="BI320">
        <v>25142.325670498001</v>
      </c>
      <c r="BJ320">
        <v>22931.913793103398</v>
      </c>
      <c r="BK320">
        <f>VLOOKUP(vhcsResultsConsolidated!E321,incl2017!$A$2:$BF$638,50)</f>
        <v>60818.213541666599</v>
      </c>
      <c r="BL320">
        <v>26718.677419354801</v>
      </c>
      <c r="BM320">
        <v>24764.6913580246</v>
      </c>
      <c r="BN320">
        <v>22697.863247863199</v>
      </c>
      <c r="BO320">
        <f>VLOOKUP(vhcsResultsConsolidated!E321,incl2017!$A$2:$BF$638,54)</f>
        <v>53133.590163934401</v>
      </c>
      <c r="BP320">
        <v>28212.193877550999</v>
      </c>
      <c r="BQ320">
        <v>22627.115384615299</v>
      </c>
      <c r="BR320">
        <v>22814.5183673469</v>
      </c>
    </row>
    <row r="321" spans="1:70" x14ac:dyDescent="0.25">
      <c r="A321" t="s">
        <v>372</v>
      </c>
      <c r="B321" t="s">
        <v>687</v>
      </c>
      <c r="C321" t="s">
        <v>667</v>
      </c>
      <c r="E321" t="s">
        <v>474</v>
      </c>
      <c r="F321">
        <v>1</v>
      </c>
      <c r="G321">
        <v>0.86807299999999998</v>
      </c>
      <c r="H321">
        <v>0.86807299999999998</v>
      </c>
      <c r="I321">
        <v>1622</v>
      </c>
      <c r="J321">
        <v>1622</v>
      </c>
      <c r="K321">
        <v>2.610844517221</v>
      </c>
      <c r="L321" t="s">
        <v>51</v>
      </c>
      <c r="M321">
        <v>2.92913204173081</v>
      </c>
      <c r="N321" t="s">
        <v>51</v>
      </c>
      <c r="O321">
        <v>2.6176386960418601</v>
      </c>
      <c r="P321" t="s">
        <v>51</v>
      </c>
      <c r="Q321">
        <v>6.9565050702485802</v>
      </c>
      <c r="R321" t="s">
        <v>50</v>
      </c>
      <c r="S321">
        <v>-0.10562765320836701</v>
      </c>
      <c r="T321" t="s">
        <v>50</v>
      </c>
      <c r="U321">
        <v>-4.3593653017263201E-2</v>
      </c>
      <c r="V321" t="s">
        <v>50</v>
      </c>
      <c r="W321">
        <v>-0.15401220830792201</v>
      </c>
      <c r="X321" t="s">
        <v>50</v>
      </c>
      <c r="Y321">
        <v>-7.6270968394532707E-2</v>
      </c>
      <c r="Z321" t="s">
        <v>50</v>
      </c>
      <c r="AA321">
        <f t="shared" si="24"/>
        <v>-4.8384555099554999E-2</v>
      </c>
      <c r="AB321">
        <f t="shared" si="25"/>
        <v>-3.2677315377269506E-2</v>
      </c>
      <c r="AC321">
        <f t="shared" si="26"/>
        <v>1.5707239722285493E-2</v>
      </c>
      <c r="AD321">
        <f t="shared" si="27"/>
        <v>7.7741239913389298E-2</v>
      </c>
      <c r="AF321">
        <v>3.2079776074146702</v>
      </c>
      <c r="AG321" t="s">
        <v>50</v>
      </c>
      <c r="AH321">
        <v>3.15613186832209</v>
      </c>
      <c r="AI321" t="s">
        <v>50</v>
      </c>
      <c r="AJ321">
        <f t="shared" si="28"/>
        <v>-5.1845739092580168E-2</v>
      </c>
      <c r="AK321">
        <v>56.234466478468299</v>
      </c>
      <c r="AL321">
        <v>24.585432672670901</v>
      </c>
      <c r="AM321">
        <v>27.180563853459098</v>
      </c>
      <c r="AN321">
        <v>-2.5951311807881399</v>
      </c>
      <c r="AO321">
        <f t="shared" si="29"/>
        <v>-29.775695034247239</v>
      </c>
      <c r="AQ321">
        <f>VLOOKUP(A321,incl2017!$A$2:$BF$638,33)</f>
        <v>24362.027551020401</v>
      </c>
      <c r="AR321">
        <v>51369.108974358896</v>
      </c>
      <c r="AS321">
        <v>57377.088929219601</v>
      </c>
      <c r="AT321">
        <v>59621.892896174802</v>
      </c>
      <c r="AU321">
        <f>VLOOKUP(vhcsResultsConsolidated!E423,incl2017!$A$2:$BF$638,34)</f>
        <v>24487.415730337001</v>
      </c>
      <c r="AV321">
        <v>49446.102564102497</v>
      </c>
      <c r="AW321">
        <v>57164.297029702902</v>
      </c>
      <c r="AX321">
        <v>61461.883419689097</v>
      </c>
      <c r="AY321">
        <f>VLOOKUP(vhcsResultsConsolidated!E423,incl2017!$A$2:$BF$638,38)</f>
        <v>24934.3018867924</v>
      </c>
      <c r="AZ321">
        <v>52010.111111111102</v>
      </c>
      <c r="BA321">
        <v>57500.252148997097</v>
      </c>
      <c r="BB321">
        <v>58279.291115311898</v>
      </c>
      <c r="BC321">
        <f>VLOOKUP(vhcsResultsConsolidated!E423,incl2017!$A$2:$BF$638,42)</f>
        <v>24193.192546583799</v>
      </c>
      <c r="BD321">
        <v>44018.75</v>
      </c>
      <c r="BE321">
        <v>59609.289473684199</v>
      </c>
      <c r="BF321">
        <v>62098.917525773199</v>
      </c>
      <c r="BG321">
        <f>VLOOKUP(vhcsResultsConsolidated!E423,incl2017!$A$2:$BF$638,46)</f>
        <v>28421.9285714285</v>
      </c>
      <c r="BH321">
        <v>53221.652173912997</v>
      </c>
      <c r="BI321">
        <v>53996.920454545398</v>
      </c>
      <c r="BJ321">
        <v>60818.213541666599</v>
      </c>
      <c r="BK321">
        <f>VLOOKUP(vhcsResultsConsolidated!E423,incl2017!$A$2:$BF$638,50)</f>
        <v>22645.546875</v>
      </c>
      <c r="BL321">
        <v>56912.769230769198</v>
      </c>
      <c r="BM321">
        <v>57240.361788617804</v>
      </c>
      <c r="BN321">
        <v>53133.590163934401</v>
      </c>
      <c r="BO321">
        <f>VLOOKUP(vhcsResultsConsolidated!E423,incl2017!$A$2:$BF$638,54)</f>
        <v>21747.264705882299</v>
      </c>
      <c r="BP321">
        <v>49558.782051282004</v>
      </c>
      <c r="BQ321">
        <v>58120.961165048502</v>
      </c>
      <c r="BR321">
        <v>59821.737100737097</v>
      </c>
    </row>
    <row r="322" spans="1:70" x14ac:dyDescent="0.25">
      <c r="A322" t="s">
        <v>373</v>
      </c>
      <c r="B322" t="s">
        <v>714</v>
      </c>
      <c r="C322" t="s">
        <v>704</v>
      </c>
      <c r="E322" t="s">
        <v>188</v>
      </c>
      <c r="F322">
        <v>1</v>
      </c>
      <c r="G322">
        <v>0.83589099999999905</v>
      </c>
      <c r="H322">
        <v>0.83589099999999905</v>
      </c>
      <c r="I322">
        <v>997</v>
      </c>
      <c r="J322">
        <v>997</v>
      </c>
      <c r="K322">
        <v>2.27528663579041</v>
      </c>
      <c r="L322" t="s">
        <v>51</v>
      </c>
      <c r="M322">
        <v>1.1426936681034501</v>
      </c>
      <c r="N322" t="s">
        <v>53</v>
      </c>
      <c r="O322">
        <v>1.93512088940759</v>
      </c>
      <c r="P322" t="s">
        <v>52</v>
      </c>
      <c r="Q322">
        <v>1.49423469038602</v>
      </c>
      <c r="R322" t="s">
        <v>53</v>
      </c>
      <c r="S322">
        <v>-3.990214307421E-2</v>
      </c>
      <c r="T322" t="s">
        <v>51</v>
      </c>
      <c r="U322">
        <v>6.43660470469292E-4</v>
      </c>
      <c r="V322" t="s">
        <v>53</v>
      </c>
      <c r="W322">
        <v>-3.70201571930154E-2</v>
      </c>
      <c r="X322" t="s">
        <v>51</v>
      </c>
      <c r="Y322">
        <v>3.5550009031588697E-2</v>
      </c>
      <c r="Z322" t="s">
        <v>51</v>
      </c>
      <c r="AA322">
        <f t="shared" ref="AA322:AA385" si="30">W322-S322</f>
        <v>2.8819858811946E-3</v>
      </c>
      <c r="AB322">
        <f t="shared" ref="AB322:AB385" si="31">Y322-U322</f>
        <v>3.4906348561119405E-2</v>
      </c>
      <c r="AC322">
        <f t="shared" ref="AC322:AC385" si="32">AB322-AA322</f>
        <v>3.2024362679924805E-2</v>
      </c>
      <c r="AD322">
        <f t="shared" ref="AD322:AD385" si="33">Y322-W322</f>
        <v>7.2570166224604105E-2</v>
      </c>
      <c r="AF322">
        <v>2.83814231411325</v>
      </c>
      <c r="AG322" t="s">
        <v>50</v>
      </c>
      <c r="AH322">
        <v>2.8406219807477102</v>
      </c>
      <c r="AI322" t="s">
        <v>50</v>
      </c>
      <c r="AJ322">
        <f t="shared" ref="AJ322:AJ385" si="34">AH322-AF322</f>
        <v>2.4796666344601981E-3</v>
      </c>
      <c r="AK322">
        <v>3.7949839843558202</v>
      </c>
      <c r="AL322">
        <v>-0.182540929972935</v>
      </c>
      <c r="AM322">
        <v>2.3072738305890401</v>
      </c>
      <c r="AN322">
        <v>-2.4898147605619698</v>
      </c>
      <c r="AO322">
        <f t="shared" ref="AO322:AO385" si="35">AN322-AM322</f>
        <v>-4.7970885911510095</v>
      </c>
      <c r="AQ322">
        <f>VLOOKUP(A322,incl2017!$A$2:$BF$638,33)</f>
        <v>18356.813953488301</v>
      </c>
      <c r="AR322">
        <v>17465.286486486399</v>
      </c>
      <c r="AS322">
        <v>16626.308988764002</v>
      </c>
      <c r="AT322">
        <v>13837.378787878701</v>
      </c>
      <c r="AU322">
        <f>VLOOKUP(vhcsResultsConsolidated!E137,incl2017!$A$2:$BF$638,34)</f>
        <v>6036.48979591836</v>
      </c>
      <c r="AV322">
        <v>18179.509803921501</v>
      </c>
      <c r="AW322">
        <v>16906.241379310301</v>
      </c>
      <c r="AX322">
        <v>14080.7890625</v>
      </c>
      <c r="AY322">
        <f>VLOOKUP(vhcsResultsConsolidated!E137,incl2017!$A$2:$BF$638,38)</f>
        <v>6261.89107883817</v>
      </c>
      <c r="AZ322">
        <v>16177.5202020202</v>
      </c>
      <c r="BA322">
        <v>16358.6813186813</v>
      </c>
      <c r="BB322">
        <v>13608.286764705799</v>
      </c>
      <c r="BC322">
        <f>VLOOKUP(vhcsResultsConsolidated!E137,incl2017!$A$2:$BF$638,42)</f>
        <v>5807.0422386483597</v>
      </c>
      <c r="BD322">
        <v>18461.6679536679</v>
      </c>
      <c r="BE322">
        <v>17478.780487804801</v>
      </c>
      <c r="BF322">
        <v>14515.916666666601</v>
      </c>
      <c r="BG322">
        <f>VLOOKUP(vhcsResultsConsolidated!E137,incl2017!$A$2:$BF$638,46)</f>
        <v>6445.16035634743</v>
      </c>
      <c r="BH322">
        <v>17433.806122448899</v>
      </c>
      <c r="BI322">
        <v>16395.934782608601</v>
      </c>
      <c r="BJ322">
        <v>13521.339285714201</v>
      </c>
      <c r="BK322">
        <f>VLOOKUP(vhcsResultsConsolidated!E137,incl2017!$A$2:$BF$638,50)</f>
        <v>6102.1087378640696</v>
      </c>
      <c r="BL322">
        <v>16545.266666666601</v>
      </c>
      <c r="BM322">
        <v>16416.470588235199</v>
      </c>
      <c r="BN322">
        <v>13690.7971014492</v>
      </c>
      <c r="BO322">
        <f>VLOOKUP(vhcsResultsConsolidated!E137,incl2017!$A$2:$BF$638,54)</f>
        <v>5948.5251798561103</v>
      </c>
      <c r="BP322">
        <v>15611.756410256399</v>
      </c>
      <c r="BQ322">
        <v>16285</v>
      </c>
      <c r="BR322">
        <v>13523.313432835799</v>
      </c>
    </row>
    <row r="323" spans="1:70" x14ac:dyDescent="0.25">
      <c r="A323" t="s">
        <v>374</v>
      </c>
      <c r="E323" t="s">
        <v>374</v>
      </c>
      <c r="F323">
        <v>0</v>
      </c>
      <c r="G323">
        <v>0.83832099999999898</v>
      </c>
      <c r="H323">
        <v>0.80366899999999997</v>
      </c>
      <c r="I323">
        <v>1030</v>
      </c>
      <c r="J323">
        <v>812</v>
      </c>
      <c r="K323">
        <v>1.2068086080156</v>
      </c>
      <c r="L323" t="s">
        <v>53</v>
      </c>
      <c r="M323">
        <v>1.3923543431172201</v>
      </c>
      <c r="N323" t="s">
        <v>53</v>
      </c>
      <c r="O323">
        <v>0.60834316724258497</v>
      </c>
      <c r="P323" t="s">
        <v>53</v>
      </c>
      <c r="Q323">
        <v>0.506382594166634</v>
      </c>
      <c r="R323" t="s">
        <v>53</v>
      </c>
      <c r="S323">
        <v>4.6079319231355297E-2</v>
      </c>
      <c r="T323" t="s">
        <v>53</v>
      </c>
      <c r="U323">
        <v>2.18267650761436E-2</v>
      </c>
      <c r="V323" t="s">
        <v>53</v>
      </c>
      <c r="W323">
        <v>9.6587441020932197E-2</v>
      </c>
      <c r="X323" t="s">
        <v>50</v>
      </c>
      <c r="Y323">
        <v>0.124677982359261</v>
      </c>
      <c r="Z323" t="s">
        <v>50</v>
      </c>
      <c r="AA323">
        <f t="shared" si="30"/>
        <v>5.05081217895769E-2</v>
      </c>
      <c r="AB323">
        <f t="shared" si="31"/>
        <v>0.1028512172831174</v>
      </c>
      <c r="AC323">
        <f t="shared" si="32"/>
        <v>5.2343095493540499E-2</v>
      </c>
      <c r="AD323">
        <f t="shared" si="33"/>
        <v>2.8090541338328806E-2</v>
      </c>
      <c r="AF323">
        <v>3.3135870501393101</v>
      </c>
      <c r="AG323" t="s">
        <v>50</v>
      </c>
      <c r="AH323">
        <v>3.4087460533082701</v>
      </c>
      <c r="AI323" t="s">
        <v>50</v>
      </c>
      <c r="AJ323">
        <f t="shared" si="34"/>
        <v>9.5159003168959977E-2</v>
      </c>
      <c r="AK323">
        <v>-7.7946183601139998</v>
      </c>
      <c r="AL323">
        <v>-20.928975890863502</v>
      </c>
      <c r="AM323">
        <v>-7.7083755204948998</v>
      </c>
      <c r="AN323">
        <v>-13.220600370368601</v>
      </c>
      <c r="AO323">
        <f t="shared" si="35"/>
        <v>-5.512224849873701</v>
      </c>
      <c r="AQ323">
        <f>VLOOKUP(A323,incl2017!$A$2:$BF$638,33)</f>
        <v>32673.051401869099</v>
      </c>
      <c r="AR323">
        <v>33060.087662337603</v>
      </c>
      <c r="AS323">
        <v>32590.8046511627</v>
      </c>
      <c r="AT323">
        <v>28943.491349480901</v>
      </c>
      <c r="AU323">
        <f>VLOOKUP(vhcsResultsConsolidated!E323,incl2017!$A$2:$BF$638,34)</f>
        <v>28943.491349480901</v>
      </c>
      <c r="AV323">
        <v>33032.310975609696</v>
      </c>
      <c r="AW323">
        <v>33338.553398058197</v>
      </c>
      <c r="AX323">
        <v>29653.814102564102</v>
      </c>
      <c r="AY323">
        <f>VLOOKUP(vhcsResultsConsolidated!E323,incl2017!$A$2:$BF$638,38)</f>
        <v>29653.814102564102</v>
      </c>
      <c r="AZ323">
        <v>33091.722222222197</v>
      </c>
      <c r="BA323">
        <v>31903.1428571428</v>
      </c>
      <c r="BB323">
        <v>28110.330827067599</v>
      </c>
      <c r="BC323">
        <f>VLOOKUP(vhcsResultsConsolidated!E323,incl2017!$A$2:$BF$638,42)</f>
        <v>28110.330827067599</v>
      </c>
      <c r="BD323">
        <v>35358</v>
      </c>
      <c r="BE323">
        <v>36512.3125</v>
      </c>
      <c r="BF323">
        <v>29511.9295774647</v>
      </c>
      <c r="BG323">
        <f>VLOOKUP(vhcsResultsConsolidated!E323,incl2017!$A$2:$BF$638,46)</f>
        <v>29511.9295774647</v>
      </c>
      <c r="BH323">
        <v>30870.788235294101</v>
      </c>
      <c r="BI323">
        <v>30568.727272727199</v>
      </c>
      <c r="BJ323">
        <v>29772.329411764698</v>
      </c>
      <c r="BK323">
        <f>VLOOKUP(vhcsResultsConsolidated!E323,incl2017!$A$2:$BF$638,50)</f>
        <v>29772.329411764698</v>
      </c>
      <c r="BL323">
        <v>32163.515463917502</v>
      </c>
      <c r="BM323">
        <v>32477.147540983598</v>
      </c>
      <c r="BN323">
        <v>26674.5666666666</v>
      </c>
      <c r="BO323">
        <f>VLOOKUP(vhcsResultsConsolidated!E323,incl2017!$A$2:$BF$638,54)</f>
        <v>26674.5666666666</v>
      </c>
      <c r="BP323">
        <v>35007.382978723399</v>
      </c>
      <c r="BQ323">
        <v>31216.588235294101</v>
      </c>
      <c r="BR323">
        <v>29290.4109589041</v>
      </c>
    </row>
    <row r="324" spans="1:70" x14ac:dyDescent="0.25">
      <c r="A324" t="s">
        <v>382</v>
      </c>
      <c r="B324" t="s">
        <v>666</v>
      </c>
      <c r="C324" t="s">
        <v>684</v>
      </c>
      <c r="E324" t="s">
        <v>276</v>
      </c>
      <c r="F324">
        <v>1</v>
      </c>
      <c r="G324">
        <v>0.95147099999999996</v>
      </c>
      <c r="H324">
        <v>0.95147099999999996</v>
      </c>
      <c r="I324">
        <v>534</v>
      </c>
      <c r="J324">
        <v>534</v>
      </c>
      <c r="K324">
        <v>2.67327883105188</v>
      </c>
      <c r="L324" t="s">
        <v>51</v>
      </c>
      <c r="M324">
        <v>2.1376100926298802</v>
      </c>
      <c r="N324" t="s">
        <v>52</v>
      </c>
      <c r="O324">
        <v>1.57279965407108</v>
      </c>
      <c r="P324" t="s">
        <v>53</v>
      </c>
      <c r="Q324">
        <v>4.1354834461265897</v>
      </c>
      <c r="R324" t="s">
        <v>50</v>
      </c>
      <c r="S324">
        <v>-0.110401602861719</v>
      </c>
      <c r="T324" t="s">
        <v>50</v>
      </c>
      <c r="U324">
        <v>-3.0614485587945901E-2</v>
      </c>
      <c r="V324" t="s">
        <v>53</v>
      </c>
      <c r="W324">
        <v>-0.12034420692233801</v>
      </c>
      <c r="X324" t="s">
        <v>50</v>
      </c>
      <c r="Y324">
        <v>-4.2417383118031601E-2</v>
      </c>
      <c r="Z324" t="s">
        <v>53</v>
      </c>
      <c r="AA324">
        <f t="shared" si="30"/>
        <v>-9.9426040606190036E-3</v>
      </c>
      <c r="AB324">
        <f t="shared" si="31"/>
        <v>-1.1802897530085701E-2</v>
      </c>
      <c r="AC324">
        <f t="shared" si="32"/>
        <v>-1.8602934694666971E-3</v>
      </c>
      <c r="AD324">
        <f t="shared" si="33"/>
        <v>7.7926823804306405E-2</v>
      </c>
      <c r="AF324">
        <v>2.9633058442303799</v>
      </c>
      <c r="AG324" t="s">
        <v>50</v>
      </c>
      <c r="AH324">
        <v>2.9377542442185902</v>
      </c>
      <c r="AI324" t="s">
        <v>50</v>
      </c>
      <c r="AJ324">
        <f t="shared" si="34"/>
        <v>-2.5551600011789688E-2</v>
      </c>
      <c r="AK324">
        <v>-147.656852565539</v>
      </c>
      <c r="AL324">
        <v>-2.0297514436423998</v>
      </c>
      <c r="AM324">
        <v>0.36459005507466102</v>
      </c>
      <c r="AN324">
        <v>-2.3943414987170599</v>
      </c>
      <c r="AO324">
        <f t="shared" si="35"/>
        <v>-2.7589315537917209</v>
      </c>
      <c r="AQ324">
        <f>VLOOKUP(A324,incl2017!$A$2:$BF$638,33)</f>
        <v>13876.7166666666</v>
      </c>
      <c r="AR324">
        <v>9848.4067796610107</v>
      </c>
      <c r="AS324">
        <v>23886.9105263157</v>
      </c>
      <c r="AT324">
        <v>23209.7522123893</v>
      </c>
      <c r="AU324">
        <f>VLOOKUP(vhcsResultsConsolidated!E225,incl2017!$A$2:$BF$638,34)</f>
        <v>25276.204271123399</v>
      </c>
      <c r="AV324">
        <v>9987.4179104477498</v>
      </c>
      <c r="AW324">
        <v>23379.764705882299</v>
      </c>
      <c r="AX324">
        <v>23308.349593495899</v>
      </c>
      <c r="AY324">
        <f>VLOOKUP(vhcsResultsConsolidated!E225,incl2017!$A$2:$BF$638,38)</f>
        <v>24789.124721603501</v>
      </c>
      <c r="AZ324">
        <v>9665.7843137254895</v>
      </c>
      <c r="BA324">
        <v>24297.4571428571</v>
      </c>
      <c r="BB324">
        <v>23092.009708737802</v>
      </c>
      <c r="BC324">
        <f>VLOOKUP(vhcsResultsConsolidated!E225,incl2017!$A$2:$BF$638,42)</f>
        <v>25624.450636942602</v>
      </c>
      <c r="BD324">
        <v>9643.8888888888796</v>
      </c>
      <c r="BE324">
        <v>23817.0212765957</v>
      </c>
      <c r="BF324">
        <v>23871.918032786802</v>
      </c>
      <c r="BG324">
        <f>VLOOKUP(vhcsResultsConsolidated!E225,incl2017!$A$2:$BF$638,46)</f>
        <v>24700.538461538399</v>
      </c>
      <c r="BH324">
        <v>10386.3548387096</v>
      </c>
      <c r="BI324">
        <v>22838.947368420999</v>
      </c>
      <c r="BJ324">
        <v>22753.870967741899</v>
      </c>
      <c r="BK324">
        <f>VLOOKUP(vhcsResultsConsolidated!E225,incl2017!$A$2:$BF$638,50)</f>
        <v>24857.133858267702</v>
      </c>
      <c r="BL324">
        <v>9563.1785714285706</v>
      </c>
      <c r="BM324">
        <v>26161.784313725399</v>
      </c>
      <c r="BN324">
        <v>26215.238095238001</v>
      </c>
      <c r="BO324">
        <f>VLOOKUP(vhcsResultsConsolidated!E225,incl2017!$A$2:$BF$638,54)</f>
        <v>24384.098684210501</v>
      </c>
      <c r="BP324">
        <v>9790.6956521739103</v>
      </c>
      <c r="BQ324">
        <v>22536.703703703701</v>
      </c>
      <c r="BR324">
        <v>18172.924999999999</v>
      </c>
    </row>
    <row r="325" spans="1:70" x14ac:dyDescent="0.25">
      <c r="A325" t="s">
        <v>383</v>
      </c>
      <c r="B325" t="s">
        <v>722</v>
      </c>
      <c r="C325" t="s">
        <v>704</v>
      </c>
      <c r="E325" t="s">
        <v>249</v>
      </c>
      <c r="F325">
        <v>1</v>
      </c>
      <c r="G325">
        <v>0.863568</v>
      </c>
      <c r="H325">
        <v>0.79769100000000004</v>
      </c>
      <c r="I325">
        <v>336</v>
      </c>
      <c r="J325">
        <v>260</v>
      </c>
      <c r="K325">
        <v>4.7699274131778502</v>
      </c>
      <c r="L325" t="s">
        <v>50</v>
      </c>
      <c r="M325">
        <v>5.1835212486861</v>
      </c>
      <c r="N325" t="s">
        <v>50</v>
      </c>
      <c r="O325">
        <v>3.0755217900062699</v>
      </c>
      <c r="P325" t="s">
        <v>51</v>
      </c>
      <c r="Q325">
        <v>11.3095537804675</v>
      </c>
      <c r="R325" t="s">
        <v>50</v>
      </c>
      <c r="S325">
        <v>-0.20122221983789201</v>
      </c>
      <c r="T325" t="s">
        <v>50</v>
      </c>
      <c r="U325">
        <v>-9.4832275418569797E-2</v>
      </c>
      <c r="V325" t="s">
        <v>51</v>
      </c>
      <c r="W325">
        <v>-2.72111977172451E-3</v>
      </c>
      <c r="X325" t="s">
        <v>53</v>
      </c>
      <c r="Y325">
        <v>3.5214428071383502E-2</v>
      </c>
      <c r="Z325" t="s">
        <v>53</v>
      </c>
      <c r="AA325">
        <f t="shared" si="30"/>
        <v>0.1985011000661675</v>
      </c>
      <c r="AB325">
        <f t="shared" si="31"/>
        <v>0.13004670348995329</v>
      </c>
      <c r="AC325">
        <f t="shared" si="32"/>
        <v>-6.8454396576214216E-2</v>
      </c>
      <c r="AD325">
        <f t="shared" si="33"/>
        <v>3.7935547843108014E-2</v>
      </c>
      <c r="AF325">
        <v>3.0605112244231298</v>
      </c>
      <c r="AG325" t="s">
        <v>50</v>
      </c>
      <c r="AH325">
        <v>3.17402022973102</v>
      </c>
      <c r="AI325" t="s">
        <v>50</v>
      </c>
      <c r="AJ325">
        <f t="shared" si="34"/>
        <v>0.11350900530789021</v>
      </c>
      <c r="AK325">
        <v>4.4985685800767996</v>
      </c>
      <c r="AL325">
        <v>17.896661371656698</v>
      </c>
      <c r="AM325">
        <v>19.9515585658934</v>
      </c>
      <c r="AN325">
        <v>-2.0548971942367298</v>
      </c>
      <c r="AO325">
        <f t="shared" si="35"/>
        <v>-22.00645576013013</v>
      </c>
      <c r="AQ325">
        <f>VLOOKUP(A325,incl2017!$A$2:$BF$638,33)</f>
        <v>50326.095577745997</v>
      </c>
      <c r="AR325">
        <v>25817.948717948701</v>
      </c>
      <c r="AS325">
        <v>22607.225806451599</v>
      </c>
      <c r="AT325">
        <v>20989.056603773501</v>
      </c>
      <c r="AU325">
        <f>VLOOKUP(vhcsResultsConsolidated!E198,incl2017!$A$2:$BF$638,34)</f>
        <v>6292.1835564053499</v>
      </c>
      <c r="AV325">
        <v>25372.727272727199</v>
      </c>
      <c r="AW325">
        <v>22038.777777777701</v>
      </c>
      <c r="AX325">
        <v>20771.75</v>
      </c>
      <c r="AY325">
        <f>VLOOKUP(vhcsResultsConsolidated!E198,incl2017!$A$2:$BF$638,38)</f>
        <v>6849.8487804877996</v>
      </c>
      <c r="AZ325">
        <v>26394.1176470588</v>
      </c>
      <c r="BA325">
        <v>22839.772727272699</v>
      </c>
      <c r="BB325">
        <v>21209.113924050602</v>
      </c>
      <c r="BC325">
        <f>VLOOKUP(vhcsResultsConsolidated!E198,incl2017!$A$2:$BF$638,42)</f>
        <v>5932.6823899371002</v>
      </c>
      <c r="BD325">
        <v>25790</v>
      </c>
      <c r="BE325">
        <v>22766.5</v>
      </c>
      <c r="BF325">
        <v>22445.4545454545</v>
      </c>
      <c r="BG325">
        <f>VLOOKUP(vhcsResultsConsolidated!E198,incl2017!$A$2:$BF$638,46)</f>
        <v>4562.3269230769201</v>
      </c>
      <c r="BH325">
        <v>21200</v>
      </c>
      <c r="BI325">
        <v>20583.333333333299</v>
      </c>
      <c r="BJ325">
        <v>20136.896551724101</v>
      </c>
      <c r="BK325">
        <f>VLOOKUP(vhcsResultsConsolidated!E198,incl2017!$A$2:$BF$638,50)</f>
        <v>9205.3168316831598</v>
      </c>
      <c r="BL325">
        <v>23100</v>
      </c>
      <c r="BM325">
        <v>18234.090909090901</v>
      </c>
      <c r="BN325">
        <v>20603.0769230769</v>
      </c>
      <c r="BO325">
        <f>VLOOKUP(vhcsResultsConsolidated!E198,incl2017!$A$2:$BF$638,54)</f>
        <v>6170.6172839506098</v>
      </c>
      <c r="BP325">
        <v>27100</v>
      </c>
      <c r="BQ325">
        <v>27445.4545454545</v>
      </c>
      <c r="BR325">
        <v>21506.415094339602</v>
      </c>
    </row>
    <row r="326" spans="1:70" x14ac:dyDescent="0.25">
      <c r="A326" t="s">
        <v>384</v>
      </c>
      <c r="B326" t="s">
        <v>700</v>
      </c>
      <c r="C326" t="s">
        <v>704</v>
      </c>
      <c r="E326" t="s">
        <v>597</v>
      </c>
      <c r="F326">
        <v>1</v>
      </c>
      <c r="G326">
        <v>0.912358</v>
      </c>
      <c r="H326">
        <v>0.912358</v>
      </c>
      <c r="I326">
        <v>1812</v>
      </c>
      <c r="J326">
        <v>1812</v>
      </c>
      <c r="K326">
        <v>4.8109736802020704</v>
      </c>
      <c r="L326" t="s">
        <v>50</v>
      </c>
      <c r="M326">
        <v>3.62048841219339</v>
      </c>
      <c r="N326" t="s">
        <v>50</v>
      </c>
      <c r="O326">
        <v>1.18513411153398</v>
      </c>
      <c r="P326" t="s">
        <v>53</v>
      </c>
      <c r="Q326">
        <v>7.2588196395463598</v>
      </c>
      <c r="R326" t="s">
        <v>50</v>
      </c>
      <c r="S326">
        <v>5.8716386718304897E-2</v>
      </c>
      <c r="T326" t="s">
        <v>50</v>
      </c>
      <c r="U326">
        <v>4.9604634208144101E-2</v>
      </c>
      <c r="V326" t="s">
        <v>50</v>
      </c>
      <c r="W326">
        <v>8.96469365312966E-2</v>
      </c>
      <c r="X326" t="s">
        <v>50</v>
      </c>
      <c r="Y326">
        <v>6.8864949104062198E-2</v>
      </c>
      <c r="Z326" t="s">
        <v>50</v>
      </c>
      <c r="AA326">
        <f t="shared" si="30"/>
        <v>3.0930549812991703E-2</v>
      </c>
      <c r="AB326">
        <f t="shared" si="31"/>
        <v>1.9260314895918097E-2</v>
      </c>
      <c r="AC326">
        <f t="shared" si="32"/>
        <v>-1.1670234917073606E-2</v>
      </c>
      <c r="AD326">
        <f t="shared" si="33"/>
        <v>-2.0781987427234402E-2</v>
      </c>
      <c r="AF326">
        <v>2.9916630696567998</v>
      </c>
      <c r="AG326" t="s">
        <v>50</v>
      </c>
      <c r="AH326">
        <v>3.0468004710125101</v>
      </c>
      <c r="AI326" t="s">
        <v>50</v>
      </c>
      <c r="AJ326">
        <f t="shared" si="34"/>
        <v>5.5137401355710214E-2</v>
      </c>
      <c r="AK326">
        <v>-17.734826107650999</v>
      </c>
      <c r="AL326">
        <v>-6.4045730685922502</v>
      </c>
      <c r="AM326">
        <v>-4.4145202646075798</v>
      </c>
      <c r="AN326">
        <v>-1.9900528039846599</v>
      </c>
      <c r="AO326">
        <f t="shared" si="35"/>
        <v>2.4244674606229202</v>
      </c>
      <c r="AQ326">
        <f>VLOOKUP(A326,incl2017!$A$2:$BF$638,33)</f>
        <v>81300.830065359405</v>
      </c>
      <c r="AR326">
        <v>28007.481363152201</v>
      </c>
      <c r="AS326">
        <v>22641.519187358899</v>
      </c>
      <c r="AT326">
        <v>20893.4930232558</v>
      </c>
      <c r="AU326">
        <f>VLOOKUP(vhcsResultsConsolidated!E546,incl2017!$A$2:$BF$638,34)</f>
        <v>53579.395486935799</v>
      </c>
      <c r="AV326">
        <v>27723.5738396624</v>
      </c>
      <c r="AW326">
        <v>23385.1565217391</v>
      </c>
      <c r="AX326">
        <v>21880.238738738699</v>
      </c>
      <c r="AY326">
        <f>VLOOKUP(vhcsResultsConsolidated!E546,incl2017!$A$2:$BF$638,38)</f>
        <v>55694.579579579498</v>
      </c>
      <c r="AZ326">
        <v>28296.8838709677</v>
      </c>
      <c r="BA326">
        <v>21838.5305164319</v>
      </c>
      <c r="BB326">
        <v>19840.331730769201</v>
      </c>
      <c r="BC326">
        <f>VLOOKUP(vhcsResultsConsolidated!E546,incl2017!$A$2:$BF$638,42)</f>
        <v>52195.591355599201</v>
      </c>
      <c r="BD326">
        <v>27874.541322313999</v>
      </c>
      <c r="BE326">
        <v>24203.216494845299</v>
      </c>
      <c r="BF326">
        <v>22876.022727272699</v>
      </c>
      <c r="BG326">
        <f>VLOOKUP(vhcsResultsConsolidated!E546,incl2017!$A$2:$BF$638,46)</f>
        <v>56157.5032679738</v>
      </c>
      <c r="BH326">
        <v>27566.099137931</v>
      </c>
      <c r="BI326">
        <v>22788.526315789401</v>
      </c>
      <c r="BJ326">
        <v>21226.291044776099</v>
      </c>
      <c r="BK326">
        <f>VLOOKUP(vhcsResultsConsolidated!E546,incl2017!$A$2:$BF$638,50)</f>
        <v>55301.094444444403</v>
      </c>
      <c r="BL326">
        <v>28987.819327730998</v>
      </c>
      <c r="BM326">
        <v>23100.3783783783</v>
      </c>
      <c r="BN326">
        <v>19717.646017699099</v>
      </c>
      <c r="BO326">
        <f>VLOOKUP(vhcsResultsConsolidated!E546,incl2017!$A$2:$BF$638,54)</f>
        <v>53497.3503649634</v>
      </c>
      <c r="BP326">
        <v>27572.466960352402</v>
      </c>
      <c r="BQ326">
        <v>20465.343137254898</v>
      </c>
      <c r="BR326">
        <v>19986.2631578947</v>
      </c>
    </row>
    <row r="327" spans="1:70" x14ac:dyDescent="0.25">
      <c r="A327" t="s">
        <v>385</v>
      </c>
      <c r="B327" t="s">
        <v>714</v>
      </c>
      <c r="C327" t="s">
        <v>664</v>
      </c>
      <c r="E327" t="s">
        <v>425</v>
      </c>
      <c r="F327">
        <v>1</v>
      </c>
      <c r="G327">
        <v>0.80200700000000003</v>
      </c>
      <c r="H327">
        <v>0.80845599999999995</v>
      </c>
      <c r="I327">
        <v>2480</v>
      </c>
      <c r="J327">
        <v>2349</v>
      </c>
      <c r="K327">
        <v>3.2129748398203501</v>
      </c>
      <c r="L327" t="s">
        <v>50</v>
      </c>
      <c r="M327">
        <v>1.0536046739117899</v>
      </c>
      <c r="N327" t="s">
        <v>53</v>
      </c>
      <c r="O327">
        <v>0.49083667031061501</v>
      </c>
      <c r="P327" t="s">
        <v>53</v>
      </c>
      <c r="Q327">
        <v>3.4726678428009601</v>
      </c>
      <c r="R327" t="s">
        <v>50</v>
      </c>
      <c r="S327">
        <v>-7.0905737254439299E-2</v>
      </c>
      <c r="T327" t="s">
        <v>50</v>
      </c>
      <c r="U327">
        <v>-5.1321715272620402E-2</v>
      </c>
      <c r="V327" t="s">
        <v>50</v>
      </c>
      <c r="W327">
        <v>-0.12849477793024799</v>
      </c>
      <c r="X327" t="s">
        <v>50</v>
      </c>
      <c r="Y327">
        <v>-2.4443766855671501E-2</v>
      </c>
      <c r="Z327" t="s">
        <v>53</v>
      </c>
      <c r="AA327">
        <f t="shared" si="30"/>
        <v>-5.7589040675808695E-2</v>
      </c>
      <c r="AB327">
        <f t="shared" si="31"/>
        <v>2.6877948416948901E-2</v>
      </c>
      <c r="AC327">
        <f t="shared" si="32"/>
        <v>8.4466989092757599E-2</v>
      </c>
      <c r="AD327">
        <f t="shared" si="33"/>
        <v>0.1040510110745765</v>
      </c>
      <c r="AF327">
        <v>2.8937940827508899</v>
      </c>
      <c r="AG327" t="s">
        <v>50</v>
      </c>
      <c r="AH327">
        <v>2.8465359265363399</v>
      </c>
      <c r="AI327" t="s">
        <v>50</v>
      </c>
      <c r="AJ327">
        <f t="shared" si="34"/>
        <v>-4.7258156214549984E-2</v>
      </c>
      <c r="AK327">
        <v>37.170466767997198</v>
      </c>
      <c r="AL327">
        <v>29.0359690203634</v>
      </c>
      <c r="AM327">
        <v>30.8223098288904</v>
      </c>
      <c r="AN327">
        <v>-1.78634080852703</v>
      </c>
      <c r="AO327">
        <f t="shared" si="35"/>
        <v>-32.608650637417433</v>
      </c>
      <c r="AQ327">
        <f>VLOOKUP(A327,incl2017!$A$2:$BF$638,33)</f>
        <v>40930.124645892298</v>
      </c>
      <c r="AR327">
        <v>10687.5742574257</v>
      </c>
      <c r="AS327">
        <v>8454.4763948497803</v>
      </c>
      <c r="AT327">
        <v>7647.2914979756997</v>
      </c>
      <c r="AU327">
        <f>VLOOKUP(vhcsResultsConsolidated!E374,incl2017!$A$2:$BF$638,34)</f>
        <v>24778.4659317103</v>
      </c>
      <c r="AV327">
        <v>10998.1687242798</v>
      </c>
      <c r="AW327">
        <v>8918.0189189189095</v>
      </c>
      <c r="AX327">
        <v>7729.8808290155403</v>
      </c>
      <c r="AY327">
        <f>VLOOKUP(vhcsResultsConsolidated!E374,incl2017!$A$2:$BF$638,38)</f>
        <v>24314.1683837733</v>
      </c>
      <c r="AZ327">
        <v>10330.721040189101</v>
      </c>
      <c r="BA327">
        <v>7933.16717325228</v>
      </c>
      <c r="BB327">
        <v>7557.4901408450696</v>
      </c>
      <c r="BC327">
        <f>VLOOKUP(vhcsResultsConsolidated!E374,incl2017!$A$2:$BF$638,42)</f>
        <v>25199.519416058301</v>
      </c>
      <c r="BD327">
        <v>11631.4331983805</v>
      </c>
      <c r="BE327">
        <v>9386.1771428571392</v>
      </c>
      <c r="BF327">
        <v>7592.33152173913</v>
      </c>
      <c r="BG327">
        <f>VLOOKUP(vhcsResultsConsolidated!E374,incl2017!$A$2:$BF$638,46)</f>
        <v>24238.515994436701</v>
      </c>
      <c r="BH327">
        <v>10343.7071129707</v>
      </c>
      <c r="BI327">
        <v>8497.8769230769194</v>
      </c>
      <c r="BJ327">
        <v>7855.1732673267297</v>
      </c>
      <c r="BK327">
        <f>VLOOKUP(vhcsResultsConsolidated!E374,incl2017!$A$2:$BF$638,50)</f>
        <v>24379.389088729</v>
      </c>
      <c r="BL327">
        <v>10033.3181818181</v>
      </c>
      <c r="BM327">
        <v>7877.7643979057502</v>
      </c>
      <c r="BN327">
        <v>7337.9005847953204</v>
      </c>
      <c r="BO327">
        <f>VLOOKUP(vhcsResultsConsolidated!E374,incl2017!$A$2:$BF$638,54)</f>
        <v>25034.176438356099</v>
      </c>
      <c r="BP327">
        <v>10653.029556650201</v>
      </c>
      <c r="BQ327">
        <v>8009.8478260869497</v>
      </c>
      <c r="BR327">
        <v>7761.5652173913004</v>
      </c>
    </row>
    <row r="328" spans="1:70" x14ac:dyDescent="0.25">
      <c r="A328" t="s">
        <v>386</v>
      </c>
      <c r="B328" t="s">
        <v>682</v>
      </c>
      <c r="C328" t="s">
        <v>663</v>
      </c>
      <c r="D328" t="s">
        <v>690</v>
      </c>
      <c r="E328" t="s">
        <v>348</v>
      </c>
      <c r="F328">
        <v>1</v>
      </c>
      <c r="G328">
        <v>0.67812700000000004</v>
      </c>
      <c r="H328">
        <v>0.67913999999999997</v>
      </c>
      <c r="I328">
        <v>983</v>
      </c>
      <c r="J328">
        <v>541</v>
      </c>
      <c r="K328">
        <v>4.2189049341043399</v>
      </c>
      <c r="L328" t="s">
        <v>50</v>
      </c>
      <c r="M328">
        <v>4.3768460472185904</v>
      </c>
      <c r="N328" t="s">
        <v>50</v>
      </c>
      <c r="O328">
        <v>1.4022901316930201</v>
      </c>
      <c r="P328" t="s">
        <v>53</v>
      </c>
      <c r="Q328">
        <v>2.88708555882131</v>
      </c>
      <c r="R328" t="s">
        <v>51</v>
      </c>
      <c r="S328">
        <v>-0.252438113398257</v>
      </c>
      <c r="T328" t="s">
        <v>50</v>
      </c>
      <c r="U328">
        <v>-6.6401298111096796E-2</v>
      </c>
      <c r="V328" t="s">
        <v>53</v>
      </c>
      <c r="W328">
        <v>-2.4158256691484602E-2</v>
      </c>
      <c r="X328" t="s">
        <v>53</v>
      </c>
      <c r="Y328">
        <v>7.2239719763040802E-3</v>
      </c>
      <c r="Z328" t="s">
        <v>53</v>
      </c>
      <c r="AA328">
        <f t="shared" si="30"/>
        <v>0.22827985670677239</v>
      </c>
      <c r="AB328">
        <f t="shared" si="31"/>
        <v>7.3625270087400871E-2</v>
      </c>
      <c r="AC328">
        <f t="shared" si="32"/>
        <v>-0.15465458661937154</v>
      </c>
      <c r="AD328">
        <f t="shared" si="33"/>
        <v>3.1382228667788684E-2</v>
      </c>
      <c r="AF328">
        <v>2.9482319658501099</v>
      </c>
      <c r="AG328" t="s">
        <v>50</v>
      </c>
      <c r="AH328">
        <v>2.9992055219529901</v>
      </c>
      <c r="AI328" t="s">
        <v>50</v>
      </c>
      <c r="AJ328">
        <f t="shared" si="34"/>
        <v>5.0973556102880124E-2</v>
      </c>
      <c r="AK328">
        <v>23.112052622103899</v>
      </c>
      <c r="AL328">
        <v>-15.6443036586986</v>
      </c>
      <c r="AM328">
        <v>-13.919651949107401</v>
      </c>
      <c r="AN328">
        <v>-1.72465170959119</v>
      </c>
      <c r="AO328">
        <f t="shared" si="35"/>
        <v>12.195000239516212</v>
      </c>
      <c r="AQ328">
        <f>VLOOKUP(A328,incl2017!$A$2:$BF$638,33)</f>
        <v>103092.777027027</v>
      </c>
      <c r="AR328">
        <v>7397.5483870967701</v>
      </c>
      <c r="AS328">
        <v>6788.2617449664403</v>
      </c>
      <c r="AT328">
        <v>8393.76</v>
      </c>
      <c r="AU328">
        <f>VLOOKUP(vhcsResultsConsolidated!E297,incl2017!$A$2:$BF$638,34)</f>
        <v>7239.3672566371597</v>
      </c>
      <c r="AV328">
        <v>7915.0681818181802</v>
      </c>
      <c r="AW328">
        <v>7307.9518072289102</v>
      </c>
      <c r="AX328">
        <v>8634.1304347826008</v>
      </c>
      <c r="AY328">
        <f>VLOOKUP(vhcsResultsConsolidated!E297,incl2017!$A$2:$BF$638,38)</f>
        <v>7116.9869565217396</v>
      </c>
      <c r="AZ328">
        <v>6593.8705882352897</v>
      </c>
      <c r="BA328">
        <v>6134.7121212121201</v>
      </c>
      <c r="BB328">
        <v>8237.2924528301792</v>
      </c>
      <c r="BC328">
        <f>VLOOKUP(vhcsResultsConsolidated!E297,incl2017!$A$2:$BF$638,42)</f>
        <v>7366.1576576576499</v>
      </c>
      <c r="BD328">
        <v>6521.85</v>
      </c>
      <c r="BE328">
        <v>6884.7560975609704</v>
      </c>
      <c r="BF328">
        <v>7990.5161290322503</v>
      </c>
      <c r="BG328">
        <f>VLOOKUP(vhcsResultsConsolidated!E297,incl2017!$A$2:$BF$638,46)</f>
        <v>8168.4271844660198</v>
      </c>
      <c r="BH328">
        <v>9076.0833333333303</v>
      </c>
      <c r="BI328">
        <v>7721.0714285714203</v>
      </c>
      <c r="BJ328">
        <v>9159.1842105263095</v>
      </c>
      <c r="BK328">
        <f>VLOOKUP(vhcsResultsConsolidated!E297,incl2017!$A$2:$BF$638,50)</f>
        <v>6264.2440944881801</v>
      </c>
      <c r="BL328">
        <v>5919.34375</v>
      </c>
      <c r="BM328">
        <v>5144.5526315789402</v>
      </c>
      <c r="BN328">
        <v>8168.25</v>
      </c>
      <c r="BO328">
        <f>VLOOKUP(vhcsResultsConsolidated!E297,incl2017!$A$2:$BF$638,54)</f>
        <v>7453.23931623931</v>
      </c>
      <c r="BP328">
        <v>7001.1320754716899</v>
      </c>
      <c r="BQ328">
        <v>7478.5</v>
      </c>
      <c r="BR328">
        <v>8279.1363636363603</v>
      </c>
    </row>
    <row r="329" spans="1:70" x14ac:dyDescent="0.25">
      <c r="A329" t="s">
        <v>379</v>
      </c>
      <c r="E329" t="s">
        <v>379</v>
      </c>
      <c r="F329">
        <v>0</v>
      </c>
      <c r="G329">
        <v>0.209344999999999</v>
      </c>
      <c r="H329">
        <v>0.209344999999999</v>
      </c>
      <c r="I329">
        <v>964</v>
      </c>
      <c r="J329">
        <v>964</v>
      </c>
      <c r="K329">
        <v>1.2468643161259301</v>
      </c>
      <c r="L329" t="s">
        <v>53</v>
      </c>
      <c r="M329">
        <v>1.3266482322394699</v>
      </c>
      <c r="N329" t="s">
        <v>53</v>
      </c>
      <c r="O329">
        <v>0.72102821350110402</v>
      </c>
      <c r="P329" t="s">
        <v>53</v>
      </c>
      <c r="Q329">
        <v>0.31017912552994797</v>
      </c>
      <c r="R329" t="s">
        <v>53</v>
      </c>
      <c r="S329">
        <v>1.05617061322125E-2</v>
      </c>
      <c r="T329" t="s">
        <v>53</v>
      </c>
      <c r="U329">
        <v>-5.5276624986264596E-3</v>
      </c>
      <c r="V329" t="s">
        <v>53</v>
      </c>
      <c r="W329">
        <v>-0.10538769966056701</v>
      </c>
      <c r="X329" t="s">
        <v>51</v>
      </c>
      <c r="Y329">
        <v>1.41318637134132E-3</v>
      </c>
      <c r="Z329" t="s">
        <v>53</v>
      </c>
      <c r="AA329">
        <f t="shared" si="30"/>
        <v>-0.1159494057927795</v>
      </c>
      <c r="AB329">
        <f t="shared" si="31"/>
        <v>6.9408488699677796E-3</v>
      </c>
      <c r="AC329">
        <f t="shared" si="32"/>
        <v>0.12289025466274728</v>
      </c>
      <c r="AD329">
        <f t="shared" si="33"/>
        <v>0.10680088603190832</v>
      </c>
      <c r="AF329">
        <v>3.0411204742019202</v>
      </c>
      <c r="AG329" t="s">
        <v>50</v>
      </c>
      <c r="AH329">
        <v>2.9876753931376201</v>
      </c>
      <c r="AI329" t="s">
        <v>50</v>
      </c>
      <c r="AJ329">
        <f t="shared" si="34"/>
        <v>-5.3445081064300126E-2</v>
      </c>
      <c r="AK329">
        <v>-0.87933075808974503</v>
      </c>
      <c r="AL329">
        <v>8.7599255448497892</v>
      </c>
      <c r="AM329">
        <v>15.5799128505471</v>
      </c>
      <c r="AN329">
        <v>-6.8199873056973397</v>
      </c>
      <c r="AO329">
        <f t="shared" si="35"/>
        <v>-22.399900156244438</v>
      </c>
      <c r="AQ329">
        <f>VLOOKUP(A329,incl2017!$A$2:$BF$638,33)</f>
        <v>29019.5378787878</v>
      </c>
      <c r="AR329">
        <v>29301.988304093498</v>
      </c>
      <c r="AS329">
        <v>29096.790076335801</v>
      </c>
      <c r="AT329">
        <v>26720.830555555502</v>
      </c>
      <c r="AU329">
        <f>VLOOKUP(vhcsResultsConsolidated!E329,incl2017!$A$2:$BF$638,34)</f>
        <v>26697.5110497237</v>
      </c>
      <c r="AV329">
        <v>30000.784313725399</v>
      </c>
      <c r="AW329">
        <v>29583.955555555502</v>
      </c>
      <c r="AX329">
        <v>25171.810650887499</v>
      </c>
      <c r="AY329">
        <f>VLOOKUP(vhcsResultsConsolidated!E329,incl2017!$A$2:$BF$638,38)</f>
        <v>25171.810650887499</v>
      </c>
      <c r="AZ329">
        <v>28268.9855072463</v>
      </c>
      <c r="BA329">
        <v>28578.937007873999</v>
      </c>
      <c r="BB329">
        <v>28091.429319371699</v>
      </c>
      <c r="BC329">
        <f>VLOOKUP(vhcsResultsConsolidated!E329,incl2017!$A$2:$BF$638,42)</f>
        <v>28033.487046632101</v>
      </c>
      <c r="BD329">
        <v>31143.6075949367</v>
      </c>
      <c r="BE329">
        <v>28445.951219512099</v>
      </c>
      <c r="BF329">
        <v>26064.028985507201</v>
      </c>
      <c r="BG329">
        <f>VLOOKUP(vhcsResultsConsolidated!E329,incl2017!$A$2:$BF$638,46)</f>
        <v>26064.028985507201</v>
      </c>
      <c r="BH329">
        <v>29278.52</v>
      </c>
      <c r="BI329">
        <v>30080.319148936102</v>
      </c>
      <c r="BJ329">
        <v>24556.18</v>
      </c>
      <c r="BK329">
        <f>VLOOKUP(vhcsResultsConsolidated!E329,incl2017!$A$2:$BF$638,50)</f>
        <v>24556.18</v>
      </c>
      <c r="BL329">
        <v>27706.662337662299</v>
      </c>
      <c r="BM329">
        <v>29978.260869565202</v>
      </c>
      <c r="BN329">
        <v>26506.571428571398</v>
      </c>
      <c r="BO329">
        <f>VLOOKUP(vhcsResultsConsolidated!E329,incl2017!$A$2:$BF$638,54)</f>
        <v>26455.2051282051</v>
      </c>
      <c r="BP329">
        <v>28978.803278688501</v>
      </c>
      <c r="BQ329">
        <v>26914.224137931</v>
      </c>
      <c r="BR329">
        <v>29161.903508771898</v>
      </c>
    </row>
    <row r="330" spans="1:70" x14ac:dyDescent="0.25">
      <c r="A330" t="s">
        <v>380</v>
      </c>
      <c r="B330" t="s">
        <v>686</v>
      </c>
      <c r="C330" t="s">
        <v>684</v>
      </c>
      <c r="E330" t="s">
        <v>250</v>
      </c>
      <c r="F330">
        <v>1</v>
      </c>
      <c r="G330">
        <v>0.62998999999999905</v>
      </c>
      <c r="H330">
        <v>0.56848699999999996</v>
      </c>
      <c r="I330">
        <v>1274</v>
      </c>
      <c r="J330">
        <v>939</v>
      </c>
      <c r="K330">
        <v>4.8679827396647797</v>
      </c>
      <c r="L330" t="s">
        <v>50</v>
      </c>
      <c r="M330">
        <v>8.8015639871625009</v>
      </c>
      <c r="N330" t="s">
        <v>50</v>
      </c>
      <c r="O330">
        <v>7.1073377244439104</v>
      </c>
      <c r="P330" t="s">
        <v>50</v>
      </c>
      <c r="Q330">
        <v>5.6054352841133204</v>
      </c>
      <c r="R330" t="s">
        <v>50</v>
      </c>
      <c r="S330">
        <v>-6.6040394241196607E-2</v>
      </c>
      <c r="T330" t="s">
        <v>51</v>
      </c>
      <c r="U330">
        <v>3.9231390568410601E-2</v>
      </c>
      <c r="V330" t="s">
        <v>53</v>
      </c>
      <c r="W330">
        <v>7.4229030292082707E-2</v>
      </c>
      <c r="X330" t="s">
        <v>50</v>
      </c>
      <c r="Y330">
        <v>5.9272231963501103E-3</v>
      </c>
      <c r="Z330" t="s">
        <v>53</v>
      </c>
      <c r="AA330">
        <f t="shared" si="30"/>
        <v>0.14026942453327931</v>
      </c>
      <c r="AB330">
        <f t="shared" si="31"/>
        <v>-3.3304167372060489E-2</v>
      </c>
      <c r="AC330">
        <f t="shared" si="32"/>
        <v>-0.1735735919053398</v>
      </c>
      <c r="AD330">
        <f t="shared" si="33"/>
        <v>-6.8301807095732595E-2</v>
      </c>
      <c r="AF330">
        <v>2.9181870930610301</v>
      </c>
      <c r="AG330" t="s">
        <v>50</v>
      </c>
      <c r="AH330">
        <v>2.9702751435161301</v>
      </c>
      <c r="AI330" t="s">
        <v>50</v>
      </c>
      <c r="AJ330">
        <f t="shared" si="34"/>
        <v>5.208805045510001E-2</v>
      </c>
      <c r="AK330">
        <v>9.2272280023237094</v>
      </c>
      <c r="AL330">
        <v>-39.1969815243041</v>
      </c>
      <c r="AM330">
        <v>-37.769827316075101</v>
      </c>
      <c r="AN330">
        <v>-1.4271542082289701</v>
      </c>
      <c r="AO330">
        <f t="shared" si="35"/>
        <v>36.342673107846132</v>
      </c>
      <c r="AQ330">
        <f>VLOOKUP(A330,incl2017!$A$2:$BF$638,33)</f>
        <v>29262.512867647001</v>
      </c>
      <c r="AR330">
        <v>14552.907120743001</v>
      </c>
      <c r="AS330">
        <v>14868.6818181818</v>
      </c>
      <c r="AT330">
        <v>12799.8770053475</v>
      </c>
      <c r="AU330">
        <f>VLOOKUP(vhcsResultsConsolidated!E199,incl2017!$A$2:$BF$638,34)</f>
        <v>7977.0014285714296</v>
      </c>
      <c r="AV330">
        <v>13982.960352422901</v>
      </c>
      <c r="AW330">
        <v>13436.5887096774</v>
      </c>
      <c r="AX330">
        <v>13924.3526315789</v>
      </c>
      <c r="AY330">
        <f>VLOOKUP(vhcsResultsConsolidated!E199,incl2017!$A$2:$BF$638,38)</f>
        <v>8005.1306990881403</v>
      </c>
      <c r="AZ330">
        <v>15900.59375</v>
      </c>
      <c r="BA330">
        <v>16373.5932203389</v>
      </c>
      <c r="BB330">
        <v>11638.733695652099</v>
      </c>
      <c r="BC330">
        <f>VLOOKUP(vhcsResultsConsolidated!E199,incl2017!$A$2:$BF$638,42)</f>
        <v>7952.0566037735798</v>
      </c>
      <c r="BD330">
        <v>13414.738805970101</v>
      </c>
      <c r="BE330">
        <v>14351.9866666666</v>
      </c>
      <c r="BF330">
        <v>13306.602409638501</v>
      </c>
      <c r="BG330">
        <f>VLOOKUP(vhcsResultsConsolidated!E199,incl2017!$A$2:$BF$638,46)</f>
        <v>8115.6791443850198</v>
      </c>
      <c r="BH330">
        <v>14801.688172042999</v>
      </c>
      <c r="BI330">
        <v>12035.4693877551</v>
      </c>
      <c r="BJ330">
        <v>14403.542056074701</v>
      </c>
      <c r="BK330">
        <f>VLOOKUP(vhcsResultsConsolidated!E199,incl2017!$A$2:$BF$638,50)</f>
        <v>7859.5492957746401</v>
      </c>
      <c r="BL330">
        <v>16162</v>
      </c>
      <c r="BM330">
        <v>16962.3731343283</v>
      </c>
      <c r="BN330">
        <v>12113.6233766233</v>
      </c>
      <c r="BO330">
        <f>VLOOKUP(vhcsResultsConsolidated!E199,incl2017!$A$2:$BF$638,54)</f>
        <v>7732.8502673796702</v>
      </c>
      <c r="BP330">
        <v>15483.7567567567</v>
      </c>
      <c r="BQ330">
        <v>15600.0980392156</v>
      </c>
      <c r="BR330">
        <v>11296.9906542056</v>
      </c>
    </row>
    <row r="331" spans="1:70" x14ac:dyDescent="0.25">
      <c r="A331" t="s">
        <v>375</v>
      </c>
      <c r="E331" t="s">
        <v>375</v>
      </c>
      <c r="F331">
        <v>0</v>
      </c>
      <c r="G331">
        <v>0.44765500000000003</v>
      </c>
      <c r="H331">
        <v>0.41004600000000002</v>
      </c>
      <c r="I331">
        <v>696</v>
      </c>
      <c r="J331">
        <v>518</v>
      </c>
      <c r="K331">
        <v>2.1186166174265399</v>
      </c>
      <c r="L331" t="s">
        <v>52</v>
      </c>
      <c r="M331">
        <v>1.4510616085985499</v>
      </c>
      <c r="N331" t="s">
        <v>53</v>
      </c>
      <c r="O331">
        <v>0.41919000253105099</v>
      </c>
      <c r="P331" t="s">
        <v>53</v>
      </c>
      <c r="Q331">
        <v>16.2154902858341</v>
      </c>
      <c r="R331" t="s">
        <v>50</v>
      </c>
      <c r="S331">
        <v>-0.15272286103737601</v>
      </c>
      <c r="T331" t="s">
        <v>50</v>
      </c>
      <c r="U331">
        <v>-0.17949454340519599</v>
      </c>
      <c r="V331" t="s">
        <v>50</v>
      </c>
      <c r="W331">
        <v>-0.18653993252687301</v>
      </c>
      <c r="X331" t="s">
        <v>50</v>
      </c>
      <c r="Y331">
        <v>-6.5601476307775894E-2</v>
      </c>
      <c r="Z331" t="s">
        <v>52</v>
      </c>
      <c r="AA331">
        <f t="shared" si="30"/>
        <v>-3.3817071489497003E-2</v>
      </c>
      <c r="AB331">
        <f t="shared" si="31"/>
        <v>0.1138930670974201</v>
      </c>
      <c r="AC331">
        <f t="shared" si="32"/>
        <v>0.14771013858691712</v>
      </c>
      <c r="AD331">
        <f t="shared" si="33"/>
        <v>0.12093845621909712</v>
      </c>
      <c r="AF331">
        <v>3.06166407007944</v>
      </c>
      <c r="AG331" t="s">
        <v>50</v>
      </c>
      <c r="AH331">
        <v>2.9972636977262899</v>
      </c>
      <c r="AI331" t="s">
        <v>50</v>
      </c>
      <c r="AJ331">
        <f t="shared" si="34"/>
        <v>-6.4400372353150104E-2</v>
      </c>
      <c r="AK331">
        <v>22.782706518485799</v>
      </c>
      <c r="AL331">
        <v>-17.5684036027255</v>
      </c>
      <c r="AM331">
        <v>-2.6923780045388801</v>
      </c>
      <c r="AN331">
        <v>-14.8760255981867</v>
      </c>
      <c r="AO331">
        <f t="shared" si="35"/>
        <v>-12.183647593647819</v>
      </c>
      <c r="AQ331">
        <f>VLOOKUP(A331,incl2017!$A$2:$BF$638,33)</f>
        <v>44072.7989130434</v>
      </c>
      <c r="AR331">
        <v>58038.445454545399</v>
      </c>
      <c r="AS331">
        <v>45993.925373134298</v>
      </c>
      <c r="AT331">
        <v>49671.213414634098</v>
      </c>
      <c r="AU331">
        <f>VLOOKUP(vhcsResultsConsolidated!E331,incl2017!$A$2:$BF$638,34)</f>
        <v>46676.615384615303</v>
      </c>
      <c r="AV331">
        <v>58347.050420168001</v>
      </c>
      <c r="AW331">
        <v>46935.739726027299</v>
      </c>
      <c r="AX331">
        <v>45722.456790123397</v>
      </c>
      <c r="AY331">
        <f>VLOOKUP(vhcsResultsConsolidated!E331,incl2017!$A$2:$BF$638,38)</f>
        <v>43290.574999999997</v>
      </c>
      <c r="AZ331">
        <v>57674.841584158399</v>
      </c>
      <c r="BA331">
        <v>44866.836065573698</v>
      </c>
      <c r="BB331">
        <v>53524.8192771084</v>
      </c>
      <c r="BC331">
        <f>VLOOKUP(vhcsResultsConsolidated!E331,incl2017!$A$2:$BF$638,42)</f>
        <v>50240.868421052597</v>
      </c>
      <c r="BD331">
        <v>57906.7164179104</v>
      </c>
      <c r="BE331">
        <v>47029.629629629599</v>
      </c>
      <c r="BF331">
        <v>42039.25</v>
      </c>
      <c r="BG331">
        <f>VLOOKUP(vhcsResultsConsolidated!E331,incl2017!$A$2:$BF$638,46)</f>
        <v>40212.413793103398</v>
      </c>
      <c r="BH331">
        <v>58914.4038461538</v>
      </c>
      <c r="BI331">
        <v>46880.630434782601</v>
      </c>
      <c r="BJ331">
        <v>49315.829268292597</v>
      </c>
      <c r="BK331">
        <f>VLOOKUP(vhcsResultsConsolidated!E331,incl2017!$A$2:$BF$638,50)</f>
        <v>46170.145161290297</v>
      </c>
      <c r="BL331">
        <v>59042.8125</v>
      </c>
      <c r="BM331">
        <v>47270.967741935397</v>
      </c>
      <c r="BN331">
        <v>74963.043478260806</v>
      </c>
      <c r="BO331">
        <f>VLOOKUP(vhcsResultsConsolidated!E331,incl2017!$A$2:$BF$638,54)</f>
        <v>65177.272727272699</v>
      </c>
      <c r="BP331">
        <v>55308.621621621598</v>
      </c>
      <c r="BQ331">
        <v>42382.5666666666</v>
      </c>
      <c r="BR331">
        <v>45306.833333333299</v>
      </c>
    </row>
    <row r="332" spans="1:70" x14ac:dyDescent="0.25">
      <c r="A332" t="s">
        <v>376</v>
      </c>
      <c r="B332" t="s">
        <v>710</v>
      </c>
      <c r="C332" t="s">
        <v>662</v>
      </c>
      <c r="E332" t="s">
        <v>90</v>
      </c>
      <c r="F332">
        <v>1</v>
      </c>
      <c r="G332">
        <v>0.88559399999999999</v>
      </c>
      <c r="H332">
        <v>0.85424800000000001</v>
      </c>
      <c r="I332">
        <v>2649</v>
      </c>
      <c r="J332">
        <v>2215</v>
      </c>
      <c r="K332">
        <v>11.394691833648301</v>
      </c>
      <c r="L332" t="s">
        <v>50</v>
      </c>
      <c r="M332">
        <v>4.93505899918779</v>
      </c>
      <c r="N332" t="s">
        <v>50</v>
      </c>
      <c r="O332">
        <v>0.50655683767711601</v>
      </c>
      <c r="P332" t="s">
        <v>53</v>
      </c>
      <c r="Q332">
        <v>5.0468725299643804</v>
      </c>
      <c r="R332" t="s">
        <v>50</v>
      </c>
      <c r="S332">
        <v>-2.01150103645477E-2</v>
      </c>
      <c r="T332" t="s">
        <v>53</v>
      </c>
      <c r="U332">
        <v>-9.3750773288369497E-3</v>
      </c>
      <c r="V332" t="s">
        <v>53</v>
      </c>
      <c r="W332">
        <v>-1.4888104627978301E-2</v>
      </c>
      <c r="X332" t="s">
        <v>53</v>
      </c>
      <c r="Y332">
        <v>4.4754494629690098E-3</v>
      </c>
      <c r="Z332" t="s">
        <v>53</v>
      </c>
      <c r="AA332">
        <f t="shared" si="30"/>
        <v>5.2269057365693997E-3</v>
      </c>
      <c r="AB332">
        <f t="shared" si="31"/>
        <v>1.3850526791805959E-2</v>
      </c>
      <c r="AC332">
        <f t="shared" si="32"/>
        <v>8.6236210552365598E-3</v>
      </c>
      <c r="AD332">
        <f t="shared" si="33"/>
        <v>1.936355409094731E-2</v>
      </c>
      <c r="AF332">
        <v>3.3568915373953301</v>
      </c>
      <c r="AG332" t="s">
        <v>50</v>
      </c>
      <c r="AH332">
        <v>3.35919058175734</v>
      </c>
      <c r="AI332" t="s">
        <v>50</v>
      </c>
      <c r="AJ332">
        <f t="shared" si="34"/>
        <v>2.2990443620098944E-3</v>
      </c>
      <c r="AK332">
        <v>-0.62094704158870295</v>
      </c>
      <c r="AL332">
        <v>1.4983942093884299</v>
      </c>
      <c r="AM332">
        <v>2.6406387255883401</v>
      </c>
      <c r="AN332">
        <v>-1.1422445161999</v>
      </c>
      <c r="AO332">
        <f t="shared" si="35"/>
        <v>-3.7828832417882401</v>
      </c>
      <c r="AQ332">
        <f>VLOOKUP(A332,incl2017!$A$2:$BF$638,33)</f>
        <v>14339.839945280401</v>
      </c>
      <c r="AR332">
        <v>105527.373219373</v>
      </c>
      <c r="AS332">
        <v>110551.85543964199</v>
      </c>
      <c r="AT332">
        <v>99608.984560569996</v>
      </c>
      <c r="AU332">
        <f>VLOOKUP(vhcsResultsConsolidated!E39,incl2017!$A$2:$BF$638,34)</f>
        <v>8915.4376709652206</v>
      </c>
      <c r="AV332">
        <v>104989.91349480901</v>
      </c>
      <c r="AW332">
        <v>110539.885885885</v>
      </c>
      <c r="AX332">
        <v>105313.37011494199</v>
      </c>
      <c r="AY332">
        <f>VLOOKUP(vhcsResultsConsolidated!E39,incl2017!$A$2:$BF$638,38)</f>
        <v>8907.5673534072903</v>
      </c>
      <c r="AZ332">
        <v>105903.464891041</v>
      </c>
      <c r="BA332">
        <v>110563.647928994</v>
      </c>
      <c r="BB332">
        <v>93512.159705159705</v>
      </c>
      <c r="BC332">
        <f>VLOOKUP(vhcsResultsConsolidated!E39,incl2017!$A$2:$BF$638,42)</f>
        <v>8923.0956052428592</v>
      </c>
      <c r="BD332">
        <v>102517.48051948</v>
      </c>
      <c r="BE332">
        <v>111078.37125748501</v>
      </c>
      <c r="BF332">
        <v>100630.54128440301</v>
      </c>
      <c r="BG332">
        <f>VLOOKUP(vhcsResultsConsolidated!E39,incl2017!$A$2:$BF$638,46)</f>
        <v>8879.8961937716194</v>
      </c>
      <c r="BH332">
        <v>107810.318518518</v>
      </c>
      <c r="BI332">
        <v>109998.156626506</v>
      </c>
      <c r="BJ332">
        <v>110017.778801843</v>
      </c>
      <c r="BK332">
        <f>VLOOKUP(vhcsResultsConsolidated!E39,incl2017!$A$2:$BF$638,50)</f>
        <v>8930.9502923976597</v>
      </c>
      <c r="BL332">
        <v>109482.419913419</v>
      </c>
      <c r="BM332">
        <v>109233.299363057</v>
      </c>
      <c r="BN332">
        <v>93910.346320346303</v>
      </c>
      <c r="BO332">
        <f>VLOOKUP(vhcsResultsConsolidated!E39,incl2017!$A$2:$BF$638,54)</f>
        <v>8905.7682775712492</v>
      </c>
      <c r="BP332">
        <v>101360.945054945</v>
      </c>
      <c r="BQ332">
        <v>111717.596685082</v>
      </c>
      <c r="BR332">
        <v>92989.539772727207</v>
      </c>
    </row>
    <row r="333" spans="1:70" x14ac:dyDescent="0.25">
      <c r="A333" t="s">
        <v>377</v>
      </c>
      <c r="E333" t="s">
        <v>377</v>
      </c>
      <c r="F333">
        <v>0</v>
      </c>
      <c r="G333">
        <v>0.50965499999999997</v>
      </c>
      <c r="H333">
        <v>0.50965499999999997</v>
      </c>
      <c r="I333">
        <v>882</v>
      </c>
      <c r="J333">
        <v>882</v>
      </c>
      <c r="K333">
        <v>1.3147275476071201</v>
      </c>
      <c r="L333" t="s">
        <v>53</v>
      </c>
      <c r="M333">
        <v>0.54905476715991197</v>
      </c>
      <c r="N333" t="s">
        <v>53</v>
      </c>
      <c r="O333">
        <v>0.403362107498207</v>
      </c>
      <c r="P333" t="s">
        <v>53</v>
      </c>
      <c r="Q333">
        <v>0.40989067453391498</v>
      </c>
      <c r="R333" t="s">
        <v>53</v>
      </c>
      <c r="S333">
        <v>-9.2565545394969403E-2</v>
      </c>
      <c r="T333" t="s">
        <v>51</v>
      </c>
      <c r="U333">
        <v>-1.34138240400882E-2</v>
      </c>
      <c r="V333" t="s">
        <v>53</v>
      </c>
      <c r="W333">
        <v>-9.0869825019709305E-2</v>
      </c>
      <c r="X333" t="s">
        <v>51</v>
      </c>
      <c r="Y333">
        <v>8.68053305331246E-2</v>
      </c>
      <c r="Z333" t="s">
        <v>52</v>
      </c>
      <c r="AA333">
        <f t="shared" si="30"/>
        <v>1.6957203752600986E-3</v>
      </c>
      <c r="AB333">
        <f t="shared" si="31"/>
        <v>0.1002191545732128</v>
      </c>
      <c r="AC333">
        <f t="shared" si="32"/>
        <v>9.8523434197952703E-2</v>
      </c>
      <c r="AD333">
        <f t="shared" si="33"/>
        <v>0.17767515555283392</v>
      </c>
      <c r="AF333">
        <v>2.7431338912229499</v>
      </c>
      <c r="AG333" t="s">
        <v>50</v>
      </c>
      <c r="AH333">
        <v>2.7604233559480802</v>
      </c>
      <c r="AI333" t="s">
        <v>50</v>
      </c>
      <c r="AJ333">
        <f t="shared" si="34"/>
        <v>1.7289464725130266E-2</v>
      </c>
      <c r="AK333">
        <v>15.1410248992983</v>
      </c>
      <c r="AL333">
        <v>-12.805215106079199</v>
      </c>
      <c r="AM333">
        <v>1.22835577046766</v>
      </c>
      <c r="AN333">
        <v>-14.0335708765469</v>
      </c>
      <c r="AO333">
        <f t="shared" si="35"/>
        <v>-15.26192664701456</v>
      </c>
      <c r="AQ333">
        <f>VLOOKUP(A333,incl2017!$A$2:$BF$638,33)</f>
        <v>5240.1758241758198</v>
      </c>
      <c r="AR333">
        <v>5503.88957055214</v>
      </c>
      <c r="AS333">
        <v>5240.1758241758198</v>
      </c>
      <c r="AT333">
        <v>4965.925795053</v>
      </c>
      <c r="AU333">
        <f>VLOOKUP(vhcsResultsConsolidated!E333,incl2017!$A$2:$BF$638,34)</f>
        <v>4965.925795053</v>
      </c>
      <c r="AV333">
        <v>5682.3169398907103</v>
      </c>
      <c r="AW333">
        <v>5344.5214285714201</v>
      </c>
      <c r="AX333">
        <v>4993.7957746478796</v>
      </c>
      <c r="AY333">
        <f>VLOOKUP(vhcsResultsConsolidated!E333,incl2017!$A$2:$BF$638,38)</f>
        <v>4993.7957746478796</v>
      </c>
      <c r="AZ333">
        <v>5275.5524475524398</v>
      </c>
      <c r="BA333">
        <v>5130.3383458646604</v>
      </c>
      <c r="BB333">
        <v>4937.8581560283601</v>
      </c>
      <c r="BC333">
        <f>VLOOKUP(vhcsResultsConsolidated!E333,incl2017!$A$2:$BF$638,42)</f>
        <v>4937.8581560283601</v>
      </c>
      <c r="BD333">
        <v>5842.4875000000002</v>
      </c>
      <c r="BE333">
        <v>5292.1746031745997</v>
      </c>
      <c r="BF333">
        <v>5104.9508196721299</v>
      </c>
      <c r="BG333">
        <f>VLOOKUP(vhcsResultsConsolidated!E333,incl2017!$A$2:$BF$638,46)</f>
        <v>5104.9508196721299</v>
      </c>
      <c r="BH333">
        <v>5557.9126213592199</v>
      </c>
      <c r="BI333">
        <v>5387.3506493506402</v>
      </c>
      <c r="BJ333">
        <v>4910.08641975308</v>
      </c>
      <c r="BK333">
        <f>VLOOKUP(vhcsResultsConsolidated!E333,incl2017!$A$2:$BF$638,50)</f>
        <v>4910.08641975308</v>
      </c>
      <c r="BL333">
        <v>5848.9756097560903</v>
      </c>
      <c r="BM333">
        <v>5538.7804878048701</v>
      </c>
      <c r="BN333">
        <v>4864.6142857142804</v>
      </c>
      <c r="BO333">
        <f>VLOOKUP(vhcsResultsConsolidated!E333,incl2017!$A$2:$BF$638,54)</f>
        <v>4864.6142857142804</v>
      </c>
      <c r="BP333">
        <v>4504.7213114754104</v>
      </c>
      <c r="BQ333">
        <v>4473.6274509803898</v>
      </c>
      <c r="BR333">
        <v>5010.0704225352101</v>
      </c>
    </row>
    <row r="334" spans="1:70" x14ac:dyDescent="0.25">
      <c r="A334" t="s">
        <v>378</v>
      </c>
      <c r="B334" t="s">
        <v>698</v>
      </c>
      <c r="C334" t="s">
        <v>699</v>
      </c>
      <c r="E334" t="s">
        <v>437</v>
      </c>
      <c r="F334">
        <v>1</v>
      </c>
      <c r="G334">
        <v>0.54308400000000001</v>
      </c>
      <c r="H334">
        <v>0.57060699999999998</v>
      </c>
      <c r="I334">
        <v>1227</v>
      </c>
      <c r="J334">
        <v>1064</v>
      </c>
      <c r="K334">
        <v>2.5658437784949002</v>
      </c>
      <c r="L334" t="s">
        <v>51</v>
      </c>
      <c r="M334">
        <v>2.7182875214025501</v>
      </c>
      <c r="N334" t="s">
        <v>51</v>
      </c>
      <c r="O334">
        <v>1.0888977244376301</v>
      </c>
      <c r="P334" t="s">
        <v>53</v>
      </c>
      <c r="Q334">
        <v>1.7224814170085001</v>
      </c>
      <c r="R334" t="s">
        <v>53</v>
      </c>
      <c r="S334">
        <v>-0.13944087613553399</v>
      </c>
      <c r="T334" t="s">
        <v>50</v>
      </c>
      <c r="U334">
        <v>-7.8617199584301606E-2</v>
      </c>
      <c r="V334" t="s">
        <v>51</v>
      </c>
      <c r="W334">
        <v>-0.117924396694002</v>
      </c>
      <c r="X334" t="s">
        <v>50</v>
      </c>
      <c r="Y334">
        <v>-7.2656121454865899E-2</v>
      </c>
      <c r="Z334" t="s">
        <v>52</v>
      </c>
      <c r="AA334">
        <f t="shared" si="30"/>
        <v>2.1516479441531997E-2</v>
      </c>
      <c r="AB334">
        <f t="shared" si="31"/>
        <v>5.9610781294357068E-3</v>
      </c>
      <c r="AC334">
        <f t="shared" si="32"/>
        <v>-1.555540131209629E-2</v>
      </c>
      <c r="AD334">
        <f t="shared" si="33"/>
        <v>4.5268275239136097E-2</v>
      </c>
      <c r="AF334">
        <v>2.5198351197776798</v>
      </c>
      <c r="AG334" t="s">
        <v>50</v>
      </c>
      <c r="AH334">
        <v>2.46820025756689</v>
      </c>
      <c r="AI334" t="s">
        <v>50</v>
      </c>
      <c r="AJ334">
        <f t="shared" si="34"/>
        <v>-5.1634862210789834E-2</v>
      </c>
      <c r="AK334">
        <v>29.733414299964402</v>
      </c>
      <c r="AL334">
        <v>0.837516801645521</v>
      </c>
      <c r="AM334">
        <v>1.8895137625623999</v>
      </c>
      <c r="AN334">
        <v>-1.05199696091688</v>
      </c>
      <c r="AO334">
        <f t="shared" si="35"/>
        <v>-2.9415107234792801</v>
      </c>
      <c r="AQ334">
        <f>VLOOKUP(A334,incl2017!$A$2:$BF$638,33)</f>
        <v>18070.8362068965</v>
      </c>
      <c r="AR334">
        <v>3199.39468302658</v>
      </c>
      <c r="AS334">
        <v>2692.1625441696101</v>
      </c>
      <c r="AT334">
        <v>2881.6849315068398</v>
      </c>
      <c r="AU334">
        <f>VLOOKUP(vhcsResultsConsolidated!E386,incl2017!$A$2:$BF$638,34)</f>
        <v>5334.8932309839502</v>
      </c>
      <c r="AV334">
        <v>3330.00386100386</v>
      </c>
      <c r="AW334">
        <v>2745.39622641509</v>
      </c>
      <c r="AX334">
        <v>2802.1760563380199</v>
      </c>
      <c r="AY334">
        <f>VLOOKUP(vhcsResultsConsolidated!E386,incl2017!$A$2:$BF$638,38)</f>
        <v>5432.8709677419301</v>
      </c>
      <c r="AZ334">
        <v>3052.3173913043402</v>
      </c>
      <c r="BA334">
        <v>2623.9032258064499</v>
      </c>
      <c r="BB334">
        <v>2956.9533333333302</v>
      </c>
      <c r="BC334">
        <f>VLOOKUP(vhcsResultsConsolidated!E386,incl2017!$A$2:$BF$638,42)</f>
        <v>5229.0943396226403</v>
      </c>
      <c r="BD334">
        <v>3377.8636363636301</v>
      </c>
      <c r="BE334">
        <v>2839.4333333333302</v>
      </c>
      <c r="BF334">
        <v>3061.03947368421</v>
      </c>
      <c r="BG334">
        <f>VLOOKUP(vhcsResultsConsolidated!E386,incl2017!$A$2:$BF$638,46)</f>
        <v>5511.4336283185803</v>
      </c>
      <c r="BH334">
        <v>3280.2598425196802</v>
      </c>
      <c r="BI334">
        <v>2622.7391304347798</v>
      </c>
      <c r="BJ334">
        <v>2504.0909090908999</v>
      </c>
      <c r="BK334">
        <f>VLOOKUP(vhcsResultsConsolidated!E386,incl2017!$A$2:$BF$638,50)</f>
        <v>5367.1111111111104</v>
      </c>
      <c r="BL334">
        <v>3135.2314049586698</v>
      </c>
      <c r="BM334">
        <v>2815.5357142857101</v>
      </c>
      <c r="BN334">
        <v>2938.7384615384599</v>
      </c>
      <c r="BO334">
        <f>VLOOKUP(vhcsResultsConsolidated!E386,incl2017!$A$2:$BF$638,54)</f>
        <v>5098.1711229946504</v>
      </c>
      <c r="BP334">
        <v>2960.2752293577901</v>
      </c>
      <c r="BQ334">
        <v>2466.0882352941098</v>
      </c>
      <c r="BR334">
        <v>2970.8823529411702</v>
      </c>
    </row>
    <row r="335" spans="1:70" x14ac:dyDescent="0.25">
      <c r="A335" t="s">
        <v>381</v>
      </c>
      <c r="B335" t="s">
        <v>696</v>
      </c>
      <c r="C335" t="s">
        <v>664</v>
      </c>
      <c r="E335" t="s">
        <v>210</v>
      </c>
      <c r="F335">
        <v>1</v>
      </c>
      <c r="G335">
        <v>0.88928499999999999</v>
      </c>
      <c r="H335">
        <v>0.89288400000000001</v>
      </c>
      <c r="I335">
        <v>3220</v>
      </c>
      <c r="J335">
        <v>3044</v>
      </c>
      <c r="K335">
        <v>6.3819598921412899</v>
      </c>
      <c r="L335" t="s">
        <v>50</v>
      </c>
      <c r="M335">
        <v>5.4883825300479296</v>
      </c>
      <c r="N335" t="s">
        <v>50</v>
      </c>
      <c r="O335">
        <v>0.84918097786740898</v>
      </c>
      <c r="P335" t="s">
        <v>53</v>
      </c>
      <c r="Q335">
        <v>1.8887991833875599</v>
      </c>
      <c r="R335" t="s">
        <v>52</v>
      </c>
      <c r="S335">
        <v>-1.0512226990713001E-2</v>
      </c>
      <c r="T335" t="s">
        <v>53</v>
      </c>
      <c r="U335">
        <v>-1.32840932415874E-2</v>
      </c>
      <c r="V335" t="s">
        <v>53</v>
      </c>
      <c r="W335">
        <v>-3.89098647595936E-3</v>
      </c>
      <c r="X335" t="s">
        <v>53</v>
      </c>
      <c r="Y335">
        <v>6.5066944283051296E-3</v>
      </c>
      <c r="Z335" t="s">
        <v>53</v>
      </c>
      <c r="AA335">
        <f t="shared" si="30"/>
        <v>6.6212405147536412E-3</v>
      </c>
      <c r="AB335">
        <f t="shared" si="31"/>
        <v>1.9790787669892528E-2</v>
      </c>
      <c r="AC335">
        <f t="shared" si="32"/>
        <v>1.3169547155138886E-2</v>
      </c>
      <c r="AD335">
        <f t="shared" si="33"/>
        <v>1.0397680904264489E-2</v>
      </c>
      <c r="AF335">
        <v>2.8043671594172199</v>
      </c>
      <c r="AG335" t="s">
        <v>50</v>
      </c>
      <c r="AH335">
        <v>2.81142110245167</v>
      </c>
      <c r="AI335" t="s">
        <v>50</v>
      </c>
      <c r="AJ335">
        <f t="shared" si="34"/>
        <v>7.0539430344500609E-3</v>
      </c>
      <c r="AK335">
        <v>4.0052503424856498</v>
      </c>
      <c r="AL335">
        <v>4.4713019062408597</v>
      </c>
      <c r="AM335">
        <v>5.4412309058637103</v>
      </c>
      <c r="AN335">
        <v>-0.96992899962285395</v>
      </c>
      <c r="AO335">
        <f t="shared" si="35"/>
        <v>-6.4111599054865644</v>
      </c>
      <c r="AQ335">
        <f>VLOOKUP(A335,incl2017!$A$2:$BF$638,33)</f>
        <v>16200.836676217699</v>
      </c>
      <c r="AR335">
        <v>12633.270270270201</v>
      </c>
      <c r="AS335">
        <v>11161.855338691101</v>
      </c>
      <c r="AT335">
        <v>8765.9988610478304</v>
      </c>
      <c r="AU335">
        <f>VLOOKUP(vhcsResultsConsolidated!E159,incl2017!$A$2:$BF$638,34)</f>
        <v>14648.0431432973</v>
      </c>
      <c r="AV335">
        <v>12237.325958702</v>
      </c>
      <c r="AW335">
        <v>11454.3594936708</v>
      </c>
      <c r="AX335">
        <v>9530.2476635513995</v>
      </c>
      <c r="AY335">
        <f>VLOOKUP(vhcsResultsConsolidated!E159,incl2017!$A$2:$BF$638,38)</f>
        <v>14587.268749999999</v>
      </c>
      <c r="AZ335">
        <v>13068.359805510499</v>
      </c>
      <c r="BA335">
        <v>10919.1260504201</v>
      </c>
      <c r="BB335">
        <v>8039.11333333333</v>
      </c>
      <c r="BC335">
        <f>VLOOKUP(vhcsResultsConsolidated!E159,incl2017!$A$2:$BF$638,42)</f>
        <v>14707.155015197501</v>
      </c>
      <c r="BD335">
        <v>12404.1089743589</v>
      </c>
      <c r="BE335">
        <v>12140.358288769999</v>
      </c>
      <c r="BF335">
        <v>10010.3175965665</v>
      </c>
      <c r="BG335">
        <f>VLOOKUP(vhcsResultsConsolidated!E159,incl2017!$A$2:$BF$638,46)</f>
        <v>14564.849315068401</v>
      </c>
      <c r="BH335">
        <v>12095.150273224001</v>
      </c>
      <c r="BI335">
        <v>10837.620192307601</v>
      </c>
      <c r="BJ335">
        <v>8956.6256410256392</v>
      </c>
      <c r="BK335">
        <f>VLOOKUP(vhcsResultsConsolidated!E159,incl2017!$A$2:$BF$638,50)</f>
        <v>14606.080459770101</v>
      </c>
      <c r="BL335">
        <v>13807.908474576199</v>
      </c>
      <c r="BM335">
        <v>11259.2199170124</v>
      </c>
      <c r="BN335">
        <v>7431.4752066115698</v>
      </c>
      <c r="BO335">
        <f>VLOOKUP(vhcsResultsConsolidated!E159,incl2017!$A$2:$BF$638,54)</f>
        <v>15151.7391304347</v>
      </c>
      <c r="BP335">
        <v>12390.8229813664</v>
      </c>
      <c r="BQ335">
        <v>10570.3489361702</v>
      </c>
      <c r="BR335">
        <v>8746.0769230769201</v>
      </c>
    </row>
    <row r="336" spans="1:70" x14ac:dyDescent="0.25">
      <c r="A336" t="s">
        <v>389</v>
      </c>
      <c r="B336" t="s">
        <v>713</v>
      </c>
      <c r="C336" t="s">
        <v>663</v>
      </c>
      <c r="E336" t="s">
        <v>341</v>
      </c>
      <c r="F336">
        <v>1</v>
      </c>
      <c r="G336">
        <v>0.86434599999999995</v>
      </c>
      <c r="H336">
        <v>0.80843500000000001</v>
      </c>
      <c r="I336">
        <v>827</v>
      </c>
      <c r="J336">
        <v>232</v>
      </c>
      <c r="K336">
        <v>2.6139188536524398</v>
      </c>
      <c r="L336" t="s">
        <v>51</v>
      </c>
      <c r="M336">
        <v>2.0538134779783501</v>
      </c>
      <c r="N336" t="s">
        <v>52</v>
      </c>
      <c r="O336">
        <v>1.66298532159936</v>
      </c>
      <c r="P336" t="s">
        <v>53</v>
      </c>
      <c r="Q336">
        <v>1.24464231208979</v>
      </c>
      <c r="R336" t="s">
        <v>53</v>
      </c>
      <c r="S336">
        <v>-5.2887620122738697E-2</v>
      </c>
      <c r="T336" t="s">
        <v>51</v>
      </c>
      <c r="U336">
        <v>-7.2255795061949193E-2</v>
      </c>
      <c r="V336" t="s">
        <v>50</v>
      </c>
      <c r="W336">
        <v>5.4099323023572697E-2</v>
      </c>
      <c r="X336" t="s">
        <v>51</v>
      </c>
      <c r="Y336">
        <v>-2.9303903200506898E-2</v>
      </c>
      <c r="Z336" t="s">
        <v>53</v>
      </c>
      <c r="AA336">
        <f t="shared" si="30"/>
        <v>0.10698694314631139</v>
      </c>
      <c r="AB336">
        <f t="shared" si="31"/>
        <v>4.2951891861442298E-2</v>
      </c>
      <c r="AC336">
        <f t="shared" si="32"/>
        <v>-6.4035051284869096E-2</v>
      </c>
      <c r="AD336">
        <f t="shared" si="33"/>
        <v>-8.3403226224079599E-2</v>
      </c>
      <c r="AF336">
        <v>3.1392496321734402</v>
      </c>
      <c r="AG336" t="s">
        <v>50</v>
      </c>
      <c r="AH336">
        <v>3.1992453939244299</v>
      </c>
      <c r="AI336" t="s">
        <v>50</v>
      </c>
      <c r="AJ336">
        <f t="shared" si="34"/>
        <v>5.999576175098964E-2</v>
      </c>
      <c r="AK336">
        <v>4.1791359256135703</v>
      </c>
      <c r="AL336">
        <v>-5.69569247908683</v>
      </c>
      <c r="AM336">
        <v>-4.8233153407411997</v>
      </c>
      <c r="AN336">
        <v>-0.87237713834562802</v>
      </c>
      <c r="AO336">
        <f t="shared" si="35"/>
        <v>3.9509382023955717</v>
      </c>
      <c r="AQ336">
        <f>VLOOKUP(A336,incl2017!$A$2:$BF$638,33)</f>
        <v>27936.357142857101</v>
      </c>
      <c r="AR336">
        <v>43429.285714285703</v>
      </c>
      <c r="AS336">
        <v>36401.779661016903</v>
      </c>
      <c r="AT336">
        <v>36453.790909090902</v>
      </c>
      <c r="AU336">
        <f>VLOOKUP(vhcsResultsConsolidated!E276,incl2017!$A$2:$BF$638,34)</f>
        <v>48148.256097560901</v>
      </c>
      <c r="AV336">
        <v>44459.545454545398</v>
      </c>
      <c r="AW336">
        <v>37295.875</v>
      </c>
      <c r="AX336">
        <v>40616.189655172398</v>
      </c>
      <c r="AY336">
        <f>VLOOKUP(vhcsResultsConsolidated!E276,incl2017!$A$2:$BF$638,38)</f>
        <v>51061.453389830502</v>
      </c>
      <c r="AZ336">
        <v>42296</v>
      </c>
      <c r="BA336">
        <v>35342.111111111102</v>
      </c>
      <c r="BB336">
        <v>31811.115384615299</v>
      </c>
      <c r="BC336">
        <f>VLOOKUP(vhcsResultsConsolidated!E276,incl2017!$A$2:$BF$638,42)</f>
        <v>44197.022988505698</v>
      </c>
      <c r="BD336">
        <v>46569.565217391297</v>
      </c>
      <c r="BE336">
        <v>39641.800000000003</v>
      </c>
      <c r="BF336">
        <v>37020.800000000003</v>
      </c>
      <c r="BG336">
        <f>VLOOKUP(vhcsResultsConsolidated!E276,incl2017!$A$2:$BF$638,46)</f>
        <v>46678.317307692298</v>
      </c>
      <c r="BH336">
        <v>39606.5</v>
      </c>
      <c r="BI336">
        <v>35225.9411764705</v>
      </c>
      <c r="BJ336">
        <v>43339.969696969602</v>
      </c>
      <c r="BK336">
        <f>VLOOKUP(vhcsResultsConsolidated!E276,incl2017!$A$2:$BF$638,50)</f>
        <v>54514.833333333299</v>
      </c>
      <c r="BL336">
        <v>40690</v>
      </c>
      <c r="BM336">
        <v>37373.5</v>
      </c>
      <c r="BN336">
        <v>32310.904761904701</v>
      </c>
      <c r="BO336">
        <f>VLOOKUP(vhcsResultsConsolidated!E276,incl2017!$A$2:$BF$638,54)</f>
        <v>48995.960784313698</v>
      </c>
      <c r="BP336">
        <v>43099</v>
      </c>
      <c r="BQ336">
        <v>34486.789473684199</v>
      </c>
      <c r="BR336">
        <v>31472.5483870967</v>
      </c>
    </row>
    <row r="337" spans="1:70" x14ac:dyDescent="0.25">
      <c r="A337" t="s">
        <v>390</v>
      </c>
      <c r="B337" t="s">
        <v>713</v>
      </c>
      <c r="C337" t="s">
        <v>702</v>
      </c>
      <c r="E337" t="s">
        <v>331</v>
      </c>
      <c r="F337">
        <v>1</v>
      </c>
      <c r="G337">
        <v>0.933531</v>
      </c>
      <c r="H337">
        <v>0.92063300000000003</v>
      </c>
      <c r="I337">
        <v>764</v>
      </c>
      <c r="J337">
        <v>692</v>
      </c>
      <c r="K337">
        <v>6.6524302320136997</v>
      </c>
      <c r="L337" t="s">
        <v>50</v>
      </c>
      <c r="M337">
        <v>2.93644995368322</v>
      </c>
      <c r="N337" t="s">
        <v>51</v>
      </c>
      <c r="O337">
        <v>0.332246204980016</v>
      </c>
      <c r="P337" t="s">
        <v>53</v>
      </c>
      <c r="Q337">
        <v>7.1084689015370301</v>
      </c>
      <c r="R337" t="s">
        <v>50</v>
      </c>
      <c r="S337">
        <v>-8.3405715305990502E-2</v>
      </c>
      <c r="T337" t="s">
        <v>50</v>
      </c>
      <c r="U337">
        <v>-0.14659570161438701</v>
      </c>
      <c r="V337" t="s">
        <v>50</v>
      </c>
      <c r="W337">
        <v>-9.2384735288202305E-2</v>
      </c>
      <c r="X337" t="s">
        <v>50</v>
      </c>
      <c r="Y337">
        <v>-0.123968623980378</v>
      </c>
      <c r="Z337" t="s">
        <v>50</v>
      </c>
      <c r="AA337">
        <f t="shared" si="30"/>
        <v>-8.9790199822118028E-3</v>
      </c>
      <c r="AB337">
        <f t="shared" si="31"/>
        <v>2.2627077634009007E-2</v>
      </c>
      <c r="AC337">
        <f t="shared" si="32"/>
        <v>3.160609761622081E-2</v>
      </c>
      <c r="AD337">
        <f t="shared" si="33"/>
        <v>-3.1583888692175696E-2</v>
      </c>
      <c r="AF337">
        <v>3.14364272581214</v>
      </c>
      <c r="AG337" t="s">
        <v>50</v>
      </c>
      <c r="AH337">
        <v>3.1330893897752499</v>
      </c>
      <c r="AI337" t="s">
        <v>50</v>
      </c>
      <c r="AJ337">
        <f t="shared" si="34"/>
        <v>-1.0553336036890126E-2</v>
      </c>
      <c r="AK337">
        <v>24.7612237589207</v>
      </c>
      <c r="AL337">
        <v>4.4502693614544997</v>
      </c>
      <c r="AM337">
        <v>5.2890753976665499</v>
      </c>
      <c r="AN337">
        <v>-0.83880603621204997</v>
      </c>
      <c r="AO337">
        <f t="shared" si="35"/>
        <v>-6.1278814338786001</v>
      </c>
      <c r="AQ337">
        <f>VLOOKUP(A337,incl2017!$A$2:$BF$638,33)</f>
        <v>50908.634686346799</v>
      </c>
      <c r="AR337">
        <v>77274.455958549195</v>
      </c>
      <c r="AS337">
        <v>70507.994818652805</v>
      </c>
      <c r="AT337">
        <v>67459.849673202596</v>
      </c>
      <c r="AU337">
        <f>VLOOKUP(vhcsResultsConsolidated!E290,incl2017!$A$2:$BF$638,34)</f>
        <v>36392.066298342499</v>
      </c>
      <c r="AV337">
        <v>74835.514018691596</v>
      </c>
      <c r="AW337">
        <v>69552.597222222204</v>
      </c>
      <c r="AX337">
        <v>65245.116438356097</v>
      </c>
      <c r="AY337">
        <f>VLOOKUP(vhcsResultsConsolidated!E290,incl2017!$A$2:$BF$638,38)</f>
        <v>36022.830357142797</v>
      </c>
      <c r="AZ337">
        <v>80308.953488372004</v>
      </c>
      <c r="BA337">
        <v>71076.495867768594</v>
      </c>
      <c r="BB337">
        <v>69480.793749999997</v>
      </c>
      <c r="BC337">
        <f>VLOOKUP(vhcsResultsConsolidated!E290,incl2017!$A$2:$BF$638,42)</f>
        <v>36991.405797101397</v>
      </c>
      <c r="BD337">
        <v>72956.097560975599</v>
      </c>
      <c r="BE337">
        <v>73702.636363636295</v>
      </c>
      <c r="BF337">
        <v>69326.844155844097</v>
      </c>
      <c r="BG337">
        <f>VLOOKUP(vhcsResultsConsolidated!E290,incl2017!$A$2:$BF$638,46)</f>
        <v>37872.226415094301</v>
      </c>
      <c r="BH337">
        <v>76003.030303030304</v>
      </c>
      <c r="BI337">
        <v>66041.025641025597</v>
      </c>
      <c r="BJ337">
        <v>60690.144927536203</v>
      </c>
      <c r="BK337">
        <f>VLOOKUP(vhcsResultsConsolidated!E290,incl2017!$A$2:$BF$638,50)</f>
        <v>34361.5084745762</v>
      </c>
      <c r="BL337">
        <v>85170.208333333299</v>
      </c>
      <c r="BM337">
        <v>70495.054545454506</v>
      </c>
      <c r="BN337">
        <v>65268.614035087703</v>
      </c>
      <c r="BO337">
        <f>VLOOKUP(vhcsResultsConsolidated!E290,incl2017!$A$2:$BF$638,54)</f>
        <v>40008.844444444403</v>
      </c>
      <c r="BP337">
        <v>74168.4210526315</v>
      </c>
      <c r="BQ337">
        <v>71561.030303030304</v>
      </c>
      <c r="BR337">
        <v>71811.8058252427</v>
      </c>
    </row>
    <row r="338" spans="1:70" x14ac:dyDescent="0.25">
      <c r="A338" t="s">
        <v>387</v>
      </c>
      <c r="B338" t="s">
        <v>666</v>
      </c>
      <c r="C338" t="s">
        <v>675</v>
      </c>
      <c r="E338" t="s">
        <v>56</v>
      </c>
      <c r="F338">
        <v>1</v>
      </c>
      <c r="G338">
        <v>0.89216600000000001</v>
      </c>
      <c r="H338">
        <v>0.89283899999999905</v>
      </c>
      <c r="I338">
        <v>2760</v>
      </c>
      <c r="J338">
        <v>2735</v>
      </c>
      <c r="K338">
        <v>8.0822875824720093</v>
      </c>
      <c r="L338" t="s">
        <v>50</v>
      </c>
      <c r="M338">
        <v>6.0705868260420504</v>
      </c>
      <c r="N338" t="s">
        <v>50</v>
      </c>
      <c r="O338">
        <v>1.42784249978153</v>
      </c>
      <c r="P338" t="s">
        <v>53</v>
      </c>
      <c r="Q338">
        <v>9.8944121384122301</v>
      </c>
      <c r="R338" t="s">
        <v>50</v>
      </c>
      <c r="S338">
        <v>-5.7748736338885803E-2</v>
      </c>
      <c r="T338" t="s">
        <v>50</v>
      </c>
      <c r="U338">
        <v>-7.0378331213332507E-2</v>
      </c>
      <c r="V338" t="s">
        <v>50</v>
      </c>
      <c r="W338">
        <v>-7.7569907921604606E-2</v>
      </c>
      <c r="X338" t="s">
        <v>50</v>
      </c>
      <c r="Y338">
        <v>-7.6485024999603607E-2</v>
      </c>
      <c r="Z338" t="s">
        <v>50</v>
      </c>
      <c r="AA338">
        <f t="shared" si="30"/>
        <v>-1.9821171582718802E-2</v>
      </c>
      <c r="AB338">
        <f t="shared" si="31"/>
        <v>-6.1066937862711002E-3</v>
      </c>
      <c r="AC338">
        <f t="shared" si="32"/>
        <v>1.3714477796447702E-2</v>
      </c>
      <c r="AD338">
        <f t="shared" si="33"/>
        <v>1.0848829220009987E-3</v>
      </c>
      <c r="AF338">
        <v>3.03313662592176</v>
      </c>
      <c r="AG338" t="s">
        <v>50</v>
      </c>
      <c r="AH338">
        <v>2.9915157101552698</v>
      </c>
      <c r="AI338" t="s">
        <v>50</v>
      </c>
      <c r="AJ338">
        <f t="shared" si="34"/>
        <v>-4.1620915766490185E-2</v>
      </c>
      <c r="AK338">
        <v>44.336875791375697</v>
      </c>
      <c r="AL338">
        <v>4.5551606708983696</v>
      </c>
      <c r="AM338">
        <v>5.3733669472872201</v>
      </c>
      <c r="AN338">
        <v>-0.81820627638884902</v>
      </c>
      <c r="AO338">
        <f t="shared" si="35"/>
        <v>-6.1915732236760688</v>
      </c>
      <c r="AQ338">
        <f>VLOOKUP(A338,incl2017!$A$2:$BF$638,33)</f>
        <v>19459.712121212098</v>
      </c>
      <c r="AR338">
        <v>42694.950216450197</v>
      </c>
      <c r="AS338">
        <v>41334.298611111102</v>
      </c>
      <c r="AT338">
        <v>40882.147835269199</v>
      </c>
      <c r="AU338">
        <f>VLOOKUP(vhcsResultsConsolidated!E5,incl2017!$A$2:$BF$638,34)</f>
        <v>16214.4769434712</v>
      </c>
      <c r="AV338">
        <v>44099.426923076899</v>
      </c>
      <c r="AW338">
        <v>43029.239534883702</v>
      </c>
      <c r="AX338">
        <v>42005.029288702899</v>
      </c>
      <c r="AY338">
        <f>VLOOKUP(vhcsResultsConsolidated!E5,incl2017!$A$2:$BF$638,38)</f>
        <v>16587.527334343999</v>
      </c>
      <c r="AZ338">
        <v>40887.207920792003</v>
      </c>
      <c r="BA338">
        <v>39654.979262672801</v>
      </c>
      <c r="BB338">
        <v>39737.718550106598</v>
      </c>
      <c r="BC338">
        <f>VLOOKUP(vhcsResultsConsolidated!E5,incl2017!$A$2:$BF$638,42)</f>
        <v>15792.334039761799</v>
      </c>
      <c r="BD338">
        <v>42630.3903133903</v>
      </c>
      <c r="BE338">
        <v>44137.176211453698</v>
      </c>
      <c r="BF338">
        <v>41075.842105263102</v>
      </c>
      <c r="BG338">
        <f>VLOOKUP(vhcsResultsConsolidated!E5,incl2017!$A$2:$BF$638,46)</f>
        <v>17744.056763285</v>
      </c>
      <c r="BH338">
        <v>47150.502958579797</v>
      </c>
      <c r="BI338">
        <v>41790.315270935898</v>
      </c>
      <c r="BJ338">
        <v>42852.447999999997</v>
      </c>
      <c r="BK338">
        <f>VLOOKUP(vhcsResultsConsolidated!E5,incl2017!$A$2:$BF$638,50)</f>
        <v>15350.0814103747</v>
      </c>
      <c r="BL338">
        <v>42513.554054054002</v>
      </c>
      <c r="BM338">
        <v>42788.711229946501</v>
      </c>
      <c r="BN338">
        <v>41022.0543933054</v>
      </c>
      <c r="BO338">
        <f>VLOOKUP(vhcsResultsConsolidated!E5,incl2017!$A$2:$BF$638,54)</f>
        <v>15195.7224341854</v>
      </c>
      <c r="BP338">
        <v>38903.423076922998</v>
      </c>
      <c r="BQ338">
        <v>37282.477732793501</v>
      </c>
      <c r="BR338">
        <v>38403.126086956501</v>
      </c>
    </row>
    <row r="339" spans="1:70" x14ac:dyDescent="0.25">
      <c r="A339" t="s">
        <v>388</v>
      </c>
      <c r="B339" t="s">
        <v>655</v>
      </c>
      <c r="C339" t="s">
        <v>704</v>
      </c>
      <c r="E339" t="s">
        <v>278</v>
      </c>
      <c r="F339">
        <v>1</v>
      </c>
      <c r="G339">
        <v>0.90298999999999996</v>
      </c>
      <c r="H339">
        <v>0.90184699999999995</v>
      </c>
      <c r="I339">
        <v>4290</v>
      </c>
      <c r="J339">
        <v>3997</v>
      </c>
      <c r="K339">
        <v>7.3154532284706297</v>
      </c>
      <c r="L339" t="s">
        <v>50</v>
      </c>
      <c r="M339">
        <v>4.9479976944676602</v>
      </c>
      <c r="N339" t="s">
        <v>50</v>
      </c>
      <c r="O339">
        <v>2.00848669205664</v>
      </c>
      <c r="P339" t="s">
        <v>52</v>
      </c>
      <c r="Q339">
        <v>3.8250677709891798</v>
      </c>
      <c r="R339" t="s">
        <v>50</v>
      </c>
      <c r="S339">
        <v>-8.32621696804655E-2</v>
      </c>
      <c r="T339" t="s">
        <v>50</v>
      </c>
      <c r="U339">
        <v>-5.2652494685958499E-2</v>
      </c>
      <c r="V339" t="s">
        <v>50</v>
      </c>
      <c r="W339">
        <v>-0.10632108702563101</v>
      </c>
      <c r="X339" t="s">
        <v>50</v>
      </c>
      <c r="Y339">
        <v>-2.95317740795141E-2</v>
      </c>
      <c r="Z339" t="s">
        <v>53</v>
      </c>
      <c r="AA339">
        <f t="shared" si="30"/>
        <v>-2.3058917345165506E-2</v>
      </c>
      <c r="AB339">
        <f t="shared" si="31"/>
        <v>2.3120720606444399E-2</v>
      </c>
      <c r="AC339">
        <f t="shared" si="32"/>
        <v>4.6179637951609905E-2</v>
      </c>
      <c r="AD339">
        <f t="shared" si="33"/>
        <v>7.6789312946116906E-2</v>
      </c>
      <c r="AF339">
        <v>3.0405386399524201</v>
      </c>
      <c r="AG339" t="s">
        <v>50</v>
      </c>
      <c r="AH339">
        <v>3.0037900465987399</v>
      </c>
      <c r="AI339" t="s">
        <v>50</v>
      </c>
      <c r="AJ339">
        <f t="shared" si="34"/>
        <v>-3.6748593353680192E-2</v>
      </c>
      <c r="AK339">
        <v>85.685365283916695</v>
      </c>
      <c r="AL339">
        <v>22.893401977465199</v>
      </c>
      <c r="AM339">
        <v>23.3965615609957</v>
      </c>
      <c r="AN339">
        <v>-0.50315958353049495</v>
      </c>
      <c r="AO339">
        <f t="shared" si="35"/>
        <v>-23.899721144526193</v>
      </c>
      <c r="AQ339">
        <f>VLOOKUP(A339,incl2017!$A$2:$BF$638,33)</f>
        <v>15337.9006044325</v>
      </c>
      <c r="AR339">
        <v>15258.3819028609</v>
      </c>
      <c r="AS339">
        <v>15268.2027353177</v>
      </c>
      <c r="AT339">
        <v>15473.022382094299</v>
      </c>
      <c r="AU339">
        <f>VLOOKUP(vhcsResultsConsolidated!E227,incl2017!$A$2:$BF$638,34)</f>
        <v>26439.884705882301</v>
      </c>
      <c r="AV339">
        <v>15603.3977556109</v>
      </c>
      <c r="AW339">
        <v>14979.5688888888</v>
      </c>
      <c r="AX339">
        <v>14560.766192732999</v>
      </c>
      <c r="AY339">
        <f>VLOOKUP(vhcsResultsConsolidated!E227,incl2017!$A$2:$BF$638,38)</f>
        <v>25525.5032679738</v>
      </c>
      <c r="AZ339">
        <v>14863.656205420801</v>
      </c>
      <c r="BA339">
        <v>15611.2095070422</v>
      </c>
      <c r="BB339">
        <v>16407.4207119741</v>
      </c>
      <c r="BC339">
        <f>VLOOKUP(vhcsResultsConsolidated!E227,incl2017!$A$2:$BF$638,42)</f>
        <v>26954.224264705801</v>
      </c>
      <c r="BD339">
        <v>14967.5592783505</v>
      </c>
      <c r="BE339">
        <v>13828.1941747572</v>
      </c>
      <c r="BF339">
        <v>16350.7970149253</v>
      </c>
      <c r="BG339">
        <f>VLOOKUP(vhcsResultsConsolidated!E227,incl2017!$A$2:$BF$638,46)</f>
        <v>24077.315068493099</v>
      </c>
      <c r="BH339">
        <v>16199.304347826001</v>
      </c>
      <c r="BI339">
        <v>15951.6311475409</v>
      </c>
      <c r="BJ339">
        <v>12548.483221476499</v>
      </c>
      <c r="BK339">
        <f>VLOOKUP(vhcsResultsConsolidated!E227,incl2017!$A$2:$BF$638,50)</f>
        <v>26846.974999999999</v>
      </c>
      <c r="BL339">
        <v>14033.7762803234</v>
      </c>
      <c r="BM339">
        <v>14912.4436619718</v>
      </c>
      <c r="BN339">
        <v>16190.952978056401</v>
      </c>
      <c r="BO339">
        <f>VLOOKUP(vhcsResultsConsolidated!E227,incl2017!$A$2:$BF$638,54)</f>
        <v>27563.5925925925</v>
      </c>
      <c r="BP339">
        <v>15796.6424242424</v>
      </c>
      <c r="BQ339">
        <v>16309.9753521126</v>
      </c>
      <c r="BR339">
        <v>16638.367892976501</v>
      </c>
    </row>
    <row r="340" spans="1:70" x14ac:dyDescent="0.25">
      <c r="A340" t="s">
        <v>391</v>
      </c>
      <c r="B340" t="s">
        <v>696</v>
      </c>
      <c r="C340" t="s">
        <v>704</v>
      </c>
      <c r="E340" t="s">
        <v>513</v>
      </c>
      <c r="F340">
        <v>1</v>
      </c>
      <c r="G340">
        <v>0.81036699999999995</v>
      </c>
      <c r="H340">
        <v>0.81106999999999996</v>
      </c>
      <c r="I340">
        <v>5216</v>
      </c>
      <c r="J340">
        <v>4905</v>
      </c>
      <c r="K340">
        <v>4.7398547301852698</v>
      </c>
      <c r="L340" t="s">
        <v>50</v>
      </c>
      <c r="M340">
        <v>3.406290124846</v>
      </c>
      <c r="N340" t="s">
        <v>50</v>
      </c>
      <c r="O340">
        <v>1.3262672034010199</v>
      </c>
      <c r="P340" t="s">
        <v>53</v>
      </c>
      <c r="Q340">
        <v>1.72288832571652</v>
      </c>
      <c r="R340" t="s">
        <v>53</v>
      </c>
      <c r="S340">
        <v>3.2812673442223902E-3</v>
      </c>
      <c r="T340" t="s">
        <v>53</v>
      </c>
      <c r="U340">
        <v>-2.4793562823615199E-2</v>
      </c>
      <c r="V340" t="s">
        <v>51</v>
      </c>
      <c r="W340">
        <v>2.1307677837972001E-2</v>
      </c>
      <c r="X340" t="s">
        <v>51</v>
      </c>
      <c r="Y340">
        <v>-1.86959467489448E-2</v>
      </c>
      <c r="Z340" t="s">
        <v>52</v>
      </c>
      <c r="AA340">
        <f t="shared" si="30"/>
        <v>1.802641049374961E-2</v>
      </c>
      <c r="AB340">
        <f t="shared" si="31"/>
        <v>6.0976160746703985E-3</v>
      </c>
      <c r="AC340">
        <f t="shared" si="32"/>
        <v>-1.1928794419079212E-2</v>
      </c>
      <c r="AD340">
        <f t="shared" si="33"/>
        <v>-4.0003624586916801E-2</v>
      </c>
      <c r="AF340">
        <v>2.8469268764619802</v>
      </c>
      <c r="AG340" t="s">
        <v>50</v>
      </c>
      <c r="AH340">
        <v>2.85456418118078</v>
      </c>
      <c r="AI340" t="s">
        <v>50</v>
      </c>
      <c r="AJ340">
        <f t="shared" si="34"/>
        <v>7.6373047187998644E-3</v>
      </c>
      <c r="AK340">
        <v>36.118202349868497</v>
      </c>
      <c r="AL340">
        <v>-4.59557838210314</v>
      </c>
      <c r="AM340">
        <v>-4.1190486745089698</v>
      </c>
      <c r="AN340">
        <v>-0.47652970759417101</v>
      </c>
      <c r="AO340">
        <f t="shared" si="35"/>
        <v>3.6425189669147988</v>
      </c>
      <c r="AQ340">
        <f>VLOOKUP(A340,incl2017!$A$2:$BF$638,33)</f>
        <v>15337.9006044325</v>
      </c>
      <c r="AR340">
        <v>16615.771639042301</v>
      </c>
      <c r="AS340">
        <v>13661.0874613003</v>
      </c>
      <c r="AT340">
        <v>12347.8889659958</v>
      </c>
      <c r="AU340">
        <f>VLOOKUP(vhcsResultsConsolidated!E462,incl2017!$A$2:$BF$638,34)</f>
        <v>190385.642052565</v>
      </c>
      <c r="AV340">
        <v>17527.1633705932</v>
      </c>
      <c r="AW340">
        <v>14097.5557228915</v>
      </c>
      <c r="AX340">
        <v>13138.3921302578</v>
      </c>
      <c r="AY340">
        <f>VLOOKUP(vhcsResultsConsolidated!E462,incl2017!$A$2:$BF$638,38)</f>
        <v>196913.713333333</v>
      </c>
      <c r="AZ340">
        <v>15565.2775024777</v>
      </c>
      <c r="BA340">
        <v>13199.5987261146</v>
      </c>
      <c r="BB340">
        <v>11520.330965908999</v>
      </c>
      <c r="BC340">
        <f>VLOOKUP(vhcsResultsConsolidated!E462,incl2017!$A$2:$BF$638,42)</f>
        <v>170703.015075376</v>
      </c>
      <c r="BD340">
        <v>18039.247761194001</v>
      </c>
      <c r="BE340">
        <v>14249.694158075599</v>
      </c>
      <c r="BF340">
        <v>13328.9945945945</v>
      </c>
      <c r="BG340">
        <f>VLOOKUP(vhcsResultsConsolidated!E462,incl2017!$A$2:$BF$638,46)</f>
        <v>178825.087719298</v>
      </c>
      <c r="BH340">
        <v>16831.227180527301</v>
      </c>
      <c r="BI340">
        <v>13978.8632707774</v>
      </c>
      <c r="BJ340">
        <v>12946.231607629399</v>
      </c>
      <c r="BK340">
        <f>VLOOKUP(vhcsResultsConsolidated!E462,incl2017!$A$2:$BF$638,50)</f>
        <v>201156.72427983501</v>
      </c>
      <c r="BL340">
        <v>16013.3427561837</v>
      </c>
      <c r="BM340">
        <v>13448.9314641744</v>
      </c>
      <c r="BN340">
        <v>11799.154727793601</v>
      </c>
      <c r="BO340">
        <f>VLOOKUP(vhcsResultsConsolidated!E462,incl2017!$A$2:$BF$638,54)</f>
        <v>172325.52336448501</v>
      </c>
      <c r="BP340">
        <v>14992.8058690744</v>
      </c>
      <c r="BQ340">
        <v>12938.8957654723</v>
      </c>
      <c r="BR340">
        <v>11246.2197183098</v>
      </c>
    </row>
    <row r="341" spans="1:70" x14ac:dyDescent="0.25">
      <c r="A341" t="s">
        <v>392</v>
      </c>
      <c r="B341" t="s">
        <v>655</v>
      </c>
      <c r="C341" t="s">
        <v>671</v>
      </c>
      <c r="E341" t="s">
        <v>404</v>
      </c>
      <c r="F341">
        <v>1</v>
      </c>
      <c r="G341">
        <v>0.94333500000000003</v>
      </c>
      <c r="H341">
        <v>0.94371700000000003</v>
      </c>
      <c r="I341">
        <v>6269</v>
      </c>
      <c r="J341">
        <v>6191</v>
      </c>
      <c r="K341">
        <v>4.9534941687060901</v>
      </c>
      <c r="L341" t="s">
        <v>50</v>
      </c>
      <c r="M341">
        <v>3.8320980885913198</v>
      </c>
      <c r="N341" t="s">
        <v>50</v>
      </c>
      <c r="O341">
        <v>2.91551583175952</v>
      </c>
      <c r="P341" t="s">
        <v>51</v>
      </c>
      <c r="Q341">
        <v>4.1386672948242698</v>
      </c>
      <c r="R341" t="s">
        <v>50</v>
      </c>
      <c r="S341">
        <v>-4.6600211556447099E-2</v>
      </c>
      <c r="T341" t="s">
        <v>50</v>
      </c>
      <c r="U341">
        <v>-6.4813075498540096E-2</v>
      </c>
      <c r="V341" t="s">
        <v>50</v>
      </c>
      <c r="W341">
        <v>-6.8872415841934098E-2</v>
      </c>
      <c r="X341" t="s">
        <v>50</v>
      </c>
      <c r="Y341">
        <v>-4.9985516209160197E-2</v>
      </c>
      <c r="Z341" t="s">
        <v>50</v>
      </c>
      <c r="AA341">
        <f t="shared" si="30"/>
        <v>-2.2272204285486999E-2</v>
      </c>
      <c r="AB341">
        <f t="shared" si="31"/>
        <v>1.4827559289379899E-2</v>
      </c>
      <c r="AC341">
        <f t="shared" si="32"/>
        <v>3.7099763574866898E-2</v>
      </c>
      <c r="AD341">
        <f t="shared" si="33"/>
        <v>1.8886899632773901E-2</v>
      </c>
      <c r="AF341">
        <v>2.8426286502718199</v>
      </c>
      <c r="AG341" t="s">
        <v>50</v>
      </c>
      <c r="AH341">
        <v>2.8159508903541801</v>
      </c>
      <c r="AI341" t="s">
        <v>50</v>
      </c>
      <c r="AJ341">
        <f t="shared" si="34"/>
        <v>-2.6677759917639765E-2</v>
      </c>
      <c r="AK341">
        <v>57.013915164156401</v>
      </c>
      <c r="AL341">
        <v>46.623081612761702</v>
      </c>
      <c r="AM341">
        <v>46.901807399532601</v>
      </c>
      <c r="AN341">
        <v>-0.27872578677080601</v>
      </c>
      <c r="AO341">
        <f t="shared" si="35"/>
        <v>-47.180533186303407</v>
      </c>
      <c r="AQ341">
        <f>VLOOKUP(A341,incl2017!$A$2:$BF$638,33)</f>
        <v>20801.4397874852</v>
      </c>
      <c r="AR341">
        <v>17387.594002855702</v>
      </c>
      <c r="AS341">
        <v>19702.0536876355</v>
      </c>
      <c r="AT341">
        <v>19880.467052537799</v>
      </c>
      <c r="AU341">
        <f>VLOOKUP(vhcsResultsConsolidated!E353,incl2017!$A$2:$BF$638,34)</f>
        <v>4861.1421404682196</v>
      </c>
      <c r="AV341">
        <v>17086.469284994899</v>
      </c>
      <c r="AW341">
        <v>20853.191930207198</v>
      </c>
      <c r="AX341">
        <v>20517.538399353201</v>
      </c>
      <c r="AY341">
        <f>VLOOKUP(vhcsResultsConsolidated!E353,incl2017!$A$2:$BF$638,38)</f>
        <v>5013.8406779661</v>
      </c>
      <c r="AZ341">
        <v>17657.464801443999</v>
      </c>
      <c r="BA341">
        <v>18563.333333333299</v>
      </c>
      <c r="BB341">
        <v>19099.439048562901</v>
      </c>
      <c r="BC341">
        <f>VLOOKUP(vhcsResultsConsolidated!E353,incl2017!$A$2:$BF$638,42)</f>
        <v>4712.4752475247496</v>
      </c>
      <c r="BD341">
        <v>16477.3166666666</v>
      </c>
      <c r="BE341">
        <v>18926.197802197799</v>
      </c>
      <c r="BF341">
        <v>21074.416528925602</v>
      </c>
      <c r="BG341">
        <f>VLOOKUP(vhcsResultsConsolidated!E353,incl2017!$A$2:$BF$638,46)</f>
        <v>5034.2288135593199</v>
      </c>
      <c r="BH341">
        <v>17656.436647173399</v>
      </c>
      <c r="BI341">
        <v>22121.593128390599</v>
      </c>
      <c r="BJ341">
        <v>19984.450949367001</v>
      </c>
      <c r="BK341">
        <f>VLOOKUP(vhcsResultsConsolidated!E353,incl2017!$A$2:$BF$638,50)</f>
        <v>5000.2485875706197</v>
      </c>
      <c r="BL341">
        <v>16261.7059925093</v>
      </c>
      <c r="BM341">
        <v>19219.588110403402</v>
      </c>
      <c r="BN341">
        <v>19932.166666666599</v>
      </c>
      <c r="BO341">
        <f>VLOOKUP(vhcsResultsConsolidated!E353,incl2017!$A$2:$BF$638,54)</f>
        <v>4431.4482758620597</v>
      </c>
      <c r="BP341">
        <v>18955.958188153301</v>
      </c>
      <c r="BQ341">
        <v>17885.491228070099</v>
      </c>
      <c r="BR341">
        <v>17936.3895486935</v>
      </c>
    </row>
    <row r="342" spans="1:70" x14ac:dyDescent="0.25">
      <c r="A342" t="s">
        <v>393</v>
      </c>
      <c r="B342" t="s">
        <v>665</v>
      </c>
      <c r="C342" t="s">
        <v>677</v>
      </c>
      <c r="E342" t="s">
        <v>179</v>
      </c>
      <c r="F342">
        <v>1</v>
      </c>
      <c r="G342">
        <v>0.67563600000000001</v>
      </c>
      <c r="H342">
        <v>0.69394500000000003</v>
      </c>
      <c r="I342">
        <v>877</v>
      </c>
      <c r="J342">
        <v>801</v>
      </c>
      <c r="K342">
        <v>3.5631289340986201</v>
      </c>
      <c r="L342" t="s">
        <v>50</v>
      </c>
      <c r="M342">
        <v>1.10185337785432</v>
      </c>
      <c r="N342" t="s">
        <v>53</v>
      </c>
      <c r="O342">
        <v>1.2018977686430401</v>
      </c>
      <c r="P342" t="s">
        <v>53</v>
      </c>
      <c r="Q342">
        <v>2.2633009402789699</v>
      </c>
      <c r="R342" t="s">
        <v>51</v>
      </c>
      <c r="S342">
        <v>5.8790162573904098E-2</v>
      </c>
      <c r="T342" t="s">
        <v>52</v>
      </c>
      <c r="U342">
        <v>-3.4370502278643397E-2</v>
      </c>
      <c r="V342" t="s">
        <v>53</v>
      </c>
      <c r="W342">
        <v>6.56858421366949E-2</v>
      </c>
      <c r="X342" t="s">
        <v>51</v>
      </c>
      <c r="Y342">
        <v>-3.8883075226759198E-2</v>
      </c>
      <c r="Z342" t="s">
        <v>53</v>
      </c>
      <c r="AA342">
        <f t="shared" si="30"/>
        <v>6.8956795627908019E-3</v>
      </c>
      <c r="AB342">
        <f t="shared" si="31"/>
        <v>-4.5125729481158006E-3</v>
      </c>
      <c r="AC342">
        <f t="shared" si="32"/>
        <v>-1.1408252510906602E-2</v>
      </c>
      <c r="AD342">
        <f t="shared" si="33"/>
        <v>-0.1045689173634541</v>
      </c>
      <c r="AF342">
        <v>2.6281663399326001</v>
      </c>
      <c r="AG342" t="s">
        <v>50</v>
      </c>
      <c r="AH342">
        <v>2.63524659373924</v>
      </c>
      <c r="AI342" t="s">
        <v>50</v>
      </c>
      <c r="AJ342">
        <f t="shared" si="34"/>
        <v>7.0802538066399023E-3</v>
      </c>
      <c r="AK342">
        <v>-0.124341098468221</v>
      </c>
      <c r="AL342">
        <v>-2.2260283925748601</v>
      </c>
      <c r="AM342">
        <v>-2.21610520545318</v>
      </c>
      <c r="AN342">
        <v>-9.9231871216787192E-3</v>
      </c>
      <c r="AO342">
        <f t="shared" si="35"/>
        <v>2.2061820183315013</v>
      </c>
      <c r="AQ342">
        <f>VLOOKUP(A342,incl2017!$A$2:$BF$638,33)</f>
        <v>20143.206973293702</v>
      </c>
      <c r="AR342">
        <v>9200.1056910569096</v>
      </c>
      <c r="AS342">
        <v>8745.1513944223097</v>
      </c>
      <c r="AT342">
        <v>8507.1019736842009</v>
      </c>
      <c r="AU342">
        <f>VLOOKUP(vhcsResultsConsolidated!E128,incl2017!$A$2:$BF$638,34)</f>
        <v>35262.110461718199</v>
      </c>
      <c r="AV342">
        <v>9102.4521739130396</v>
      </c>
      <c r="AW342">
        <v>8856.43</v>
      </c>
      <c r="AX342">
        <v>8448.6609195402198</v>
      </c>
      <c r="AY342">
        <f>VLOOKUP(vhcsResultsConsolidated!E128,incl2017!$A$2:$BF$638,38)</f>
        <v>35833.755501222397</v>
      </c>
      <c r="AZ342">
        <v>9285.8320610687006</v>
      </c>
      <c r="BA342">
        <v>8671.4569536423805</v>
      </c>
      <c r="BB342">
        <v>8585.3230769230704</v>
      </c>
      <c r="BC342">
        <f>VLOOKUP(vhcsResultsConsolidated!E128,incl2017!$A$2:$BF$638,42)</f>
        <v>34738.4759238521</v>
      </c>
      <c r="BD342">
        <v>8776.6923076923104</v>
      </c>
      <c r="BE342">
        <v>8734.1851851851807</v>
      </c>
      <c r="BF342">
        <v>8558.6266666666597</v>
      </c>
      <c r="BG342">
        <f>VLOOKUP(vhcsResultsConsolidated!E128,incl2017!$A$2:$BF$638,46)</f>
        <v>35874.905660377299</v>
      </c>
      <c r="BH342">
        <v>9371.3333333333303</v>
      </c>
      <c r="BI342">
        <v>8999.9347826086905</v>
      </c>
      <c r="BJ342">
        <v>8365.3535353535299</v>
      </c>
      <c r="BK342">
        <f>VLOOKUP(vhcsResultsConsolidated!E128,incl2017!$A$2:$BF$638,50)</f>
        <v>35799.601789709101</v>
      </c>
      <c r="BL342">
        <v>8786.6851851851807</v>
      </c>
      <c r="BM342">
        <v>8679.0533333333296</v>
      </c>
      <c r="BN342">
        <v>8757.8461538461506</v>
      </c>
      <c r="BO342">
        <f>VLOOKUP(vhcsResultsConsolidated!E128,incl2017!$A$2:$BF$638,54)</f>
        <v>34509.373576309699</v>
      </c>
      <c r="BP342">
        <v>9635.8831168831093</v>
      </c>
      <c r="BQ342">
        <v>8663.96052631579</v>
      </c>
      <c r="BR342">
        <v>8412.7999999999993</v>
      </c>
    </row>
    <row r="343" spans="1:70" x14ac:dyDescent="0.25">
      <c r="A343" t="s">
        <v>394</v>
      </c>
      <c r="B343" t="s">
        <v>700</v>
      </c>
      <c r="C343" t="s">
        <v>663</v>
      </c>
      <c r="E343" t="s">
        <v>66</v>
      </c>
      <c r="F343">
        <v>1</v>
      </c>
      <c r="G343">
        <v>0.92830299999999999</v>
      </c>
      <c r="H343">
        <v>0.92371000000000003</v>
      </c>
      <c r="I343">
        <v>2974</v>
      </c>
      <c r="J343">
        <v>2715</v>
      </c>
      <c r="K343">
        <v>2.5598865931340602</v>
      </c>
      <c r="L343" t="s">
        <v>51</v>
      </c>
      <c r="M343">
        <v>1.66533060008931</v>
      </c>
      <c r="N343" t="s">
        <v>53</v>
      </c>
      <c r="O343">
        <v>0.33888412266233903</v>
      </c>
      <c r="P343" t="s">
        <v>53</v>
      </c>
      <c r="Q343">
        <v>6.5076649083684304</v>
      </c>
      <c r="R343" t="s">
        <v>50</v>
      </c>
      <c r="S343">
        <v>-3.9048296718719802E-2</v>
      </c>
      <c r="T343" t="s">
        <v>50</v>
      </c>
      <c r="U343">
        <v>-5.4624073400260299E-2</v>
      </c>
      <c r="V343" t="s">
        <v>50</v>
      </c>
      <c r="W343">
        <v>-6.88541356890017E-2</v>
      </c>
      <c r="X343" t="s">
        <v>50</v>
      </c>
      <c r="Y343">
        <v>-4.30599276047035E-2</v>
      </c>
      <c r="Z343" t="s">
        <v>50</v>
      </c>
      <c r="AA343">
        <f t="shared" si="30"/>
        <v>-2.9805838970281898E-2</v>
      </c>
      <c r="AB343">
        <f t="shared" si="31"/>
        <v>1.1564145795556799E-2</v>
      </c>
      <c r="AC343">
        <f t="shared" si="32"/>
        <v>4.1369984765838697E-2</v>
      </c>
      <c r="AD343">
        <f t="shared" si="33"/>
        <v>2.5794208084298199E-2</v>
      </c>
      <c r="AF343">
        <v>3.1256847853690299</v>
      </c>
      <c r="AG343" t="s">
        <v>50</v>
      </c>
      <c r="AH343">
        <v>3.0899972736402699</v>
      </c>
      <c r="AI343" t="s">
        <v>50</v>
      </c>
      <c r="AJ343">
        <f t="shared" si="34"/>
        <v>-3.5687511728760057E-2</v>
      </c>
      <c r="AK343">
        <v>37.630047354398101</v>
      </c>
      <c r="AL343">
        <v>16.400143950766001</v>
      </c>
      <c r="AM343">
        <v>16.3532350164093</v>
      </c>
      <c r="AN343">
        <v>4.6908934356743197E-2</v>
      </c>
      <c r="AO343">
        <f t="shared" si="35"/>
        <v>-16.306326082052557</v>
      </c>
      <c r="AQ343">
        <f>VLOOKUP(A343,incl2017!$A$2:$BF$638,33)</f>
        <v>7373.2312038244199</v>
      </c>
      <c r="AR343">
        <v>29797.7204142011</v>
      </c>
      <c r="AS343">
        <v>21768.066757493099</v>
      </c>
      <c r="AT343">
        <v>20228.13354531</v>
      </c>
      <c r="AU343">
        <f>VLOOKUP(vhcsResultsConsolidated!E15,incl2017!$A$2:$BF$638,34)</f>
        <v>9975.4768740031905</v>
      </c>
      <c r="AV343">
        <v>30323.042134831401</v>
      </c>
      <c r="AW343">
        <v>23229.695417789699</v>
      </c>
      <c r="AX343">
        <v>19554.6338461538</v>
      </c>
      <c r="AY343">
        <f>VLOOKUP(vhcsResultsConsolidated!E15,incl2017!$A$2:$BF$638,38)</f>
        <v>9163.0437842064093</v>
      </c>
      <c r="AZ343">
        <v>29213.3</v>
      </c>
      <c r="BA343">
        <v>20274.225895316798</v>
      </c>
      <c r="BB343">
        <v>20948.1578947368</v>
      </c>
      <c r="BC343">
        <f>VLOOKUP(vhcsResultsConsolidated!E15,incl2017!$A$2:$BF$638,42)</f>
        <v>10535.3378232758</v>
      </c>
      <c r="BD343">
        <v>28666.182320441902</v>
      </c>
      <c r="BE343">
        <v>23736.384615384599</v>
      </c>
      <c r="BF343">
        <v>20328.1476510067</v>
      </c>
      <c r="BG343">
        <f>VLOOKUP(vhcsResultsConsolidated!E15,incl2017!$A$2:$BF$638,46)</f>
        <v>9321.0413290113393</v>
      </c>
      <c r="BH343">
        <v>32036.708571428499</v>
      </c>
      <c r="BI343">
        <v>22741.772486772399</v>
      </c>
      <c r="BJ343">
        <v>18899.784090909001</v>
      </c>
      <c r="BK343">
        <f>VLOOKUP(vhcsResultsConsolidated!E15,incl2017!$A$2:$BF$638,50)</f>
        <v>9015.7862537764304</v>
      </c>
      <c r="BL343">
        <v>28517.9638554216</v>
      </c>
      <c r="BM343">
        <v>21010.928994082798</v>
      </c>
      <c r="BN343">
        <v>20382.636986301299</v>
      </c>
      <c r="BO343">
        <f>VLOOKUP(vhcsResultsConsolidated!E15,incl2017!$A$2:$BF$638,54)</f>
        <v>10457.2949110974</v>
      </c>
      <c r="BP343">
        <v>29962.8181818181</v>
      </c>
      <c r="BQ343">
        <v>19632.458762886599</v>
      </c>
      <c r="BR343">
        <v>21470.7278481012</v>
      </c>
    </row>
    <row r="344" spans="1:70" x14ac:dyDescent="0.25">
      <c r="A344" t="s">
        <v>395</v>
      </c>
      <c r="B344" t="s">
        <v>698</v>
      </c>
      <c r="C344" t="s">
        <v>663</v>
      </c>
      <c r="E344" t="s">
        <v>247</v>
      </c>
      <c r="F344">
        <v>1</v>
      </c>
      <c r="G344">
        <v>0.76107400000000003</v>
      </c>
      <c r="H344">
        <v>0.76107400000000003</v>
      </c>
      <c r="I344">
        <v>521</v>
      </c>
      <c r="J344">
        <v>521</v>
      </c>
      <c r="K344">
        <v>2.8395478467251301</v>
      </c>
      <c r="L344" t="s">
        <v>51</v>
      </c>
      <c r="M344">
        <v>0.96133223093596698</v>
      </c>
      <c r="N344" t="s">
        <v>53</v>
      </c>
      <c r="O344">
        <v>0.196492814436105</v>
      </c>
      <c r="P344" t="s">
        <v>53</v>
      </c>
      <c r="Q344">
        <v>2.3026022906933901</v>
      </c>
      <c r="R344" t="s">
        <v>51</v>
      </c>
      <c r="S344">
        <v>-2.2700040220589399E-2</v>
      </c>
      <c r="T344" t="s">
        <v>53</v>
      </c>
      <c r="U344">
        <v>-3.1631295631418803E-2</v>
      </c>
      <c r="V344" t="s">
        <v>52</v>
      </c>
      <c r="W344">
        <v>-1.9305639666932099E-2</v>
      </c>
      <c r="X344" t="s">
        <v>53</v>
      </c>
      <c r="Y344">
        <v>-5.4323055472354999E-4</v>
      </c>
      <c r="Z344" t="s">
        <v>53</v>
      </c>
      <c r="AA344">
        <f t="shared" si="30"/>
        <v>3.3944005536572994E-3</v>
      </c>
      <c r="AB344">
        <f t="shared" si="31"/>
        <v>3.1088065076695252E-2</v>
      </c>
      <c r="AC344">
        <f t="shared" si="32"/>
        <v>2.7693664523037953E-2</v>
      </c>
      <c r="AD344">
        <f t="shared" si="33"/>
        <v>1.8762409112208549E-2</v>
      </c>
      <c r="AF344">
        <v>2.9022066197568299</v>
      </c>
      <c r="AG344" t="s">
        <v>50</v>
      </c>
      <c r="AH344">
        <v>2.90817060767115</v>
      </c>
      <c r="AI344" t="s">
        <v>50</v>
      </c>
      <c r="AJ344">
        <f t="shared" si="34"/>
        <v>5.963987914320068E-3</v>
      </c>
      <c r="AK344">
        <v>3.0583333977797502</v>
      </c>
      <c r="AL344">
        <v>0.75952170445824496</v>
      </c>
      <c r="AM344">
        <v>0.67474766087840798</v>
      </c>
      <c r="AN344">
        <v>8.4774043579837796E-2</v>
      </c>
      <c r="AO344">
        <f t="shared" si="35"/>
        <v>-0.58997361729857023</v>
      </c>
      <c r="AQ344">
        <f>VLOOKUP(A344,incl2017!$A$2:$BF$638,33)</f>
        <v>20865.453160700599</v>
      </c>
      <c r="AR344">
        <v>29127.602409638501</v>
      </c>
      <c r="AS344">
        <v>25889.094594594499</v>
      </c>
      <c r="AT344">
        <v>22870.516129032199</v>
      </c>
      <c r="AU344">
        <f>VLOOKUP(vhcsResultsConsolidated!E196,incl2017!$A$2:$BF$638,34)</f>
        <v>32482.928093645402</v>
      </c>
      <c r="AV344">
        <v>29568.493150684899</v>
      </c>
      <c r="AW344">
        <v>25802.760563380201</v>
      </c>
      <c r="AX344">
        <v>22425.602409638501</v>
      </c>
      <c r="AY344">
        <f>VLOOKUP(vhcsResultsConsolidated!E196,incl2017!$A$2:$BF$638,38)</f>
        <v>32381.113144758699</v>
      </c>
      <c r="AZ344">
        <v>28502.650485436799</v>
      </c>
      <c r="BA344">
        <v>25968.7012987013</v>
      </c>
      <c r="BB344">
        <v>23771.195121951201</v>
      </c>
      <c r="BC344">
        <f>VLOOKUP(vhcsResultsConsolidated!E196,incl2017!$A$2:$BF$638,42)</f>
        <v>32585.769747899099</v>
      </c>
      <c r="BD344">
        <v>29934.408602150499</v>
      </c>
      <c r="BE344">
        <v>25881.162790697599</v>
      </c>
      <c r="BF344">
        <v>24675.945945945899</v>
      </c>
      <c r="BG344">
        <f>VLOOKUP(vhcsResultsConsolidated!E196,incl2017!$A$2:$BF$638,46)</f>
        <v>31266.1040955631</v>
      </c>
      <c r="BH344">
        <v>28926.415094339602</v>
      </c>
      <c r="BI344">
        <v>25682.357142857101</v>
      </c>
      <c r="BJ344">
        <v>20615.543478260799</v>
      </c>
      <c r="BK344">
        <f>VLOOKUP(vhcsResultsConsolidated!E196,incl2017!$A$2:$BF$638,50)</f>
        <v>33441.819805194798</v>
      </c>
      <c r="BL344">
        <v>27202.647058823499</v>
      </c>
      <c r="BM344">
        <v>26573.269230769201</v>
      </c>
      <c r="BN344">
        <v>23783.758620689601</v>
      </c>
      <c r="BO344">
        <f>VLOOKUP(vhcsResultsConsolidated!E196,incl2017!$A$2:$BF$638,54)</f>
        <v>32769.486529318499</v>
      </c>
      <c r="BP344">
        <v>29777.6538461538</v>
      </c>
      <c r="BQ344">
        <v>24711.200000000001</v>
      </c>
      <c r="BR344">
        <v>23740.833333333299</v>
      </c>
    </row>
    <row r="345" spans="1:70" x14ac:dyDescent="0.25">
      <c r="A345" t="s">
        <v>396</v>
      </c>
      <c r="B345" t="s">
        <v>680</v>
      </c>
      <c r="C345" t="s">
        <v>671</v>
      </c>
      <c r="E345" t="s">
        <v>582</v>
      </c>
      <c r="F345">
        <v>1</v>
      </c>
      <c r="G345">
        <v>0.49067299999999903</v>
      </c>
      <c r="H345">
        <v>0.49067299999999903</v>
      </c>
      <c r="I345">
        <v>639</v>
      </c>
      <c r="J345">
        <v>639</v>
      </c>
      <c r="K345">
        <v>3.6892309873828601</v>
      </c>
      <c r="L345" t="s">
        <v>50</v>
      </c>
      <c r="M345">
        <v>1.93241518188016</v>
      </c>
      <c r="N345" t="s">
        <v>52</v>
      </c>
      <c r="O345">
        <v>0.42724438941611698</v>
      </c>
      <c r="P345" t="s">
        <v>53</v>
      </c>
      <c r="Q345">
        <v>5.4052527519413802</v>
      </c>
      <c r="R345" t="s">
        <v>50</v>
      </c>
      <c r="S345">
        <v>-9.5214442148316397E-2</v>
      </c>
      <c r="T345" t="s">
        <v>50</v>
      </c>
      <c r="U345">
        <v>-0.121888305504556</v>
      </c>
      <c r="V345" t="s">
        <v>50</v>
      </c>
      <c r="W345">
        <v>-0.21406233576296199</v>
      </c>
      <c r="X345" t="s">
        <v>50</v>
      </c>
      <c r="Y345">
        <v>-0.12536441814770399</v>
      </c>
      <c r="Z345" t="s">
        <v>50</v>
      </c>
      <c r="AA345">
        <f t="shared" si="30"/>
        <v>-0.11884789361464559</v>
      </c>
      <c r="AB345">
        <f t="shared" si="31"/>
        <v>-3.4761126431479966E-3</v>
      </c>
      <c r="AC345">
        <f t="shared" si="32"/>
        <v>0.1153717809714976</v>
      </c>
      <c r="AD345">
        <f t="shared" si="33"/>
        <v>8.8697917615257998E-2</v>
      </c>
      <c r="AF345">
        <v>3.1494537942615701</v>
      </c>
      <c r="AG345" t="s">
        <v>50</v>
      </c>
      <c r="AH345">
        <v>3.0468662560044701</v>
      </c>
      <c r="AI345" t="s">
        <v>50</v>
      </c>
      <c r="AJ345">
        <f t="shared" si="34"/>
        <v>-0.10258753825709999</v>
      </c>
      <c r="AK345">
        <v>10.623473337646301</v>
      </c>
      <c r="AL345">
        <v>6.2741927486472999</v>
      </c>
      <c r="AM345">
        <v>6.0765558220490998</v>
      </c>
      <c r="AN345">
        <v>0.19763692659819801</v>
      </c>
      <c r="AO345">
        <f t="shared" si="35"/>
        <v>-5.8789188954509015</v>
      </c>
      <c r="AQ345">
        <f>VLOOKUP(A345,incl2017!$A$2:$BF$638,33)</f>
        <v>22569.459749552701</v>
      </c>
      <c r="AR345">
        <v>50919.5694117647</v>
      </c>
      <c r="AS345">
        <v>44935.588709677402</v>
      </c>
      <c r="AT345">
        <v>39031.466666666602</v>
      </c>
      <c r="AU345">
        <f>VLOOKUP(vhcsResultsConsolidated!E531,incl2017!$A$2:$BF$638,34)</f>
        <v>13502.795244385699</v>
      </c>
      <c r="AV345">
        <v>53354.546391752498</v>
      </c>
      <c r="AW345">
        <v>46171.3170731707</v>
      </c>
      <c r="AX345">
        <v>39641.442307692298</v>
      </c>
      <c r="AY345">
        <f>VLOOKUP(vhcsResultsConsolidated!E531,incl2017!$A$2:$BF$638,38)</f>
        <v>14463.5144927536</v>
      </c>
      <c r="AZ345">
        <v>48874.610389610301</v>
      </c>
      <c r="BA345">
        <v>42522.976190476104</v>
      </c>
      <c r="BB345">
        <v>38196.763157894697</v>
      </c>
      <c r="BC345">
        <f>VLOOKUP(vhcsResultsConsolidated!E531,incl2017!$A$2:$BF$638,42)</f>
        <v>12501.1171073934</v>
      </c>
      <c r="BD345">
        <v>54785.816326530599</v>
      </c>
      <c r="BE345">
        <v>48165.5</v>
      </c>
      <c r="BF345">
        <v>40211.09375</v>
      </c>
      <c r="BG345">
        <f>VLOOKUP(vhcsResultsConsolidated!E531,incl2017!$A$2:$BF$638,46)</f>
        <v>15397.508840864401</v>
      </c>
      <c r="BH345">
        <v>51893.458333333299</v>
      </c>
      <c r="BI345">
        <v>44449.068181818096</v>
      </c>
      <c r="BJ345">
        <v>38730</v>
      </c>
      <c r="BK345">
        <f>VLOOKUP(vhcsResultsConsolidated!E531,incl2017!$A$2:$BF$638,50)</f>
        <v>13423.2450765864</v>
      </c>
      <c r="BL345">
        <v>49743.9285714285</v>
      </c>
      <c r="BM345">
        <v>44583.636363636302</v>
      </c>
      <c r="BN345">
        <v>38186.111111111102</v>
      </c>
      <c r="BO345">
        <f>VLOOKUP(vhcsResultsConsolidated!E531,incl2017!$A$2:$BF$638,54)</f>
        <v>12567.6583850931</v>
      </c>
      <c r="BP345">
        <v>48234.060150375903</v>
      </c>
      <c r="BQ345">
        <v>40256.25</v>
      </c>
      <c r="BR345">
        <v>38206.35</v>
      </c>
    </row>
    <row r="346" spans="1:70" x14ac:dyDescent="0.25">
      <c r="A346" t="s">
        <v>397</v>
      </c>
      <c r="B346" t="s">
        <v>715</v>
      </c>
      <c r="C346" t="s">
        <v>662</v>
      </c>
      <c r="E346" t="s">
        <v>296</v>
      </c>
      <c r="F346">
        <v>1</v>
      </c>
      <c r="G346">
        <v>0.79574400000000001</v>
      </c>
      <c r="H346">
        <v>0.79574400000000001</v>
      </c>
      <c r="I346">
        <v>840</v>
      </c>
      <c r="J346">
        <v>840</v>
      </c>
      <c r="K346">
        <v>2.66044145128958</v>
      </c>
      <c r="L346" t="s">
        <v>51</v>
      </c>
      <c r="M346">
        <v>1.3767497843785399</v>
      </c>
      <c r="N346" t="s">
        <v>53</v>
      </c>
      <c r="O346">
        <v>0.62759412930874403</v>
      </c>
      <c r="P346" t="s">
        <v>53</v>
      </c>
      <c r="Q346">
        <v>4.2943483161346396</v>
      </c>
      <c r="R346" t="s">
        <v>50</v>
      </c>
      <c r="S346">
        <v>-4.4157898557682602E-2</v>
      </c>
      <c r="T346" t="s">
        <v>51</v>
      </c>
      <c r="U346">
        <v>-8.40131212036037E-2</v>
      </c>
      <c r="V346" t="s">
        <v>50</v>
      </c>
      <c r="W346">
        <v>-6.5554807449145103E-2</v>
      </c>
      <c r="X346" t="s">
        <v>50</v>
      </c>
      <c r="Y346">
        <v>-6.3766901456683997E-2</v>
      </c>
      <c r="Z346" t="s">
        <v>50</v>
      </c>
      <c r="AA346">
        <f t="shared" si="30"/>
        <v>-2.13969088914625E-2</v>
      </c>
      <c r="AB346">
        <f t="shared" si="31"/>
        <v>2.0246219746919702E-2</v>
      </c>
      <c r="AC346">
        <f t="shared" si="32"/>
        <v>4.1643128638382203E-2</v>
      </c>
      <c r="AD346">
        <f t="shared" si="33"/>
        <v>1.7879059924611057E-3</v>
      </c>
      <c r="AF346">
        <v>3.3668925003858199</v>
      </c>
      <c r="AG346" t="s">
        <v>50</v>
      </c>
      <c r="AH346">
        <v>3.3326328276276702</v>
      </c>
      <c r="AI346" t="s">
        <v>50</v>
      </c>
      <c r="AJ346">
        <f t="shared" si="34"/>
        <v>-3.4259672758149673E-2</v>
      </c>
      <c r="AK346">
        <v>13.4682360107838</v>
      </c>
      <c r="AL346">
        <v>5.1758726589860702</v>
      </c>
      <c r="AM346">
        <v>4.85567762412715</v>
      </c>
      <c r="AN346">
        <v>0.32019503485891498</v>
      </c>
      <c r="AO346">
        <f t="shared" si="35"/>
        <v>-4.5354825892682351</v>
      </c>
      <c r="AQ346">
        <f>VLOOKUP(A346,incl2017!$A$2:$BF$638,33)</f>
        <v>23072.392682926798</v>
      </c>
      <c r="AR346">
        <v>68238.641566264996</v>
      </c>
      <c r="AS346">
        <v>58432.548117154802</v>
      </c>
      <c r="AT346">
        <v>60556.7695167286</v>
      </c>
      <c r="AU346">
        <f>VLOOKUP(vhcsResultsConsolidated!E245,incl2017!$A$2:$BF$638,34)</f>
        <v>10322.4496073298</v>
      </c>
      <c r="AV346">
        <v>69477.639240506294</v>
      </c>
      <c r="AW346">
        <v>58360.256637168102</v>
      </c>
      <c r="AX346">
        <v>62231.258741258702</v>
      </c>
      <c r="AY346">
        <f>VLOOKUP(vhcsResultsConsolidated!E245,incl2017!$A$2:$BF$638,38)</f>
        <v>10536.2171095268</v>
      </c>
      <c r="AZ346">
        <v>67113.574712643604</v>
      </c>
      <c r="BA346">
        <v>58497.380952380903</v>
      </c>
      <c r="BB346">
        <v>58656.357142857101</v>
      </c>
      <c r="BC346">
        <f>VLOOKUP(vhcsResultsConsolidated!E245,incl2017!$A$2:$BF$638,42)</f>
        <v>10104.4434897554</v>
      </c>
      <c r="BD346">
        <v>74689.947368420995</v>
      </c>
      <c r="BE346">
        <v>63180.307692307601</v>
      </c>
      <c r="BF346">
        <v>64751.116883116803</v>
      </c>
      <c r="BG346">
        <f>VLOOKUP(vhcsResultsConsolidated!E245,incl2017!$A$2:$BF$638,46)</f>
        <v>11262.1571038251</v>
      </c>
      <c r="BH346">
        <v>66536.039603960395</v>
      </c>
      <c r="BI346">
        <v>54251.360655737699</v>
      </c>
      <c r="BJ346">
        <v>59291.424242424197</v>
      </c>
      <c r="BK346">
        <f>VLOOKUP(vhcsResultsConsolidated!E245,incl2017!$A$2:$BF$638,50)</f>
        <v>9880.9913686806394</v>
      </c>
      <c r="BL346">
        <v>64170.587628865898</v>
      </c>
      <c r="BM346">
        <v>60156.396825396798</v>
      </c>
      <c r="BN346">
        <v>60569.205882352901</v>
      </c>
      <c r="BO346">
        <f>VLOOKUP(vhcsResultsConsolidated!E245,incl2017!$A$2:$BF$638,54)</f>
        <v>9893.7331730769201</v>
      </c>
      <c r="BP346">
        <v>70820.974025974007</v>
      </c>
      <c r="BQ346">
        <v>56838.365079365001</v>
      </c>
      <c r="BR346">
        <v>56413.706896551703</v>
      </c>
    </row>
    <row r="347" spans="1:70" x14ac:dyDescent="0.25">
      <c r="A347" t="s">
        <v>398</v>
      </c>
      <c r="E347" t="s">
        <v>398</v>
      </c>
      <c r="F347">
        <v>0</v>
      </c>
      <c r="G347">
        <v>0.65087700000000004</v>
      </c>
      <c r="H347">
        <v>0.65087700000000004</v>
      </c>
      <c r="I347">
        <v>100</v>
      </c>
      <c r="J347">
        <v>100</v>
      </c>
      <c r="K347">
        <v>0.93931899420691101</v>
      </c>
      <c r="L347" t="s">
        <v>53</v>
      </c>
      <c r="M347">
        <v>0.37848668396100099</v>
      </c>
      <c r="N347" t="s">
        <v>53</v>
      </c>
      <c r="O347">
        <v>-0.19185163998122801</v>
      </c>
      <c r="P347" t="s">
        <v>53</v>
      </c>
      <c r="Q347">
        <v>0.91260609215259003</v>
      </c>
      <c r="R347" t="s">
        <v>53</v>
      </c>
      <c r="S347">
        <v>-3.6070501132078797E-2</v>
      </c>
      <c r="T347" t="s">
        <v>53</v>
      </c>
      <c r="U347">
        <v>-0.100458198259697</v>
      </c>
      <c r="V347" t="s">
        <v>52</v>
      </c>
      <c r="W347">
        <v>-0.119139347974044</v>
      </c>
      <c r="X347" t="s">
        <v>52</v>
      </c>
      <c r="Y347">
        <v>-5.3024130414105898E-2</v>
      </c>
      <c r="Z347" t="s">
        <v>53</v>
      </c>
      <c r="AA347">
        <f t="shared" si="30"/>
        <v>-8.3068846841965208E-2</v>
      </c>
      <c r="AB347">
        <f t="shared" si="31"/>
        <v>4.7434067845591101E-2</v>
      </c>
      <c r="AC347">
        <f t="shared" si="32"/>
        <v>0.13050291468755632</v>
      </c>
      <c r="AD347">
        <f t="shared" si="33"/>
        <v>6.61152175599381E-2</v>
      </c>
      <c r="AF347">
        <v>2.7293838488031299</v>
      </c>
      <c r="AG347" t="s">
        <v>50</v>
      </c>
      <c r="AH347">
        <v>2.66765314903828</v>
      </c>
      <c r="AI347" t="s">
        <v>50</v>
      </c>
      <c r="AJ347">
        <f t="shared" si="34"/>
        <v>-6.1730699764849906E-2</v>
      </c>
      <c r="AK347">
        <v>0.82894213308363796</v>
      </c>
      <c r="AL347">
        <v>5.4380972720315002E-2</v>
      </c>
      <c r="AM347">
        <v>0.76750602959070002</v>
      </c>
      <c r="AN347">
        <v>-0.71312505687038497</v>
      </c>
      <c r="AO347">
        <f t="shared" si="35"/>
        <v>-1.480631086461085</v>
      </c>
      <c r="AQ347">
        <f>VLOOKUP(A347,incl2017!$A$2:$BF$638,33)</f>
        <v>7943.7419354838703</v>
      </c>
      <c r="AR347">
        <v>8878.5272727272695</v>
      </c>
      <c r="AS347">
        <v>7943.7419354838703</v>
      </c>
      <c r="AT347">
        <v>6376.3571428571404</v>
      </c>
      <c r="AU347">
        <f>VLOOKUP(vhcsResultsConsolidated!E347,incl2017!$A$2:$BF$638,34)</f>
        <v>6376.3571428571404</v>
      </c>
      <c r="AV347">
        <v>8917.9750000000004</v>
      </c>
      <c r="AW347">
        <v>8300.85</v>
      </c>
      <c r="AX347">
        <v>6193.75</v>
      </c>
      <c r="AY347">
        <f>VLOOKUP(vhcsResultsConsolidated!E347,incl2017!$A$2:$BF$638,38)</f>
        <v>6193.75</v>
      </c>
      <c r="AZ347">
        <v>8773.3333333333303</v>
      </c>
      <c r="BA347">
        <v>7294.4545454545396</v>
      </c>
      <c r="BB347">
        <v>6619.8333333333303</v>
      </c>
      <c r="BC347">
        <f>VLOOKUP(vhcsResultsConsolidated!E347,incl2017!$A$2:$BF$638,42)</f>
        <v>6619.8333333333303</v>
      </c>
      <c r="BD347">
        <v>9094.5</v>
      </c>
      <c r="BE347">
        <v>8022.2222222222199</v>
      </c>
      <c r="BF347">
        <v>5970</v>
      </c>
      <c r="BG347">
        <f>VLOOKUP(vhcsResultsConsolidated!E347,incl2017!$A$2:$BF$638,46)</f>
        <v>5970</v>
      </c>
      <c r="BH347">
        <v>8590.1428571428496</v>
      </c>
      <c r="BI347">
        <v>8528.8181818181802</v>
      </c>
      <c r="BJ347">
        <v>6566.6666666666597</v>
      </c>
      <c r="BK347">
        <f>VLOOKUP(vhcsResultsConsolidated!E347,incl2017!$A$2:$BF$638,50)</f>
        <v>6566.6666666666597</v>
      </c>
      <c r="BL347">
        <v>7260</v>
      </c>
      <c r="BM347">
        <v>7350</v>
      </c>
      <c r="BN347">
        <v>4222</v>
      </c>
      <c r="BO347">
        <f>VLOOKUP(vhcsResultsConsolidated!E347,incl2017!$A$2:$BF$638,54)</f>
        <v>4222</v>
      </c>
      <c r="BP347">
        <v>9530</v>
      </c>
      <c r="BQ347">
        <v>7197.25</v>
      </c>
      <c r="BR347">
        <v>7099.4</v>
      </c>
    </row>
    <row r="348" spans="1:70" x14ac:dyDescent="0.25">
      <c r="A348" t="s">
        <v>399</v>
      </c>
      <c r="E348" t="s">
        <v>399</v>
      </c>
      <c r="F348">
        <v>0</v>
      </c>
      <c r="G348">
        <v>0.90682199999999902</v>
      </c>
      <c r="H348">
        <v>0.90615299999999999</v>
      </c>
      <c r="I348">
        <v>3730</v>
      </c>
      <c r="J348">
        <v>3341</v>
      </c>
      <c r="K348">
        <v>1.74793689938185</v>
      </c>
      <c r="L348" t="s">
        <v>53</v>
      </c>
      <c r="M348">
        <v>1.2571078478073601</v>
      </c>
      <c r="N348" t="s">
        <v>53</v>
      </c>
      <c r="O348">
        <v>1.03234193232067</v>
      </c>
      <c r="P348" t="s">
        <v>53</v>
      </c>
      <c r="Q348">
        <v>3.4120449441798102</v>
      </c>
      <c r="R348" t="s">
        <v>50</v>
      </c>
      <c r="S348">
        <v>-3.2055098875766998E-2</v>
      </c>
      <c r="T348" t="s">
        <v>50</v>
      </c>
      <c r="U348">
        <v>-4.9470521143834101E-2</v>
      </c>
      <c r="V348" t="s">
        <v>50</v>
      </c>
      <c r="W348">
        <v>-5.3035589573784001E-2</v>
      </c>
      <c r="X348" t="s">
        <v>50</v>
      </c>
      <c r="Y348">
        <v>-4.7276505433459397E-2</v>
      </c>
      <c r="Z348" t="s">
        <v>50</v>
      </c>
      <c r="AA348">
        <f t="shared" si="30"/>
        <v>-2.0980490698017003E-2</v>
      </c>
      <c r="AB348">
        <f t="shared" si="31"/>
        <v>2.1940157103747041E-3</v>
      </c>
      <c r="AC348">
        <f t="shared" si="32"/>
        <v>2.3174506408391707E-2</v>
      </c>
      <c r="AD348">
        <f t="shared" si="33"/>
        <v>5.7590841403246038E-3</v>
      </c>
      <c r="AF348">
        <v>2.8257068516382899</v>
      </c>
      <c r="AG348" t="s">
        <v>50</v>
      </c>
      <c r="AH348">
        <v>2.79915305645051</v>
      </c>
      <c r="AI348" t="s">
        <v>50</v>
      </c>
      <c r="AJ348">
        <f t="shared" si="34"/>
        <v>-2.6553795187779894E-2</v>
      </c>
      <c r="AK348">
        <v>-10.428059729298701</v>
      </c>
      <c r="AL348">
        <v>9.29954062736374</v>
      </c>
      <c r="AM348">
        <v>11.7371190725822</v>
      </c>
      <c r="AN348">
        <v>-2.4375784452184801</v>
      </c>
      <c r="AO348">
        <f t="shared" si="35"/>
        <v>-14.174697517800681</v>
      </c>
      <c r="AQ348">
        <f>VLOOKUP(A348,incl2017!$A$2:$BF$638,33)</f>
        <v>14985.316483516401</v>
      </c>
      <c r="AR348">
        <v>15981.671210906101</v>
      </c>
      <c r="AS348">
        <v>15071.9544444444</v>
      </c>
      <c r="AT348">
        <v>14481.879396984899</v>
      </c>
      <c r="AU348">
        <f>VLOOKUP(vhcsResultsConsolidated!E348,incl2017!$A$2:$BF$638,34)</f>
        <v>14228.979707792199</v>
      </c>
      <c r="AV348">
        <v>16477.582159624399</v>
      </c>
      <c r="AW348">
        <v>14249.341067285301</v>
      </c>
      <c r="AX348">
        <v>14751.0685920577</v>
      </c>
      <c r="AY348">
        <f>VLOOKUP(vhcsResultsConsolidated!E348,incl2017!$A$2:$BF$638,38)</f>
        <v>14352.9277108433</v>
      </c>
      <c r="AZ348">
        <v>15460.475328947299</v>
      </c>
      <c r="BA348">
        <v>15827.9168443496</v>
      </c>
      <c r="BB348">
        <v>14248.862499999999</v>
      </c>
      <c r="BC348">
        <f>VLOOKUP(vhcsResultsConsolidated!E348,incl2017!$A$2:$BF$638,42)</f>
        <v>14118.359447004599</v>
      </c>
      <c r="BD348">
        <v>16427.8873239436</v>
      </c>
      <c r="BE348">
        <v>14984.638497652501</v>
      </c>
      <c r="BF348">
        <v>14717.127946127899</v>
      </c>
      <c r="BG348">
        <f>VLOOKUP(vhcsResultsConsolidated!E348,incl2017!$A$2:$BF$638,46)</f>
        <v>14271.8980891719</v>
      </c>
      <c r="BH348">
        <v>16517.338028169001</v>
      </c>
      <c r="BI348">
        <v>13530.908256880701</v>
      </c>
      <c r="BJ348">
        <v>14790.291828793699</v>
      </c>
      <c r="BK348">
        <f>VLOOKUP(vhcsResultsConsolidated!E348,incl2017!$A$2:$BF$638,50)</f>
        <v>14448.2209737827</v>
      </c>
      <c r="BL348">
        <v>16225.226890756299</v>
      </c>
      <c r="BM348">
        <v>14491.932642487</v>
      </c>
      <c r="BN348">
        <v>14737.1671087533</v>
      </c>
      <c r="BO348">
        <f>VLOOKUP(vhcsResultsConsolidated!E348,incl2017!$A$2:$BF$638,54)</f>
        <v>14628.0157068062</v>
      </c>
      <c r="BP348">
        <v>14372.7609561752</v>
      </c>
      <c r="BQ348">
        <v>16762.137681159398</v>
      </c>
      <c r="BR348">
        <v>13548.897338403</v>
      </c>
    </row>
    <row r="349" spans="1:70" x14ac:dyDescent="0.25">
      <c r="A349" t="s">
        <v>400</v>
      </c>
      <c r="E349" t="s">
        <v>400</v>
      </c>
      <c r="F349">
        <v>0</v>
      </c>
      <c r="G349">
        <v>0.63496799999999998</v>
      </c>
      <c r="H349">
        <v>0.67297700000000005</v>
      </c>
      <c r="I349">
        <v>3834</v>
      </c>
      <c r="J349">
        <v>2803</v>
      </c>
      <c r="K349">
        <v>2.03370474532153</v>
      </c>
      <c r="L349" t="s">
        <v>52</v>
      </c>
      <c r="M349">
        <v>2.6424932648228201</v>
      </c>
      <c r="N349" t="s">
        <v>51</v>
      </c>
      <c r="O349">
        <v>2.3330285663433998</v>
      </c>
      <c r="P349" t="s">
        <v>51</v>
      </c>
      <c r="Q349">
        <v>4.0782954002552803</v>
      </c>
      <c r="R349" t="s">
        <v>50</v>
      </c>
      <c r="S349">
        <v>-8.9374180714075893E-2</v>
      </c>
      <c r="T349" t="s">
        <v>50</v>
      </c>
      <c r="U349">
        <v>-0.105673448143225</v>
      </c>
      <c r="V349" t="s">
        <v>50</v>
      </c>
      <c r="W349">
        <v>-7.6627934356818306E-2</v>
      </c>
      <c r="X349" t="s">
        <v>50</v>
      </c>
      <c r="Y349">
        <v>-9.1944019022889401E-2</v>
      </c>
      <c r="Z349" t="s">
        <v>50</v>
      </c>
      <c r="AA349">
        <f t="shared" si="30"/>
        <v>1.2746246357257587E-2</v>
      </c>
      <c r="AB349">
        <f t="shared" si="31"/>
        <v>1.3729429120335604E-2</v>
      </c>
      <c r="AC349">
        <f t="shared" si="32"/>
        <v>9.8318276307801655E-4</v>
      </c>
      <c r="AD349">
        <f t="shared" si="33"/>
        <v>-1.5316084666071095E-2</v>
      </c>
      <c r="AF349">
        <v>2.5392956676773601</v>
      </c>
      <c r="AG349" t="s">
        <v>50</v>
      </c>
      <c r="AH349">
        <v>2.5035369377010199</v>
      </c>
      <c r="AI349" t="s">
        <v>50</v>
      </c>
      <c r="AJ349">
        <f t="shared" si="34"/>
        <v>-3.575872997634022E-2</v>
      </c>
      <c r="AK349">
        <v>76.256559935866306</v>
      </c>
      <c r="AL349">
        <v>2.46576081396839</v>
      </c>
      <c r="AM349">
        <v>3.7946288607896399</v>
      </c>
      <c r="AN349">
        <v>-1.3288680468212599</v>
      </c>
      <c r="AO349">
        <f t="shared" si="35"/>
        <v>-5.1234969076108996</v>
      </c>
      <c r="AQ349">
        <f>VLOOKUP(A349,incl2017!$A$2:$BF$638,33)</f>
        <v>3943.2620320855599</v>
      </c>
      <c r="AR349">
        <v>4851.8374429223704</v>
      </c>
      <c r="AS349">
        <v>4074.4494949494901</v>
      </c>
      <c r="AT349">
        <v>3785.2008733624398</v>
      </c>
      <c r="AU349">
        <f>VLOOKUP(vhcsResultsConsolidated!E349,incl2017!$A$2:$BF$638,34)</f>
        <v>3619.86559139784</v>
      </c>
      <c r="AV349">
        <v>4856.4048780487801</v>
      </c>
      <c r="AW349">
        <v>4111.5677083333303</v>
      </c>
      <c r="AX349">
        <v>3743.53913043478</v>
      </c>
      <c r="AY349">
        <f>VLOOKUP(vhcsResultsConsolidated!E349,incl2017!$A$2:$BF$638,38)</f>
        <v>3600.5600706713699</v>
      </c>
      <c r="AZ349">
        <v>4845.9854166666601</v>
      </c>
      <c r="BA349">
        <v>4039.51470588235</v>
      </c>
      <c r="BB349">
        <v>3827.2280701754298</v>
      </c>
      <c r="BC349">
        <f>VLOOKUP(vhcsResultsConsolidated!E349,incl2017!$A$2:$BF$638,42)</f>
        <v>3639.7327272727198</v>
      </c>
      <c r="BD349">
        <v>4498.5935483870899</v>
      </c>
      <c r="BE349">
        <v>4250.9644970414201</v>
      </c>
      <c r="BF349">
        <v>3856.5504201680601</v>
      </c>
      <c r="BG349">
        <f>VLOOKUP(vhcsResultsConsolidated!E349,incl2017!$A$2:$BF$638,46)</f>
        <v>3707.8067796610098</v>
      </c>
      <c r="BH349">
        <v>5220.0819672131101</v>
      </c>
      <c r="BI349">
        <v>4001.9953488371998</v>
      </c>
      <c r="BJ349">
        <v>3622.38288288288</v>
      </c>
      <c r="BK349">
        <f>VLOOKUP(vhcsResultsConsolidated!E349,incl2017!$A$2:$BF$638,50)</f>
        <v>3483.8154981549801</v>
      </c>
      <c r="BL349">
        <v>4974.2145922746704</v>
      </c>
      <c r="BM349">
        <v>4113.69633507853</v>
      </c>
      <c r="BN349">
        <v>3793.86153846153</v>
      </c>
      <c r="BO349">
        <f>VLOOKUP(vhcsResultsConsolidated!E349,incl2017!$A$2:$BF$638,54)</f>
        <v>3556.5062111801199</v>
      </c>
      <c r="BP349">
        <v>4725.0242914979699</v>
      </c>
      <c r="BQ349">
        <v>3974.2211981566802</v>
      </c>
      <c r="BR349">
        <v>3871.48979591836</v>
      </c>
    </row>
    <row r="350" spans="1:70" x14ac:dyDescent="0.25">
      <c r="A350" t="s">
        <v>401</v>
      </c>
      <c r="E350" t="s">
        <v>401</v>
      </c>
      <c r="F350">
        <v>0</v>
      </c>
      <c r="G350">
        <v>0.87135799999999997</v>
      </c>
      <c r="H350">
        <v>0.83343599999999995</v>
      </c>
      <c r="I350">
        <v>1423</v>
      </c>
      <c r="J350">
        <v>1388</v>
      </c>
      <c r="K350">
        <v>1.95257340275178</v>
      </c>
      <c r="L350" t="s">
        <v>52</v>
      </c>
      <c r="M350">
        <v>6.8413207730897003</v>
      </c>
      <c r="N350" t="s">
        <v>50</v>
      </c>
      <c r="O350">
        <v>8.9697280561031292</v>
      </c>
      <c r="P350" t="s">
        <v>50</v>
      </c>
      <c r="Q350">
        <v>5.6532118117700696</v>
      </c>
      <c r="R350" t="s">
        <v>50</v>
      </c>
      <c r="S350">
        <v>-9.7990498872476101E-2</v>
      </c>
      <c r="T350" t="s">
        <v>50</v>
      </c>
      <c r="U350">
        <v>-7.4088924067891707E-2</v>
      </c>
      <c r="V350" t="s">
        <v>50</v>
      </c>
      <c r="W350">
        <v>-0.15149806514645001</v>
      </c>
      <c r="X350" t="s">
        <v>50</v>
      </c>
      <c r="Y350">
        <v>-6.0760368191907603E-2</v>
      </c>
      <c r="Z350" t="s">
        <v>50</v>
      </c>
      <c r="AA350">
        <f t="shared" si="30"/>
        <v>-5.3507566273973906E-2</v>
      </c>
      <c r="AB350">
        <f t="shared" si="31"/>
        <v>1.3328555875984104E-2</v>
      </c>
      <c r="AC350">
        <f t="shared" si="32"/>
        <v>6.6836122149958016E-2</v>
      </c>
      <c r="AD350">
        <f t="shared" si="33"/>
        <v>9.0737696954542396E-2</v>
      </c>
      <c r="AF350">
        <v>2.6975672496071801</v>
      </c>
      <c r="AG350" t="s">
        <v>50</v>
      </c>
      <c r="AH350">
        <v>2.6546825134984799</v>
      </c>
      <c r="AI350" t="s">
        <v>50</v>
      </c>
      <c r="AJ350">
        <f t="shared" si="34"/>
        <v>-4.2884736108700139E-2</v>
      </c>
      <c r="AK350">
        <v>8.1456629750925007</v>
      </c>
      <c r="AL350">
        <v>32.098874879260599</v>
      </c>
      <c r="AM350">
        <v>29.4705778584805</v>
      </c>
      <c r="AN350">
        <v>2.6282970207801202</v>
      </c>
      <c r="AO350">
        <f t="shared" si="35"/>
        <v>-26.842280837700379</v>
      </c>
      <c r="AQ350">
        <f>VLOOKUP(A350,incl2017!$A$2:$BF$638,33)</f>
        <v>27396.52</v>
      </c>
      <c r="AR350">
        <v>30034.758807588001</v>
      </c>
      <c r="AS350">
        <v>27596.909090909001</v>
      </c>
      <c r="AT350">
        <v>26200.427480916002</v>
      </c>
      <c r="AU350">
        <f>VLOOKUP(vhcsResultsConsolidated!E350,incl2017!$A$2:$BF$638,34)</f>
        <v>25526.513863216202</v>
      </c>
      <c r="AV350">
        <v>32096.924855491299</v>
      </c>
      <c r="AW350">
        <v>28364.157142857101</v>
      </c>
      <c r="AX350">
        <v>26498.350299401201</v>
      </c>
      <c r="AY350">
        <f>VLOOKUP(vhcsResultsConsolidated!E350,incl2017!$A$2:$BF$638,38)</f>
        <v>25978.915204678298</v>
      </c>
      <c r="AZ350">
        <v>28214.581632653</v>
      </c>
      <c r="BA350">
        <v>27031.568421052601</v>
      </c>
      <c r="BB350">
        <v>25676.710526315699</v>
      </c>
      <c r="BC350">
        <f>VLOOKUP(vhcsResultsConsolidated!E350,incl2017!$A$2:$BF$638,42)</f>
        <v>24749.020100502501</v>
      </c>
      <c r="BD350">
        <v>34056.777777777701</v>
      </c>
      <c r="BE350">
        <v>28209.129032257999</v>
      </c>
      <c r="BF350">
        <v>26841.1739130434</v>
      </c>
      <c r="BG350">
        <f>VLOOKUP(vhcsResultsConsolidated!E350,incl2017!$A$2:$BF$638,46)</f>
        <v>26326.1757575757</v>
      </c>
      <c r="BH350">
        <v>30371.402173913</v>
      </c>
      <c r="BI350">
        <v>28487.384615384599</v>
      </c>
      <c r="BJ350">
        <v>26179.306358381498</v>
      </c>
      <c r="BK350">
        <f>VLOOKUP(vhcsResultsConsolidated!E350,incl2017!$A$2:$BF$638,50)</f>
        <v>25655.197740112999</v>
      </c>
      <c r="BL350">
        <v>28061.3908045977</v>
      </c>
      <c r="BM350">
        <v>27358.8671875</v>
      </c>
      <c r="BN350">
        <v>26370.541666666599</v>
      </c>
      <c r="BO350">
        <f>VLOOKUP(vhcsResultsConsolidated!E350,incl2017!$A$2:$BF$638,54)</f>
        <v>25186</v>
      </c>
      <c r="BP350">
        <v>28336.8532110091</v>
      </c>
      <c r="BQ350">
        <v>26764.726114649598</v>
      </c>
      <c r="BR350">
        <v>24968.117021276601</v>
      </c>
    </row>
    <row r="351" spans="1:70" x14ac:dyDescent="0.25">
      <c r="A351" t="s">
        <v>403</v>
      </c>
      <c r="E351" t="s">
        <v>403</v>
      </c>
      <c r="F351">
        <v>0</v>
      </c>
      <c r="G351">
        <v>0.84149599999999902</v>
      </c>
      <c r="H351">
        <v>0.817075</v>
      </c>
      <c r="I351">
        <v>1028</v>
      </c>
      <c r="J351">
        <v>931</v>
      </c>
      <c r="K351">
        <v>1.6808901189145999</v>
      </c>
      <c r="L351" t="s">
        <v>53</v>
      </c>
      <c r="M351">
        <v>1.38339106432119</v>
      </c>
      <c r="N351" t="s">
        <v>53</v>
      </c>
      <c r="O351">
        <v>1.59972532651836</v>
      </c>
      <c r="P351" t="s">
        <v>53</v>
      </c>
      <c r="Q351">
        <v>0.97063568009897006</v>
      </c>
      <c r="R351" t="s">
        <v>53</v>
      </c>
      <c r="S351">
        <v>-2.49959848459382E-2</v>
      </c>
      <c r="T351" t="s">
        <v>53</v>
      </c>
      <c r="U351">
        <v>-1.10576440889881E-2</v>
      </c>
      <c r="V351" t="s">
        <v>53</v>
      </c>
      <c r="W351">
        <v>1.5508434489243699E-2</v>
      </c>
      <c r="X351" t="s">
        <v>53</v>
      </c>
      <c r="Y351">
        <v>0.10955186373857299</v>
      </c>
      <c r="Z351" t="s">
        <v>50</v>
      </c>
      <c r="AA351">
        <f t="shared" si="30"/>
        <v>4.0504419335181896E-2</v>
      </c>
      <c r="AB351">
        <f t="shared" si="31"/>
        <v>0.12060950782756109</v>
      </c>
      <c r="AC351">
        <f t="shared" si="32"/>
        <v>8.0105088492379198E-2</v>
      </c>
      <c r="AD351">
        <f t="shared" si="33"/>
        <v>9.4043429249329291E-2</v>
      </c>
      <c r="AF351">
        <v>2.9832110077750902</v>
      </c>
      <c r="AG351" t="s">
        <v>50</v>
      </c>
      <c r="AH351">
        <v>3.0541859958858102</v>
      </c>
      <c r="AI351" t="s">
        <v>50</v>
      </c>
      <c r="AJ351">
        <f t="shared" si="34"/>
        <v>7.0974988110720005E-2</v>
      </c>
      <c r="AK351">
        <v>-1.6002113098273301</v>
      </c>
      <c r="AL351">
        <v>-32.239729151047001</v>
      </c>
      <c r="AM351">
        <v>-8.2818903724951802</v>
      </c>
      <c r="AN351">
        <v>-23.9578387785518</v>
      </c>
      <c r="AO351">
        <f t="shared" si="35"/>
        <v>-15.675948406056619</v>
      </c>
      <c r="AQ351">
        <f>VLOOKUP(A351,incl2017!$A$2:$BF$638,33)</f>
        <v>17413.776649746102</v>
      </c>
      <c r="AR351">
        <v>13377.0962962962</v>
      </c>
      <c r="AS351">
        <v>14891.4745098039</v>
      </c>
      <c r="AT351">
        <v>16765.3103448275</v>
      </c>
      <c r="AU351">
        <f>VLOOKUP(vhcsResultsConsolidated!E351,incl2017!$A$2:$BF$638,34)</f>
        <v>19908.530120481901</v>
      </c>
      <c r="AV351">
        <v>13388.351851851799</v>
      </c>
      <c r="AW351">
        <v>12553.025641025601</v>
      </c>
      <c r="AX351">
        <v>17193.577464788701</v>
      </c>
      <c r="AY351">
        <f>VLOOKUP(vhcsResultsConsolidated!E351,incl2017!$A$2:$BF$638,38)</f>
        <v>20301.2721893491</v>
      </c>
      <c r="AZ351">
        <v>13360.2129629629</v>
      </c>
      <c r="BA351">
        <v>16874.072463768101</v>
      </c>
      <c r="BB351">
        <v>16292.6632124352</v>
      </c>
      <c r="BC351">
        <f>VLOOKUP(vhcsResultsConsolidated!E351,incl2017!$A$2:$BF$638,42)</f>
        <v>19501.331288343499</v>
      </c>
      <c r="BD351">
        <v>13260.924999999999</v>
      </c>
      <c r="BE351">
        <v>11445.8301886792</v>
      </c>
      <c r="BF351">
        <v>18143.728813559301</v>
      </c>
      <c r="BG351">
        <f>VLOOKUP(vhcsResultsConsolidated!E351,incl2017!$A$2:$BF$638,46)</f>
        <v>21014.957894736799</v>
      </c>
      <c r="BH351">
        <v>13512.6707317073</v>
      </c>
      <c r="BI351">
        <v>13469.921875</v>
      </c>
      <c r="BJ351">
        <v>16013.389473684199</v>
      </c>
      <c r="BK351">
        <f>VLOOKUP(vhcsResultsConsolidated!E351,incl2017!$A$2:$BF$638,50)</f>
        <v>19385.054054053999</v>
      </c>
      <c r="BL351">
        <v>13331.733333333301</v>
      </c>
      <c r="BM351">
        <v>15602.6031746031</v>
      </c>
      <c r="BN351">
        <v>17469.620370370299</v>
      </c>
      <c r="BO351">
        <f>VLOOKUP(vhcsResultsConsolidated!E351,incl2017!$A$2:$BF$638,54)</f>
        <v>20731.269662921299</v>
      </c>
      <c r="BP351">
        <v>13380.5555555555</v>
      </c>
      <c r="BQ351">
        <v>17942.106666666601</v>
      </c>
      <c r="BR351">
        <v>14797.2352941176</v>
      </c>
    </row>
    <row r="352" spans="1:70" x14ac:dyDescent="0.25">
      <c r="A352" t="s">
        <v>402</v>
      </c>
      <c r="B352" t="s">
        <v>656</v>
      </c>
      <c r="C352" t="s">
        <v>675</v>
      </c>
      <c r="E352" t="s">
        <v>298</v>
      </c>
      <c r="F352">
        <v>1</v>
      </c>
      <c r="G352">
        <v>0.8931</v>
      </c>
      <c r="H352">
        <v>0.89263199999999998</v>
      </c>
      <c r="I352">
        <v>1537</v>
      </c>
      <c r="J352">
        <v>1513</v>
      </c>
      <c r="K352">
        <v>4.8812843251065203</v>
      </c>
      <c r="L352" t="s">
        <v>50</v>
      </c>
      <c r="M352">
        <v>2.3272878620724899</v>
      </c>
      <c r="N352" t="s">
        <v>51</v>
      </c>
      <c r="O352">
        <v>0.84611956333654403</v>
      </c>
      <c r="P352" t="s">
        <v>53</v>
      </c>
      <c r="Q352">
        <v>2.3868000159400302</v>
      </c>
      <c r="R352" t="s">
        <v>51</v>
      </c>
      <c r="S352">
        <v>-7.7382019475252903E-2</v>
      </c>
      <c r="T352" t="s">
        <v>50</v>
      </c>
      <c r="U352">
        <v>-2.9600974086410499E-2</v>
      </c>
      <c r="V352" t="s">
        <v>53</v>
      </c>
      <c r="W352">
        <v>-6.9240230107615403E-2</v>
      </c>
      <c r="X352" t="s">
        <v>50</v>
      </c>
      <c r="Y352">
        <v>-2.1073442138675201E-2</v>
      </c>
      <c r="Z352" t="s">
        <v>53</v>
      </c>
      <c r="AA352">
        <f t="shared" si="30"/>
        <v>8.1417893676375003E-3</v>
      </c>
      <c r="AB352">
        <f t="shared" si="31"/>
        <v>8.5275319477352979E-3</v>
      </c>
      <c r="AC352">
        <f t="shared" si="32"/>
        <v>3.857425800977976E-4</v>
      </c>
      <c r="AD352">
        <f t="shared" si="33"/>
        <v>4.8166787968940201E-2</v>
      </c>
      <c r="AF352">
        <v>3.1924260510590399</v>
      </c>
      <c r="AG352" t="s">
        <v>50</v>
      </c>
      <c r="AH352">
        <v>3.17233764459812</v>
      </c>
      <c r="AI352" t="s">
        <v>50</v>
      </c>
      <c r="AJ352">
        <f t="shared" si="34"/>
        <v>-2.0088406460919916E-2</v>
      </c>
      <c r="AK352">
        <v>24.088617840197099</v>
      </c>
      <c r="AL352">
        <v>-4.5393700027938699</v>
      </c>
      <c r="AM352">
        <v>-4.9330812053046698</v>
      </c>
      <c r="AN352">
        <v>0.3937112025108</v>
      </c>
      <c r="AO352">
        <f t="shared" si="35"/>
        <v>5.3267924078154696</v>
      </c>
      <c r="AQ352">
        <f>VLOOKUP(A352,incl2017!$A$2:$BF$638,33)</f>
        <v>14292.357881136901</v>
      </c>
      <c r="AR352">
        <v>40970.389982110901</v>
      </c>
      <c r="AS352">
        <v>37995.753363228701</v>
      </c>
      <c r="AT352">
        <v>42138.657480314898</v>
      </c>
      <c r="AU352">
        <f>VLOOKUP(vhcsResultsConsolidated!E247,incl2017!$A$2:$BF$638,34)</f>
        <v>17439.262396694201</v>
      </c>
      <c r="AV352">
        <v>46662.996138996103</v>
      </c>
      <c r="AW352">
        <v>38532.394957983102</v>
      </c>
      <c r="AX352">
        <v>41029.951456310599</v>
      </c>
      <c r="AY352">
        <f>VLOOKUP(vhcsResultsConsolidated!E247,incl2017!$A$2:$BF$638,38)</f>
        <v>17152.098039215602</v>
      </c>
      <c r="AZ352">
        <v>36055.773333333302</v>
      </c>
      <c r="BA352">
        <v>37381.711538461503</v>
      </c>
      <c r="BB352">
        <v>43860.216080402002</v>
      </c>
      <c r="BC352">
        <f>VLOOKUP(vhcsResultsConsolidated!E247,incl2017!$A$2:$BF$638,42)</f>
        <v>17759.030567685499</v>
      </c>
      <c r="BD352">
        <v>48166.060402684503</v>
      </c>
      <c r="BE352">
        <v>39852.9824561403</v>
      </c>
      <c r="BF352">
        <v>37692.594405594398</v>
      </c>
      <c r="BG352">
        <f>VLOOKUP(vhcsResultsConsolidated!E247,incl2017!$A$2:$BF$638,46)</f>
        <v>17206.252173912999</v>
      </c>
      <c r="BH352">
        <v>44627.027272727202</v>
      </c>
      <c r="BI352">
        <v>37318.306451612902</v>
      </c>
      <c r="BJ352">
        <v>43904.903614457799</v>
      </c>
      <c r="BK352">
        <f>VLOOKUP(vhcsResultsConsolidated!E247,incl2017!$A$2:$BF$638,50)</f>
        <v>17107.6142857142</v>
      </c>
      <c r="BL352">
        <v>36577.974522292898</v>
      </c>
      <c r="BM352">
        <v>36039.03539823</v>
      </c>
      <c r="BN352">
        <v>45699.053097345102</v>
      </c>
      <c r="BO352">
        <f>VLOOKUP(vhcsResultsConsolidated!E247,incl2017!$A$2:$BF$638,54)</f>
        <v>18138.381294964001</v>
      </c>
      <c r="BP352">
        <v>35482.447552447498</v>
      </c>
      <c r="BQ352">
        <v>38978.789473684199</v>
      </c>
      <c r="BR352">
        <v>41444.069767441797</v>
      </c>
    </row>
    <row r="353" spans="1:70" x14ac:dyDescent="0.25">
      <c r="A353" t="s">
        <v>404</v>
      </c>
      <c r="B353" t="s">
        <v>714</v>
      </c>
      <c r="C353" t="s">
        <v>664</v>
      </c>
      <c r="E353" t="s">
        <v>181</v>
      </c>
      <c r="F353">
        <v>1</v>
      </c>
      <c r="G353">
        <v>0.64992399999999995</v>
      </c>
      <c r="H353">
        <v>0.64992399999999995</v>
      </c>
      <c r="I353">
        <v>1807</v>
      </c>
      <c r="J353">
        <v>1807</v>
      </c>
      <c r="K353">
        <v>6.1074945764194704</v>
      </c>
      <c r="L353" t="s">
        <v>50</v>
      </c>
      <c r="M353">
        <v>4.7517379657116798</v>
      </c>
      <c r="N353" t="s">
        <v>50</v>
      </c>
      <c r="O353">
        <v>1.7579180968942401</v>
      </c>
      <c r="P353" t="s">
        <v>53</v>
      </c>
      <c r="Q353">
        <v>2.8738955325617899</v>
      </c>
      <c r="R353" t="s">
        <v>51</v>
      </c>
      <c r="S353">
        <v>-2.3742370362435199E-2</v>
      </c>
      <c r="T353" t="s">
        <v>53</v>
      </c>
      <c r="U353">
        <v>-4.7022805305285298E-2</v>
      </c>
      <c r="V353" t="s">
        <v>53</v>
      </c>
      <c r="W353">
        <v>-1.6502159271660701E-3</v>
      </c>
      <c r="X353" t="s">
        <v>53</v>
      </c>
      <c r="Y353">
        <v>-1.5414449116411299E-2</v>
      </c>
      <c r="Z353" t="s">
        <v>53</v>
      </c>
      <c r="AA353">
        <f t="shared" si="30"/>
        <v>2.2092154435269129E-2</v>
      </c>
      <c r="AB353">
        <f t="shared" si="31"/>
        <v>3.1608356188873997E-2</v>
      </c>
      <c r="AC353">
        <f t="shared" si="32"/>
        <v>9.5162017536048679E-3</v>
      </c>
      <c r="AD353">
        <f t="shared" si="33"/>
        <v>-1.376423318924523E-2</v>
      </c>
      <c r="AF353">
        <v>2.5297268091712901</v>
      </c>
      <c r="AG353" t="s">
        <v>50</v>
      </c>
      <c r="AH353">
        <v>2.53879008419629</v>
      </c>
      <c r="AI353" t="s">
        <v>50</v>
      </c>
      <c r="AJ353">
        <f t="shared" si="34"/>
        <v>9.0632750249999283E-3</v>
      </c>
      <c r="AK353">
        <v>20.180584439822599</v>
      </c>
      <c r="AL353">
        <v>8.2451448617325394</v>
      </c>
      <c r="AM353">
        <v>7.7183414167768003</v>
      </c>
      <c r="AN353">
        <v>0.52680344495573905</v>
      </c>
      <c r="AO353">
        <f t="shared" si="35"/>
        <v>-7.1915379718210612</v>
      </c>
      <c r="AQ353">
        <f>VLOOKUP(A353,incl2017!$A$2:$BF$638,33)</f>
        <v>19756.570338058798</v>
      </c>
      <c r="AR353">
        <v>4988.6918032786798</v>
      </c>
      <c r="AS353">
        <v>4241.5317604355696</v>
      </c>
      <c r="AT353">
        <v>4646.2136222910203</v>
      </c>
      <c r="AU353">
        <f>VLOOKUP(vhcsResultsConsolidated!E130,incl2017!$A$2:$BF$638,34)</f>
        <v>9038.8793650793596</v>
      </c>
      <c r="AV353">
        <v>4935.9365079364998</v>
      </c>
      <c r="AW353">
        <v>4242.8834586466101</v>
      </c>
      <c r="AX353">
        <v>4698.2576687116498</v>
      </c>
      <c r="AY353">
        <f>VLOOKUP(vhcsResultsConsolidated!E130,incl2017!$A$2:$BF$638,38)</f>
        <v>7257.2967032966999</v>
      </c>
      <c r="AZ353">
        <v>5045.0237288135604</v>
      </c>
      <c r="BA353">
        <v>4240.2701754385898</v>
      </c>
      <c r="BB353">
        <v>4593.1937500000004</v>
      </c>
      <c r="BC353">
        <f>VLOOKUP(vhcsResultsConsolidated!E130,incl2017!$A$2:$BF$638,42)</f>
        <v>11476.834586466101</v>
      </c>
      <c r="BD353">
        <v>4438.1733333333304</v>
      </c>
      <c r="BE353">
        <v>4415.5038759689896</v>
      </c>
      <c r="BF353">
        <v>4404.0273972602699</v>
      </c>
      <c r="BG353">
        <f>VLOOKUP(vhcsResultsConsolidated!E130,incl2017!$A$2:$BF$638,46)</f>
        <v>8089.5846153846096</v>
      </c>
      <c r="BH353">
        <v>5388.4484848484799</v>
      </c>
      <c r="BI353">
        <v>4080.3430656934302</v>
      </c>
      <c r="BJ353">
        <v>4936.9111111111097</v>
      </c>
      <c r="BK353">
        <f>VLOOKUP(vhcsResultsConsolidated!E130,incl2017!$A$2:$BF$638,50)</f>
        <v>6794.9145299145302</v>
      </c>
      <c r="BL353">
        <v>5381.6538461538403</v>
      </c>
      <c r="BM353">
        <v>4375.6928104575099</v>
      </c>
      <c r="BN353">
        <v>4354.6339869281001</v>
      </c>
      <c r="BO353">
        <f>VLOOKUP(vhcsResultsConsolidated!E130,incl2017!$A$2:$BF$638,54)</f>
        <v>10492.196969696901</v>
      </c>
      <c r="BP353">
        <v>4779.8</v>
      </c>
      <c r="BQ353">
        <v>4083.30303030303</v>
      </c>
      <c r="BR353">
        <v>4811.7544910179604</v>
      </c>
    </row>
    <row r="354" spans="1:70" x14ac:dyDescent="0.25">
      <c r="A354" t="s">
        <v>405</v>
      </c>
      <c r="E354" t="s">
        <v>405</v>
      </c>
      <c r="F354">
        <v>0</v>
      </c>
      <c r="G354">
        <v>0.86973199999999995</v>
      </c>
      <c r="H354">
        <v>0.87948499999999996</v>
      </c>
      <c r="I354">
        <v>2390</v>
      </c>
      <c r="J354">
        <v>2105</v>
      </c>
      <c r="K354">
        <v>1.2190958404161401</v>
      </c>
      <c r="L354" t="s">
        <v>53</v>
      </c>
      <c r="M354">
        <v>2.1730022902161901</v>
      </c>
      <c r="N354" t="s">
        <v>52</v>
      </c>
      <c r="O354">
        <v>1.5881261071174499</v>
      </c>
      <c r="P354" t="s">
        <v>53</v>
      </c>
      <c r="Q354">
        <v>2.4052879986053699</v>
      </c>
      <c r="R354" t="s">
        <v>51</v>
      </c>
      <c r="S354">
        <v>-2.36826840821491E-4</v>
      </c>
      <c r="T354" t="s">
        <v>53</v>
      </c>
      <c r="U354">
        <v>-5.7512680989100798E-2</v>
      </c>
      <c r="V354" t="s">
        <v>51</v>
      </c>
      <c r="W354">
        <v>2.5702072506060599E-2</v>
      </c>
      <c r="X354" t="s">
        <v>53</v>
      </c>
      <c r="Y354">
        <v>3.38383964357249E-2</v>
      </c>
      <c r="Z354" t="s">
        <v>53</v>
      </c>
      <c r="AA354">
        <f t="shared" si="30"/>
        <v>2.593889934688209E-2</v>
      </c>
      <c r="AB354">
        <f t="shared" si="31"/>
        <v>9.1351077424825705E-2</v>
      </c>
      <c r="AC354">
        <f t="shared" si="32"/>
        <v>6.5412178077943611E-2</v>
      </c>
      <c r="AD354">
        <f t="shared" si="33"/>
        <v>8.1363239296643013E-3</v>
      </c>
      <c r="AF354">
        <v>2.7176283473857001</v>
      </c>
      <c r="AG354" t="s">
        <v>50</v>
      </c>
      <c r="AH354">
        <v>2.7594858035468501</v>
      </c>
      <c r="AI354" t="s">
        <v>50</v>
      </c>
      <c r="AJ354">
        <f t="shared" si="34"/>
        <v>4.1857456161149997E-2</v>
      </c>
      <c r="AK354">
        <v>16.351100529917399</v>
      </c>
      <c r="AL354">
        <v>-15.914747442051</v>
      </c>
      <c r="AM354">
        <v>-0.22913839101097599</v>
      </c>
      <c r="AN354">
        <v>-15.68560905104</v>
      </c>
      <c r="AO354">
        <f t="shared" si="35"/>
        <v>-15.456470660029025</v>
      </c>
      <c r="AQ354">
        <f>VLOOKUP(A354,incl2017!$A$2:$BF$638,33)</f>
        <v>14614.748982360899</v>
      </c>
      <c r="AR354">
        <v>18666.782558139501</v>
      </c>
      <c r="AS354">
        <v>16631.931707316999</v>
      </c>
      <c r="AT354">
        <v>16598.933333333302</v>
      </c>
      <c r="AU354">
        <f>VLOOKUP(vhcsResultsConsolidated!E354,incl2017!$A$2:$BF$638,34)</f>
        <v>14839.2533512064</v>
      </c>
      <c r="AV354">
        <v>18998.678423236499</v>
      </c>
      <c r="AW354">
        <v>16076.841269841199</v>
      </c>
      <c r="AX354">
        <v>16502.824175824098</v>
      </c>
      <c r="AY354">
        <f>VLOOKUP(vhcsResultsConsolidated!E354,incl2017!$A$2:$BF$638,38)</f>
        <v>14701.703016241299</v>
      </c>
      <c r="AZ354">
        <v>18243.571428571398</v>
      </c>
      <c r="BA354">
        <v>17214.776666666599</v>
      </c>
      <c r="BB354">
        <v>16730.451127819499</v>
      </c>
      <c r="BC354">
        <f>VLOOKUP(vhcsResultsConsolidated!E354,incl2017!$A$2:$BF$638,42)</f>
        <v>15027.4571428571</v>
      </c>
      <c r="BD354">
        <v>19558.439215686201</v>
      </c>
      <c r="BE354">
        <v>13649.7452229299</v>
      </c>
      <c r="BF354">
        <v>16722.561576354601</v>
      </c>
      <c r="BG354">
        <f>VLOOKUP(vhcsResultsConsolidated!E354,incl2017!$A$2:$BF$638,46)</f>
        <v>14799.568464730201</v>
      </c>
      <c r="BH354">
        <v>18369.872246695999</v>
      </c>
      <c r="BI354">
        <v>18488.575949367001</v>
      </c>
      <c r="BJ354">
        <v>16225.7639751552</v>
      </c>
      <c r="BK354">
        <f>VLOOKUP(vhcsResultsConsolidated!E354,incl2017!$A$2:$BF$638,50)</f>
        <v>14577.5684210526</v>
      </c>
      <c r="BL354">
        <v>18797.125</v>
      </c>
      <c r="BM354">
        <v>17680.9727891156</v>
      </c>
      <c r="BN354">
        <v>16567.512345678999</v>
      </c>
      <c r="BO354">
        <f>VLOOKUP(vhcsResultsConsolidated!E354,incl2017!$A$2:$BF$638,54)</f>
        <v>14824.646153846101</v>
      </c>
      <c r="BP354">
        <v>17505.5</v>
      </c>
      <c r="BQ354">
        <v>16766.862745097998</v>
      </c>
      <c r="BR354">
        <v>16984.259615384599</v>
      </c>
    </row>
    <row r="355" spans="1:70" x14ac:dyDescent="0.25">
      <c r="A355" t="s">
        <v>406</v>
      </c>
      <c r="E355" t="s">
        <v>406</v>
      </c>
      <c r="F355">
        <v>0</v>
      </c>
      <c r="G355">
        <v>0.85196299999999903</v>
      </c>
      <c r="H355">
        <v>0.82816900000000004</v>
      </c>
      <c r="I355">
        <v>2883</v>
      </c>
      <c r="J355">
        <v>1896</v>
      </c>
      <c r="K355">
        <v>1.1368646925279999</v>
      </c>
      <c r="L355" t="s">
        <v>53</v>
      </c>
      <c r="M355">
        <v>1.1786158188951199</v>
      </c>
      <c r="N355" t="s">
        <v>53</v>
      </c>
      <c r="O355">
        <v>3.8783278335446898</v>
      </c>
      <c r="P355" t="s">
        <v>50</v>
      </c>
      <c r="Q355">
        <v>0.99124818192795705</v>
      </c>
      <c r="R355" t="s">
        <v>53</v>
      </c>
      <c r="S355">
        <v>-1.29035146899625E-3</v>
      </c>
      <c r="T355" t="s">
        <v>53</v>
      </c>
      <c r="U355">
        <v>-2.10732170209185E-3</v>
      </c>
      <c r="V355" t="s">
        <v>53</v>
      </c>
      <c r="W355">
        <v>9.0679173019602693E-3</v>
      </c>
      <c r="X355" t="s">
        <v>53</v>
      </c>
      <c r="Y355">
        <v>5.39881144816605E-2</v>
      </c>
      <c r="Z355" t="s">
        <v>50</v>
      </c>
      <c r="AA355">
        <f t="shared" si="30"/>
        <v>1.0358268770956519E-2</v>
      </c>
      <c r="AB355">
        <f t="shared" si="31"/>
        <v>5.6095436183752352E-2</v>
      </c>
      <c r="AC355">
        <f t="shared" si="32"/>
        <v>4.5737167412795834E-2</v>
      </c>
      <c r="AD355">
        <f t="shared" si="33"/>
        <v>4.4920197179700229E-2</v>
      </c>
      <c r="AF355">
        <v>2.6058472686494301</v>
      </c>
      <c r="AG355" t="s">
        <v>50</v>
      </c>
      <c r="AH355">
        <v>2.6384412297568698</v>
      </c>
      <c r="AI355" t="s">
        <v>50</v>
      </c>
      <c r="AJ355">
        <f t="shared" si="34"/>
        <v>3.2593961107439728E-2</v>
      </c>
      <c r="AK355">
        <v>-33.0669071002051</v>
      </c>
      <c r="AL355">
        <v>-62.128364689660003</v>
      </c>
      <c r="AM355">
        <v>-32.624957578081997</v>
      </c>
      <c r="AN355">
        <v>-29.503407111578099</v>
      </c>
      <c r="AO355">
        <f t="shared" si="35"/>
        <v>3.1215504665038978</v>
      </c>
      <c r="AQ355">
        <f>VLOOKUP(A355,incl2017!$A$2:$BF$638,33)</f>
        <v>10746.143426294801</v>
      </c>
      <c r="AR355">
        <v>10406.494934876901</v>
      </c>
      <c r="AS355">
        <v>10392.9694072657</v>
      </c>
      <c r="AT355">
        <v>10750.417888563001</v>
      </c>
      <c r="AU355">
        <f>VLOOKUP(vhcsResultsConsolidated!E355,incl2017!$A$2:$BF$638,34)</f>
        <v>10842.209198813</v>
      </c>
      <c r="AV355">
        <v>10876.762430939199</v>
      </c>
      <c r="AW355">
        <v>10650.092664092601</v>
      </c>
      <c r="AX355">
        <v>11381.365921787699</v>
      </c>
      <c r="AY355">
        <f>VLOOKUP(vhcsResultsConsolidated!E355,incl2017!$A$2:$BF$638,38)</f>
        <v>11430.165730336999</v>
      </c>
      <c r="AZ355">
        <v>9889.0577507598791</v>
      </c>
      <c r="BA355">
        <v>10140.715909090901</v>
      </c>
      <c r="BB355">
        <v>10053.259259259199</v>
      </c>
      <c r="BC355">
        <f>VLOOKUP(vhcsResultsConsolidated!E355,incl2017!$A$2:$BF$638,42)</f>
        <v>10183.993710691801</v>
      </c>
      <c r="BD355">
        <v>10596.083333333299</v>
      </c>
      <c r="BE355">
        <v>11114.666666666601</v>
      </c>
      <c r="BF355">
        <v>11655.4318181818</v>
      </c>
      <c r="BG355">
        <f>VLOOKUP(vhcsResultsConsolidated!E355,incl2017!$A$2:$BF$638,46)</f>
        <v>11689.5205479452</v>
      </c>
      <c r="BH355">
        <v>11154.357142857099</v>
      </c>
      <c r="BI355">
        <v>10317.8145695364</v>
      </c>
      <c r="BJ355">
        <v>10944.4492753623</v>
      </c>
      <c r="BK355">
        <f>VLOOKUP(vhcsResultsConsolidated!E355,incl2017!$A$2:$BF$638,50)</f>
        <v>11015.5766423357</v>
      </c>
      <c r="BL355">
        <v>10211.883561643799</v>
      </c>
      <c r="BM355">
        <v>10072.528301886699</v>
      </c>
      <c r="BN355">
        <v>10337.9852941176</v>
      </c>
      <c r="BO355">
        <f>VLOOKUP(vhcsResultsConsolidated!E355,incl2017!$A$2:$BF$638,54)</f>
        <v>10482.245000000001</v>
      </c>
      <c r="BP355">
        <v>9631.5027322404294</v>
      </c>
      <c r="BQ355">
        <v>10186.462025316399</v>
      </c>
      <c r="BR355">
        <v>9569.2250000000004</v>
      </c>
    </row>
    <row r="356" spans="1:70" x14ac:dyDescent="0.25">
      <c r="A356" t="s">
        <v>407</v>
      </c>
      <c r="E356" t="s">
        <v>407</v>
      </c>
      <c r="F356">
        <v>0</v>
      </c>
      <c r="G356">
        <v>0.38892199999999999</v>
      </c>
      <c r="H356">
        <v>0.51513299999999995</v>
      </c>
      <c r="I356">
        <v>786</v>
      </c>
      <c r="J356">
        <v>106</v>
      </c>
      <c r="K356">
        <v>0.19640668054761301</v>
      </c>
      <c r="L356" t="s">
        <v>53</v>
      </c>
      <c r="M356">
        <v>0.36007230301440901</v>
      </c>
      <c r="N356" t="s">
        <v>53</v>
      </c>
      <c r="O356">
        <v>-4.8789838294206599E-2</v>
      </c>
      <c r="P356" t="s">
        <v>53</v>
      </c>
      <c r="Q356">
        <v>1.32065159480048</v>
      </c>
      <c r="R356" t="s">
        <v>53</v>
      </c>
      <c r="S356">
        <v>0.13457854706985301</v>
      </c>
      <c r="T356" t="s">
        <v>53</v>
      </c>
      <c r="U356">
        <v>-7.9460063877470705E-2</v>
      </c>
      <c r="V356" t="s">
        <v>53</v>
      </c>
      <c r="W356">
        <v>4.7327532993845803E-2</v>
      </c>
      <c r="X356" t="s">
        <v>53</v>
      </c>
      <c r="Y356">
        <v>-0.13929628009317599</v>
      </c>
      <c r="Z356" t="s">
        <v>53</v>
      </c>
      <c r="AA356">
        <f t="shared" si="30"/>
        <v>-8.7251014076007202E-2</v>
      </c>
      <c r="AB356">
        <f t="shared" si="31"/>
        <v>-5.9836216215705285E-2</v>
      </c>
      <c r="AC356">
        <f t="shared" si="32"/>
        <v>2.7414797860301918E-2</v>
      </c>
      <c r="AD356">
        <f t="shared" si="33"/>
        <v>-0.18662381308702181</v>
      </c>
      <c r="AF356">
        <v>2.5951780212014999</v>
      </c>
      <c r="AG356" t="s">
        <v>50</v>
      </c>
      <c r="AH356">
        <v>2.5752498702062301</v>
      </c>
      <c r="AI356" t="s">
        <v>50</v>
      </c>
      <c r="AJ356">
        <f t="shared" si="34"/>
        <v>-1.9928150995269789E-2</v>
      </c>
      <c r="AK356">
        <v>-1.41601609391633</v>
      </c>
      <c r="AL356">
        <v>3.35670540391822</v>
      </c>
      <c r="AM356">
        <v>2.4250353465980901</v>
      </c>
      <c r="AN356">
        <v>0.93167005732013797</v>
      </c>
      <c r="AO356">
        <f t="shared" si="35"/>
        <v>-1.4933652892779521</v>
      </c>
      <c r="AQ356">
        <f>VLOOKUP(A356,incl2017!$A$2:$BF$638,33)</f>
        <v>1979.1111111111099</v>
      </c>
      <c r="AR356">
        <v>2802.9830508474502</v>
      </c>
      <c r="AS356">
        <v>2055.7199999999998</v>
      </c>
      <c r="AT356">
        <v>2209.2272727272698</v>
      </c>
      <c r="AU356">
        <f>VLOOKUP(vhcsResultsConsolidated!E356,incl2017!$A$2:$BF$638,34)</f>
        <v>2707.4166666666601</v>
      </c>
      <c r="AV356">
        <v>2256.37777777777</v>
      </c>
      <c r="AW356">
        <v>2155.3076923076901</v>
      </c>
      <c r="AX356">
        <v>2286</v>
      </c>
      <c r="AY356">
        <f>VLOOKUP(vhcsResultsConsolidated!E356,incl2017!$A$2:$BF$638,38)</f>
        <v>2745.3076923076901</v>
      </c>
      <c r="AZ356">
        <v>4559.9285714285697</v>
      </c>
      <c r="BA356">
        <v>1947.8333333333301</v>
      </c>
      <c r="BB356">
        <v>2074.875</v>
      </c>
      <c r="BC356">
        <f>VLOOKUP(vhcsResultsConsolidated!E356,incl2017!$A$2:$BF$638,42)</f>
        <v>2662.6363636363599</v>
      </c>
      <c r="BD356">
        <v>2455.10526315789</v>
      </c>
      <c r="BE356">
        <v>1816.25</v>
      </c>
      <c r="BF356">
        <v>2375</v>
      </c>
      <c r="BG356">
        <f>VLOOKUP(vhcsResultsConsolidated!E356,incl2017!$A$2:$BF$638,46)</f>
        <v>2854.4444444444398</v>
      </c>
      <c r="BH356">
        <v>2111.1538461538398</v>
      </c>
      <c r="BI356">
        <v>2697.8</v>
      </c>
      <c r="BJ356">
        <v>2125.8000000000002</v>
      </c>
      <c r="BK356">
        <f>VLOOKUP(vhcsResultsConsolidated!E356,incl2017!$A$2:$BF$638,50)</f>
        <v>2499.75</v>
      </c>
      <c r="BL356">
        <v>5185.3636363636297</v>
      </c>
      <c r="BM356">
        <v>2183.3333333333298</v>
      </c>
      <c r="BN356">
        <v>2185.5714285714198</v>
      </c>
      <c r="BO356">
        <f>VLOOKUP(vhcsResultsConsolidated!E356,incl2017!$A$2:$BF$638,54)</f>
        <v>3271.2857142857101</v>
      </c>
      <c r="BP356">
        <v>2266.6666666666601</v>
      </c>
      <c r="BQ356">
        <v>1712.3333333333301</v>
      </c>
      <c r="BR356">
        <v>1300</v>
      </c>
    </row>
    <row r="357" spans="1:70" x14ac:dyDescent="0.25">
      <c r="A357" t="s">
        <v>408</v>
      </c>
      <c r="B357" t="s">
        <v>708</v>
      </c>
      <c r="C357" t="s">
        <v>663</v>
      </c>
      <c r="E357" t="s">
        <v>578</v>
      </c>
      <c r="F357">
        <v>1</v>
      </c>
      <c r="G357">
        <v>0.93243199999999904</v>
      </c>
      <c r="H357">
        <v>0.93342400000000003</v>
      </c>
      <c r="I357">
        <v>17600</v>
      </c>
      <c r="J357">
        <v>14681</v>
      </c>
      <c r="K357">
        <v>8.3608849852141205</v>
      </c>
      <c r="L357" t="s">
        <v>50</v>
      </c>
      <c r="M357">
        <v>7.6212307593807003</v>
      </c>
      <c r="N357" t="s">
        <v>50</v>
      </c>
      <c r="O357">
        <v>2.66683207824288</v>
      </c>
      <c r="P357" t="s">
        <v>51</v>
      </c>
      <c r="Q357">
        <v>5.0459762573026996</v>
      </c>
      <c r="R357" t="s">
        <v>50</v>
      </c>
      <c r="S357">
        <v>-1.86229281904868E-2</v>
      </c>
      <c r="T357" t="s">
        <v>50</v>
      </c>
      <c r="U357">
        <v>-1.6364335111309601E-2</v>
      </c>
      <c r="V357" t="s">
        <v>50</v>
      </c>
      <c r="W357">
        <v>-1.16308023712194E-2</v>
      </c>
      <c r="X357" t="s">
        <v>50</v>
      </c>
      <c r="Y357">
        <v>-2.60360318936436E-3</v>
      </c>
      <c r="Z357" t="s">
        <v>53</v>
      </c>
      <c r="AA357">
        <f t="shared" si="30"/>
        <v>6.9921258192674005E-3</v>
      </c>
      <c r="AB357">
        <f t="shared" si="31"/>
        <v>1.3760731921945241E-2</v>
      </c>
      <c r="AC357">
        <f t="shared" si="32"/>
        <v>6.7686061026778401E-3</v>
      </c>
      <c r="AD357">
        <f t="shared" si="33"/>
        <v>9.0271991818550393E-3</v>
      </c>
      <c r="AF357">
        <v>3.0800955502595602</v>
      </c>
      <c r="AG357" t="s">
        <v>50</v>
      </c>
      <c r="AH357">
        <v>3.0810629359415702</v>
      </c>
      <c r="AI357" t="s">
        <v>50</v>
      </c>
      <c r="AJ357">
        <f t="shared" si="34"/>
        <v>9.6738568201004682E-4</v>
      </c>
      <c r="AK357">
        <v>47.1326765141416</v>
      </c>
      <c r="AL357">
        <v>12.9129069212151</v>
      </c>
      <c r="AM357">
        <v>12.3370558271082</v>
      </c>
      <c r="AN357">
        <v>0.57585109410691704</v>
      </c>
      <c r="AO357">
        <f t="shared" si="35"/>
        <v>-11.761204733001282</v>
      </c>
      <c r="AQ357">
        <f>VLOOKUP(A357,incl2017!$A$2:$BF$638,33)</f>
        <v>10297.9508196721</v>
      </c>
      <c r="AR357">
        <v>34405.266806722597</v>
      </c>
      <c r="AS357">
        <v>34087.993974253601</v>
      </c>
      <c r="AT357">
        <v>35178.179150845601</v>
      </c>
      <c r="AU357">
        <f>VLOOKUP(vhcsResultsConsolidated!E527,incl2017!$A$2:$BF$638,34)</f>
        <v>4556.5800604229598</v>
      </c>
      <c r="AV357">
        <v>35284.421164772699</v>
      </c>
      <c r="AW357">
        <v>34218.497240618097</v>
      </c>
      <c r="AX357">
        <v>34995.302508423803</v>
      </c>
      <c r="AY357">
        <f>VLOOKUP(vhcsResultsConsolidated!E527,incl2017!$A$2:$BF$638,38)</f>
        <v>4828.9921259842504</v>
      </c>
      <c r="AZ357">
        <v>33382.250826446201</v>
      </c>
      <c r="BA357">
        <v>33959.406742794999</v>
      </c>
      <c r="BB357">
        <v>35334.587576048601</v>
      </c>
      <c r="BC357">
        <f>VLOOKUP(vhcsResultsConsolidated!E527,incl2017!$A$2:$BF$638,42)</f>
        <v>4386.99019607843</v>
      </c>
      <c r="BD357">
        <v>35921.907289002498</v>
      </c>
      <c r="BE357">
        <v>34537.882483370202</v>
      </c>
      <c r="BF357">
        <v>35103.570007651098</v>
      </c>
      <c r="BG357">
        <f>VLOOKUP(vhcsResultsConsolidated!E527,incl2017!$A$2:$BF$638,46)</f>
        <v>5001.4838709677397</v>
      </c>
      <c r="BH357">
        <v>34488.072683705999</v>
      </c>
      <c r="BI357">
        <v>33901.919780219701</v>
      </c>
      <c r="BJ357">
        <v>34891.559384164197</v>
      </c>
      <c r="BK357">
        <f>VLOOKUP(vhcsResultsConsolidated!E527,incl2017!$A$2:$BF$638,50)</f>
        <v>4664.4615384615299</v>
      </c>
      <c r="BL357">
        <v>32258.2054455445</v>
      </c>
      <c r="BM357">
        <v>32315.1195928753</v>
      </c>
      <c r="BN357">
        <v>36124.075539568301</v>
      </c>
      <c r="BO357">
        <f>VLOOKUP(vhcsResultsConsolidated!E527,incl2017!$A$2:$BF$638,54)</f>
        <v>4044.5806451612898</v>
      </c>
      <c r="BP357">
        <v>34510.018211920498</v>
      </c>
      <c r="BQ357">
        <v>35186.766381766298</v>
      </c>
      <c r="BR357">
        <v>34429.525085910602</v>
      </c>
    </row>
    <row r="358" spans="1:70" x14ac:dyDescent="0.25">
      <c r="A358" t="s">
        <v>409</v>
      </c>
      <c r="E358" t="s">
        <v>409</v>
      </c>
      <c r="F358">
        <v>0</v>
      </c>
      <c r="G358">
        <v>0.66333199999999903</v>
      </c>
      <c r="H358">
        <v>0.888185</v>
      </c>
      <c r="I358">
        <v>933</v>
      </c>
      <c r="J358">
        <v>211</v>
      </c>
      <c r="K358">
        <v>1.1304346268899099</v>
      </c>
      <c r="L358" t="s">
        <v>53</v>
      </c>
      <c r="M358">
        <v>0.18639971671893599</v>
      </c>
      <c r="N358" t="s">
        <v>53</v>
      </c>
      <c r="O358">
        <v>7.5015785229539098E-2</v>
      </c>
      <c r="P358" t="s">
        <v>53</v>
      </c>
      <c r="Q358">
        <v>0.29348129592087902</v>
      </c>
      <c r="R358" t="s">
        <v>53</v>
      </c>
      <c r="S358">
        <v>-3.7949348810786598E-2</v>
      </c>
      <c r="T358" t="s">
        <v>53</v>
      </c>
      <c r="U358">
        <v>-1.20546088626288E-2</v>
      </c>
      <c r="V358" t="s">
        <v>53</v>
      </c>
      <c r="W358">
        <v>-2.4382894304217799E-2</v>
      </c>
      <c r="X358" t="s">
        <v>53</v>
      </c>
      <c r="Y358">
        <v>2.6335046007281499E-2</v>
      </c>
      <c r="Z358" t="s">
        <v>53</v>
      </c>
      <c r="AA358">
        <f t="shared" si="30"/>
        <v>1.3566454506568799E-2</v>
      </c>
      <c r="AB358">
        <f t="shared" si="31"/>
        <v>3.8389654869910299E-2</v>
      </c>
      <c r="AC358">
        <f t="shared" si="32"/>
        <v>2.4823200363341499E-2</v>
      </c>
      <c r="AD358">
        <f t="shared" si="33"/>
        <v>5.0717940311499302E-2</v>
      </c>
      <c r="AF358">
        <v>3.2701614203707701</v>
      </c>
      <c r="AG358" t="s">
        <v>50</v>
      </c>
      <c r="AH358">
        <v>3.2832408695787301</v>
      </c>
      <c r="AI358" t="s">
        <v>50</v>
      </c>
      <c r="AJ358">
        <f t="shared" si="34"/>
        <v>1.3079449207960003E-2</v>
      </c>
      <c r="AK358">
        <v>1.09096091176593</v>
      </c>
      <c r="AL358">
        <v>0.97863677420370998</v>
      </c>
      <c r="AM358">
        <v>0.97218595836882504</v>
      </c>
      <c r="AN358">
        <v>6.4508158348850399E-3</v>
      </c>
      <c r="AO358">
        <f t="shared" si="35"/>
        <v>-0.96573514253393999</v>
      </c>
      <c r="AQ358">
        <f>VLOOKUP(A358,incl2017!$A$2:$BF$638,33)</f>
        <v>67689.178378378303</v>
      </c>
      <c r="AR358">
        <v>76503.108108108005</v>
      </c>
      <c r="AS358">
        <v>85455.53125</v>
      </c>
      <c r="AT358">
        <v>76609.547945205399</v>
      </c>
      <c r="AU358">
        <f>VLOOKUP(vhcsResultsConsolidated!E358,incl2017!$A$2:$BF$638,34)</f>
        <v>59489.574585635302</v>
      </c>
      <c r="AV358">
        <v>80488.821428571406</v>
      </c>
      <c r="AW358">
        <v>85590.8</v>
      </c>
      <c r="AX358">
        <v>70917.128205128203</v>
      </c>
      <c r="AY358">
        <f>VLOOKUP(vhcsResultsConsolidated!E358,incl2017!$A$2:$BF$638,38)</f>
        <v>62597.858823529401</v>
      </c>
      <c r="AZ358">
        <v>74077.021739130403</v>
      </c>
      <c r="BA358">
        <v>85336.176470588194</v>
      </c>
      <c r="BB358">
        <v>83139.088235294097</v>
      </c>
      <c r="BC358">
        <f>VLOOKUP(vhcsResultsConsolidated!E358,incl2017!$A$2:$BF$638,42)</f>
        <v>56737.447916666599</v>
      </c>
      <c r="BD358">
        <v>82933.333333333299</v>
      </c>
      <c r="BE358">
        <v>73251.857142857101</v>
      </c>
      <c r="BF358">
        <v>59464.285714285703</v>
      </c>
      <c r="BG358">
        <f>VLOOKUP(vhcsResultsConsolidated!E358,incl2017!$A$2:$BF$638,46)</f>
        <v>54932.294117646998</v>
      </c>
      <c r="BH358">
        <v>77668.230769230693</v>
      </c>
      <c r="BI358">
        <v>96387.375</v>
      </c>
      <c r="BJ358">
        <v>77330.720000000001</v>
      </c>
      <c r="BK358">
        <f>VLOOKUP(vhcsResultsConsolidated!E358,incl2017!$A$2:$BF$638,50)</f>
        <v>67708.235294117607</v>
      </c>
      <c r="BL358">
        <v>86721.181818181794</v>
      </c>
      <c r="BM358">
        <v>92197.190476190401</v>
      </c>
      <c r="BN358">
        <v>83257.782608695605</v>
      </c>
      <c r="BO358">
        <f>VLOOKUP(vhcsResultsConsolidated!E358,incl2017!$A$2:$BF$638,54)</f>
        <v>53080.807692307601</v>
      </c>
      <c r="BP358">
        <v>62486.541666666599</v>
      </c>
      <c r="BQ358">
        <v>74253</v>
      </c>
      <c r="BR358">
        <v>82890.909090909001</v>
      </c>
    </row>
    <row r="359" spans="1:70" x14ac:dyDescent="0.25">
      <c r="A359" t="s">
        <v>410</v>
      </c>
      <c r="B359" t="s">
        <v>723</v>
      </c>
      <c r="C359" t="s">
        <v>704</v>
      </c>
      <c r="E359" t="s">
        <v>172</v>
      </c>
      <c r="F359">
        <v>1</v>
      </c>
      <c r="G359">
        <v>0.65224399999999905</v>
      </c>
      <c r="H359">
        <v>0.65224399999999905</v>
      </c>
      <c r="I359">
        <v>1058</v>
      </c>
      <c r="J359">
        <v>1058</v>
      </c>
      <c r="K359">
        <v>3.858364264675</v>
      </c>
      <c r="L359" t="s">
        <v>50</v>
      </c>
      <c r="M359">
        <v>1.3978783346209001</v>
      </c>
      <c r="N359" t="s">
        <v>53</v>
      </c>
      <c r="O359">
        <v>1.5443376158145099</v>
      </c>
      <c r="P359" t="s">
        <v>53</v>
      </c>
      <c r="Q359">
        <v>2.0304396185517199</v>
      </c>
      <c r="R359" t="s">
        <v>52</v>
      </c>
      <c r="S359">
        <v>-3.3421271887357301E-2</v>
      </c>
      <c r="T359" t="s">
        <v>51</v>
      </c>
      <c r="U359">
        <v>1.5543354709084901E-2</v>
      </c>
      <c r="V359" t="s">
        <v>53</v>
      </c>
      <c r="W359">
        <v>4.1306802802871301E-2</v>
      </c>
      <c r="X359" t="s">
        <v>50</v>
      </c>
      <c r="Y359">
        <v>5.3362297535543599E-2</v>
      </c>
      <c r="Z359" t="s">
        <v>50</v>
      </c>
      <c r="AA359">
        <f t="shared" si="30"/>
        <v>7.4728074690228602E-2</v>
      </c>
      <c r="AB359">
        <f t="shared" si="31"/>
        <v>3.7818942826458701E-2</v>
      </c>
      <c r="AC359">
        <f t="shared" si="32"/>
        <v>-3.6909131863769901E-2</v>
      </c>
      <c r="AD359">
        <f t="shared" si="33"/>
        <v>1.2055494732672298E-2</v>
      </c>
      <c r="AF359">
        <v>3.0919219213376099</v>
      </c>
      <c r="AG359" t="s">
        <v>50</v>
      </c>
      <c r="AH359">
        <v>3.1434759764850502</v>
      </c>
      <c r="AI359" t="s">
        <v>50</v>
      </c>
      <c r="AJ359">
        <f t="shared" si="34"/>
        <v>5.155405514744027E-2</v>
      </c>
      <c r="AK359">
        <v>5.9189601949778003</v>
      </c>
      <c r="AL359">
        <v>-10.0176894276306</v>
      </c>
      <c r="AM359">
        <v>-10.722593893155</v>
      </c>
      <c r="AN359">
        <v>0.70490446552437003</v>
      </c>
      <c r="AO359">
        <f t="shared" si="35"/>
        <v>11.427498358679371</v>
      </c>
      <c r="AQ359">
        <f>VLOOKUP(A359,incl2017!$A$2:$BF$638,33)</f>
        <v>12445.198146828199</v>
      </c>
      <c r="AR359">
        <v>38762.067741935403</v>
      </c>
      <c r="AS359">
        <v>34738.472924187699</v>
      </c>
      <c r="AT359">
        <v>33796.191082802499</v>
      </c>
      <c r="AU359">
        <f>VLOOKUP(vhcsResultsConsolidated!E121,incl2017!$A$2:$BF$638,34)</f>
        <v>8788.0622452760199</v>
      </c>
      <c r="AV359">
        <v>39467.163742689998</v>
      </c>
      <c r="AW359">
        <v>35366.800000000003</v>
      </c>
      <c r="AX359">
        <v>34775.816513761398</v>
      </c>
      <c r="AY359">
        <f>VLOOKUP(vhcsResultsConsolidated!E121,incl2017!$A$2:$BF$638,38)</f>
        <v>8939.3037094281299</v>
      </c>
      <c r="AZ359">
        <v>37894.647482014298</v>
      </c>
      <c r="BA359">
        <v>34182.809523809497</v>
      </c>
      <c r="BB359">
        <v>32952.0869565217</v>
      </c>
      <c r="BC359">
        <f>VLOOKUP(vhcsResultsConsolidated!E121,incl2017!$A$2:$BF$638,42)</f>
        <v>8648.7693950177909</v>
      </c>
      <c r="BD359">
        <v>40169.485436893199</v>
      </c>
      <c r="BE359">
        <v>34418.863636363603</v>
      </c>
      <c r="BF359">
        <v>34488.163265306102</v>
      </c>
      <c r="BG359">
        <f>VLOOKUP(vhcsResultsConsolidated!E121,incl2017!$A$2:$BF$638,46)</f>
        <v>8931.9776632302401</v>
      </c>
      <c r="BH359">
        <v>38403.352941176403</v>
      </c>
      <c r="BI359">
        <v>36344.359375</v>
      </c>
      <c r="BJ359">
        <v>35010.733333333301</v>
      </c>
      <c r="BK359">
        <f>VLOOKUP(vhcsResultsConsolidated!E121,incl2017!$A$2:$BF$638,50)</f>
        <v>8945.2921348314594</v>
      </c>
      <c r="BL359">
        <v>39409.855263157799</v>
      </c>
      <c r="BM359">
        <v>35221.757575757503</v>
      </c>
      <c r="BN359">
        <v>32421.9132947976</v>
      </c>
      <c r="BO359">
        <f>VLOOKUP(vhcsResultsConsolidated!E121,incl2017!$A$2:$BF$638,54)</f>
        <v>8627.6555851063804</v>
      </c>
      <c r="BP359">
        <v>36066.777777777701</v>
      </c>
      <c r="BQ359">
        <v>33336.259259259197</v>
      </c>
      <c r="BR359">
        <v>34098.587500000001</v>
      </c>
    </row>
    <row r="360" spans="1:70" x14ac:dyDescent="0.25">
      <c r="A360" t="s">
        <v>411</v>
      </c>
      <c r="E360" t="s">
        <v>411</v>
      </c>
      <c r="F360">
        <v>0</v>
      </c>
      <c r="G360">
        <v>0.87278599999999995</v>
      </c>
      <c r="H360">
        <v>0.88800699999999999</v>
      </c>
      <c r="I360">
        <v>995</v>
      </c>
      <c r="J360">
        <v>504</v>
      </c>
      <c r="K360">
        <v>1.35572019626261</v>
      </c>
      <c r="L360" t="s">
        <v>53</v>
      </c>
      <c r="M360">
        <v>0.71745427650860605</v>
      </c>
      <c r="N360" t="s">
        <v>53</v>
      </c>
      <c r="O360">
        <v>0.40314379482379298</v>
      </c>
      <c r="P360" t="s">
        <v>53</v>
      </c>
      <c r="Q360">
        <v>3.4641658712799801</v>
      </c>
      <c r="R360" t="s">
        <v>50</v>
      </c>
      <c r="S360">
        <v>-6.4081140686817306E-2</v>
      </c>
      <c r="T360" t="s">
        <v>50</v>
      </c>
      <c r="U360">
        <v>-6.0308537122970997E-2</v>
      </c>
      <c r="V360" t="s">
        <v>51</v>
      </c>
      <c r="W360">
        <v>-0.114866545532728</v>
      </c>
      <c r="X360" t="s">
        <v>50</v>
      </c>
      <c r="Y360">
        <v>-0.116409162775406</v>
      </c>
      <c r="Z360" t="s">
        <v>50</v>
      </c>
      <c r="AA360">
        <f t="shared" si="30"/>
        <v>-5.0785404845910695E-2</v>
      </c>
      <c r="AB360">
        <f t="shared" si="31"/>
        <v>-5.6100625652435003E-2</v>
      </c>
      <c r="AC360">
        <f t="shared" si="32"/>
        <v>-5.3152208065243081E-3</v>
      </c>
      <c r="AD360">
        <f t="shared" si="33"/>
        <v>-1.5426172426779988E-3</v>
      </c>
      <c r="AF360">
        <v>3.0147388008148099</v>
      </c>
      <c r="AG360" t="s">
        <v>50</v>
      </c>
      <c r="AH360">
        <v>2.9412897714652599</v>
      </c>
      <c r="AI360" t="s">
        <v>50</v>
      </c>
      <c r="AJ360">
        <f t="shared" si="34"/>
        <v>-7.3449029349549999E-2</v>
      </c>
      <c r="AK360">
        <v>7.7980274110902901</v>
      </c>
      <c r="AL360">
        <v>18.531280803371001</v>
      </c>
      <c r="AM360">
        <v>11.724999794057</v>
      </c>
      <c r="AN360">
        <v>6.8062810093139499</v>
      </c>
      <c r="AO360">
        <f t="shared" si="35"/>
        <v>-4.9187187847430502</v>
      </c>
      <c r="AQ360">
        <f>VLOOKUP(A360,incl2017!$A$2:$BF$638,33)</f>
        <v>20385.8390804597</v>
      </c>
      <c r="AR360">
        <v>21990.0814814814</v>
      </c>
      <c r="AS360">
        <v>20385.8390804597</v>
      </c>
      <c r="AT360">
        <v>24101.564102564102</v>
      </c>
      <c r="AU360">
        <f>VLOOKUP(vhcsResultsConsolidated!E360,incl2017!$A$2:$BF$638,34)</f>
        <v>24101.564102564102</v>
      </c>
      <c r="AV360">
        <v>21211.746666666601</v>
      </c>
      <c r="AW360">
        <v>19909.747368421002</v>
      </c>
      <c r="AX360">
        <v>24965.296875</v>
      </c>
      <c r="AY360">
        <f>VLOOKUP(vhcsResultsConsolidated!E360,incl2017!$A$2:$BF$638,38)</f>
        <v>24965.296875</v>
      </c>
      <c r="AZ360">
        <v>22963</v>
      </c>
      <c r="BA360">
        <v>20958.354430379699</v>
      </c>
      <c r="BB360">
        <v>22451.447761193998</v>
      </c>
      <c r="BC360">
        <f>VLOOKUP(vhcsResultsConsolidated!E360,incl2017!$A$2:$BF$638,42)</f>
        <v>22451.447761193998</v>
      </c>
      <c r="BD360">
        <v>21135.5</v>
      </c>
      <c r="BE360">
        <v>20313.884615384599</v>
      </c>
      <c r="BF360">
        <v>26708.1578947368</v>
      </c>
      <c r="BG360">
        <f>VLOOKUP(vhcsResultsConsolidated!E360,incl2017!$A$2:$BF$638,46)</f>
        <v>26708.1578947368</v>
      </c>
      <c r="BH360">
        <v>21282.1282051282</v>
      </c>
      <c r="BI360">
        <v>19421.0232558139</v>
      </c>
      <c r="BJ360">
        <v>22418.038461538399</v>
      </c>
      <c r="BK360">
        <f>VLOOKUP(vhcsResultsConsolidated!E360,incl2017!$A$2:$BF$638,50)</f>
        <v>22418.038461538399</v>
      </c>
      <c r="BL360">
        <v>22773.214285714199</v>
      </c>
      <c r="BM360">
        <v>17599.8245614035</v>
      </c>
      <c r="BN360">
        <v>21258.275862068898</v>
      </c>
      <c r="BO360">
        <f>VLOOKUP(vhcsResultsConsolidated!E360,incl2017!$A$2:$BF$638,54)</f>
        <v>21258.275862068898</v>
      </c>
      <c r="BP360">
        <v>23129.0625</v>
      </c>
      <c r="BQ360">
        <v>29660</v>
      </c>
      <c r="BR360">
        <v>23362.026315789401</v>
      </c>
    </row>
    <row r="361" spans="1:70" x14ac:dyDescent="0.25">
      <c r="A361" t="s">
        <v>412</v>
      </c>
      <c r="B361" t="s">
        <v>696</v>
      </c>
      <c r="C361" t="s">
        <v>663</v>
      </c>
      <c r="E361" t="s">
        <v>98</v>
      </c>
      <c r="F361">
        <v>1</v>
      </c>
      <c r="G361">
        <v>0.82829399999999997</v>
      </c>
      <c r="H361">
        <v>0.82829399999999997</v>
      </c>
      <c r="I361">
        <v>1675</v>
      </c>
      <c r="J361">
        <v>1675</v>
      </c>
      <c r="K361">
        <v>3.9163828312293698</v>
      </c>
      <c r="L361" t="s">
        <v>50</v>
      </c>
      <c r="M361">
        <v>1.8687115723444701</v>
      </c>
      <c r="N361" t="s">
        <v>52</v>
      </c>
      <c r="O361">
        <v>1.54565426379349</v>
      </c>
      <c r="P361" t="s">
        <v>53</v>
      </c>
      <c r="Q361">
        <v>3.0390299308725499</v>
      </c>
      <c r="R361" t="s">
        <v>50</v>
      </c>
      <c r="S361">
        <v>-6.2305263562673803E-2</v>
      </c>
      <c r="T361" t="s">
        <v>50</v>
      </c>
      <c r="U361">
        <v>-2.49393829203997E-2</v>
      </c>
      <c r="V361" t="s">
        <v>51</v>
      </c>
      <c r="W361">
        <v>-5.2702098746046297E-2</v>
      </c>
      <c r="X361" t="s">
        <v>50</v>
      </c>
      <c r="Y361">
        <v>-1.4589814512089501E-2</v>
      </c>
      <c r="Z361" t="s">
        <v>53</v>
      </c>
      <c r="AA361">
        <f t="shared" si="30"/>
        <v>9.603164816627506E-3</v>
      </c>
      <c r="AB361">
        <f t="shared" si="31"/>
        <v>1.03495684083102E-2</v>
      </c>
      <c r="AC361">
        <f t="shared" si="32"/>
        <v>7.4640359168269381E-4</v>
      </c>
      <c r="AD361">
        <f t="shared" si="33"/>
        <v>3.8112284233956795E-2</v>
      </c>
      <c r="AF361">
        <v>2.9941196227554698</v>
      </c>
      <c r="AG361" t="s">
        <v>50</v>
      </c>
      <c r="AH361">
        <v>2.9807114408428901</v>
      </c>
      <c r="AI361" t="s">
        <v>50</v>
      </c>
      <c r="AJ361">
        <f t="shared" si="34"/>
        <v>-1.3408181912579753E-2</v>
      </c>
      <c r="AK361">
        <v>15.4949189459576</v>
      </c>
      <c r="AL361">
        <v>-2.1417953022508298</v>
      </c>
      <c r="AM361">
        <v>-2.9257171403297901</v>
      </c>
      <c r="AN361">
        <v>0.78392183807896199</v>
      </c>
      <c r="AO361">
        <f t="shared" si="35"/>
        <v>3.7096389784087522</v>
      </c>
      <c r="AQ361">
        <f>VLOOKUP(A361,incl2017!$A$2:$BF$638,33)</f>
        <v>5568.0514084507004</v>
      </c>
      <c r="AR361">
        <v>30249.109612141601</v>
      </c>
      <c r="AS361">
        <v>25208.519417475702</v>
      </c>
      <c r="AT361">
        <v>23686.517910447699</v>
      </c>
      <c r="AU361">
        <f>VLOOKUP(vhcsResultsConsolidated!E47,incl2017!$A$2:$BF$638,34)</f>
        <v>14872.267637178</v>
      </c>
      <c r="AV361">
        <v>31388.429447852701</v>
      </c>
      <c r="AW361">
        <v>25624.195348837198</v>
      </c>
      <c r="AX361">
        <v>24016.769021739099</v>
      </c>
      <c r="AY361">
        <f>VLOOKUP(vhcsResultsConsolidated!E47,incl2017!$A$2:$BF$638,38)</f>
        <v>14638.9148550724</v>
      </c>
      <c r="AZ361">
        <v>28858.0299625468</v>
      </c>
      <c r="BA361">
        <v>24754.8629441624</v>
      </c>
      <c r="BB361">
        <v>23284.092715231702</v>
      </c>
      <c r="BC361">
        <f>VLOOKUP(vhcsResultsConsolidated!E47,incl2017!$A$2:$BF$638,42)</f>
        <v>15250.0117302052</v>
      </c>
      <c r="BD361">
        <v>33730.697183098498</v>
      </c>
      <c r="BE361">
        <v>26293.447619047602</v>
      </c>
      <c r="BF361">
        <v>24553.439490445799</v>
      </c>
      <c r="BG361">
        <f>VLOOKUP(vhcsResultsConsolidated!E47,incl2017!$A$2:$BF$638,46)</f>
        <v>14336.0191570881</v>
      </c>
      <c r="BH361">
        <v>29580.809782608601</v>
      </c>
      <c r="BI361">
        <v>24985.3636363636</v>
      </c>
      <c r="BJ361">
        <v>23617.445497630299</v>
      </c>
      <c r="BK361">
        <f>VLOOKUP(vhcsResultsConsolidated!E47,incl2017!$A$2:$BF$638,50)</f>
        <v>19909.3</v>
      </c>
      <c r="BL361">
        <v>29507.035928143701</v>
      </c>
      <c r="BM361">
        <v>25473.391752577299</v>
      </c>
      <c r="BN361">
        <v>23429.5989010989</v>
      </c>
      <c r="BO361">
        <f>VLOOKUP(vhcsResultsConsolidated!E47,incl2017!$A$2:$BF$638,54)</f>
        <v>15920.5</v>
      </c>
      <c r="BP361">
        <v>27774.19</v>
      </c>
      <c r="BQ361">
        <v>24057.89</v>
      </c>
      <c r="BR361">
        <v>23063.4083333333</v>
      </c>
    </row>
    <row r="362" spans="1:70" x14ac:dyDescent="0.25">
      <c r="A362" t="s">
        <v>413</v>
      </c>
      <c r="B362" t="s">
        <v>655</v>
      </c>
      <c r="C362" t="s">
        <v>675</v>
      </c>
      <c r="E362" t="s">
        <v>264</v>
      </c>
      <c r="F362">
        <v>1</v>
      </c>
      <c r="G362">
        <v>0.91224899999999998</v>
      </c>
      <c r="H362">
        <v>0.91224899999999998</v>
      </c>
      <c r="I362">
        <v>281</v>
      </c>
      <c r="J362">
        <v>281</v>
      </c>
      <c r="K362">
        <v>25.863632007216601</v>
      </c>
      <c r="L362" t="s">
        <v>50</v>
      </c>
      <c r="M362">
        <v>8.7152682778862705</v>
      </c>
      <c r="N362" t="s">
        <v>50</v>
      </c>
      <c r="O362">
        <v>1.00785484720973</v>
      </c>
      <c r="P362" t="s">
        <v>53</v>
      </c>
      <c r="Q362">
        <v>0.74560990415894002</v>
      </c>
      <c r="R362" t="s">
        <v>53</v>
      </c>
      <c r="S362">
        <v>0.119826568124781</v>
      </c>
      <c r="T362" t="s">
        <v>50</v>
      </c>
      <c r="U362">
        <v>1.74415852334747E-3</v>
      </c>
      <c r="V362" t="s">
        <v>53</v>
      </c>
      <c r="W362">
        <v>0.14595176772507101</v>
      </c>
      <c r="X362" t="s">
        <v>50</v>
      </c>
      <c r="Y362">
        <v>9.0086568641655096E-2</v>
      </c>
      <c r="Z362" t="s">
        <v>50</v>
      </c>
      <c r="AA362">
        <f t="shared" si="30"/>
        <v>2.6125199600290014E-2</v>
      </c>
      <c r="AB362">
        <f t="shared" si="31"/>
        <v>8.8342410118307624E-2</v>
      </c>
      <c r="AC362">
        <f t="shared" si="32"/>
        <v>6.221721051801761E-2</v>
      </c>
      <c r="AD362">
        <f t="shared" si="33"/>
        <v>-5.5865199083415917E-2</v>
      </c>
      <c r="AF362">
        <v>3.0218094396401201</v>
      </c>
      <c r="AG362" t="s">
        <v>50</v>
      </c>
      <c r="AH362">
        <v>3.1085775586553299</v>
      </c>
      <c r="AI362" t="s">
        <v>50</v>
      </c>
      <c r="AJ362">
        <f t="shared" si="34"/>
        <v>8.6768119015209866E-2</v>
      </c>
      <c r="AK362">
        <v>1.5993322288481899</v>
      </c>
      <c r="AL362">
        <v>1.95204675832926</v>
      </c>
      <c r="AM362">
        <v>1.0937680847242599</v>
      </c>
      <c r="AN362">
        <v>0.85827867360499399</v>
      </c>
      <c r="AO362">
        <f t="shared" si="35"/>
        <v>-0.23548941111926591</v>
      </c>
      <c r="AQ362">
        <f>VLOOKUP(A362,incl2017!$A$2:$BF$638,33)</f>
        <v>6004.6881355932201</v>
      </c>
      <c r="AR362">
        <v>40894.0845070422</v>
      </c>
      <c r="AS362">
        <v>43740.782608695597</v>
      </c>
      <c r="AT362">
        <v>32412.5157894736</v>
      </c>
      <c r="AU362">
        <f>VLOOKUP(vhcsResultsConsolidated!E214,incl2017!$A$2:$BF$638,34)</f>
        <v>36251.8409638554</v>
      </c>
      <c r="AV362">
        <v>40016.333333333299</v>
      </c>
      <c r="AW362">
        <v>48517.599999999999</v>
      </c>
      <c r="AX362">
        <v>35143.027777777701</v>
      </c>
      <c r="AY362">
        <f>VLOOKUP(vhcsResultsConsolidated!E214,incl2017!$A$2:$BF$638,38)</f>
        <v>37120.670932358298</v>
      </c>
      <c r="AZ362">
        <v>41536.341463414603</v>
      </c>
      <c r="BA362">
        <v>34784.25</v>
      </c>
      <c r="BB362">
        <v>30746.4406779661</v>
      </c>
      <c r="BC362">
        <f>VLOOKUP(vhcsResultsConsolidated!E214,incl2017!$A$2:$BF$638,42)</f>
        <v>35570.967048710598</v>
      </c>
      <c r="BD362">
        <v>37915.384615384603</v>
      </c>
      <c r="BE362">
        <v>44947.083333333299</v>
      </c>
      <c r="BF362">
        <v>38530.5</v>
      </c>
      <c r="BG362">
        <f>VLOOKUP(vhcsResultsConsolidated!E214,incl2017!$A$2:$BF$638,46)</f>
        <v>37169.220930232499</v>
      </c>
      <c r="BH362">
        <v>41622.9411764705</v>
      </c>
      <c r="BI362">
        <v>50197.843137254902</v>
      </c>
      <c r="BJ362">
        <v>31755.5555555555</v>
      </c>
      <c r="BK362">
        <f>VLOOKUP(vhcsResultsConsolidated!E214,incl2017!$A$2:$BF$638,50)</f>
        <v>37077.328719723097</v>
      </c>
      <c r="BL362">
        <v>38000</v>
      </c>
      <c r="BM362">
        <v>34573.043478260799</v>
      </c>
      <c r="BN362">
        <v>31796.5625</v>
      </c>
      <c r="BO362">
        <f>VLOOKUP(vhcsResultsConsolidated!E214,incl2017!$A$2:$BF$638,54)</f>
        <v>36177.9136212624</v>
      </c>
      <c r="BP362">
        <v>44041.25</v>
      </c>
      <c r="BQ362">
        <v>35070</v>
      </c>
      <c r="BR362">
        <v>29501.851851851799</v>
      </c>
    </row>
    <row r="363" spans="1:70" x14ac:dyDescent="0.25">
      <c r="A363" t="s">
        <v>414</v>
      </c>
      <c r="E363" t="s">
        <v>414</v>
      </c>
      <c r="F363">
        <v>0</v>
      </c>
      <c r="G363">
        <v>0.71505799999999997</v>
      </c>
      <c r="H363">
        <v>0.73608399999999996</v>
      </c>
      <c r="I363">
        <v>1440</v>
      </c>
      <c r="J363">
        <v>1112</v>
      </c>
      <c r="K363">
        <v>1.61128933908234</v>
      </c>
      <c r="L363" t="s">
        <v>53</v>
      </c>
      <c r="M363">
        <v>1.4069477829402</v>
      </c>
      <c r="N363" t="s">
        <v>53</v>
      </c>
      <c r="O363">
        <v>1.0984019642370499</v>
      </c>
      <c r="P363" t="s">
        <v>53</v>
      </c>
      <c r="Q363">
        <v>2.6427137618210899</v>
      </c>
      <c r="R363" t="s">
        <v>51</v>
      </c>
      <c r="S363">
        <v>-0.11746854889812799</v>
      </c>
      <c r="T363" t="s">
        <v>50</v>
      </c>
      <c r="U363">
        <v>-1.2743396132931101E-2</v>
      </c>
      <c r="V363" t="s">
        <v>53</v>
      </c>
      <c r="W363">
        <v>-2.2371737139842099E-2</v>
      </c>
      <c r="X363" t="s">
        <v>53</v>
      </c>
      <c r="Y363">
        <v>5.9570005410337599E-2</v>
      </c>
      <c r="Z363" t="s">
        <v>52</v>
      </c>
      <c r="AA363">
        <f t="shared" si="30"/>
        <v>9.5096811758285896E-2</v>
      </c>
      <c r="AB363">
        <f t="shared" si="31"/>
        <v>7.2313401543268707E-2</v>
      </c>
      <c r="AC363">
        <f t="shared" si="32"/>
        <v>-2.2783410215017189E-2</v>
      </c>
      <c r="AD363">
        <f t="shared" si="33"/>
        <v>8.1941742550179691E-2</v>
      </c>
      <c r="AF363">
        <v>2.94108523368909</v>
      </c>
      <c r="AG363" t="s">
        <v>50</v>
      </c>
      <c r="AH363">
        <v>2.9967307335851099</v>
      </c>
      <c r="AI363" t="s">
        <v>50</v>
      </c>
      <c r="AJ363">
        <f t="shared" si="34"/>
        <v>5.5645499896019857E-2</v>
      </c>
      <c r="AK363">
        <v>43.128793261322002</v>
      </c>
      <c r="AL363">
        <v>-29.0581887096386</v>
      </c>
      <c r="AM363">
        <v>-16.797834905495201</v>
      </c>
      <c r="AN363">
        <v>-12.2603538041433</v>
      </c>
      <c r="AO363">
        <f t="shared" si="35"/>
        <v>4.5374811013519007</v>
      </c>
      <c r="AQ363">
        <f>VLOOKUP(A363,incl2017!$A$2:$BF$638,33)</f>
        <v>13903.692098092601</v>
      </c>
      <c r="AR363">
        <v>16493.619047618999</v>
      </c>
      <c r="AS363">
        <v>13754.9604519774</v>
      </c>
      <c r="AT363">
        <v>14514.597368421</v>
      </c>
      <c r="AU363">
        <f>VLOOKUP(vhcsResultsConsolidated!E363,incl2017!$A$2:$BF$638,34)</f>
        <v>14388.356968215099</v>
      </c>
      <c r="AV363">
        <v>16929.224489795899</v>
      </c>
      <c r="AW363">
        <v>14096.4245810055</v>
      </c>
      <c r="AX363">
        <v>15358.2731707317</v>
      </c>
      <c r="AY363">
        <f>VLOOKUP(vhcsResultsConsolidated!E363,incl2017!$A$2:$BF$638,38)</f>
        <v>15172.653333333301</v>
      </c>
      <c r="AZ363">
        <v>16024.5054945054</v>
      </c>
      <c r="BA363">
        <v>13405.691428571399</v>
      </c>
      <c r="BB363">
        <v>13526.2914285714</v>
      </c>
      <c r="BC363">
        <f>VLOOKUP(vhcsResultsConsolidated!E363,incl2017!$A$2:$BF$638,42)</f>
        <v>13429.2989130434</v>
      </c>
      <c r="BD363">
        <v>16909.352380952299</v>
      </c>
      <c r="BE363">
        <v>15520.1948051948</v>
      </c>
      <c r="BF363">
        <v>16304.509433962199</v>
      </c>
      <c r="BG363">
        <f>VLOOKUP(vhcsResultsConsolidated!E363,incl2017!$A$2:$BF$638,46)</f>
        <v>16115.607142857099</v>
      </c>
      <c r="BH363">
        <v>16952.1538461538</v>
      </c>
      <c r="BI363">
        <v>13021.6176470588</v>
      </c>
      <c r="BJ363">
        <v>14345.1313131313</v>
      </c>
      <c r="BK363">
        <f>VLOOKUP(vhcsResultsConsolidated!E363,incl2017!$A$2:$BF$638,50)</f>
        <v>14238.0442477876</v>
      </c>
      <c r="BL363">
        <v>15797.6931818181</v>
      </c>
      <c r="BM363">
        <v>14293.0470588235</v>
      </c>
      <c r="BN363">
        <v>13812.5243902439</v>
      </c>
      <c r="BO363">
        <f>VLOOKUP(vhcsResultsConsolidated!E363,incl2017!$A$2:$BF$638,54)</f>
        <v>13748.5056179775</v>
      </c>
      <c r="BP363">
        <v>16236.8404255319</v>
      </c>
      <c r="BQ363">
        <v>12567.6333333333</v>
      </c>
      <c r="BR363">
        <v>13273.9139784946</v>
      </c>
    </row>
    <row r="364" spans="1:70" x14ac:dyDescent="0.25">
      <c r="A364" t="s">
        <v>415</v>
      </c>
      <c r="E364" t="s">
        <v>415</v>
      </c>
      <c r="F364">
        <v>0</v>
      </c>
      <c r="G364">
        <v>0.79671199999999998</v>
      </c>
      <c r="H364">
        <v>0.76359500000000002</v>
      </c>
      <c r="I364">
        <v>2128</v>
      </c>
      <c r="J364">
        <v>1758</v>
      </c>
      <c r="K364">
        <v>2.0717397114748302</v>
      </c>
      <c r="L364" t="s">
        <v>52</v>
      </c>
      <c r="M364">
        <v>1.92113876501278</v>
      </c>
      <c r="N364" t="s">
        <v>52</v>
      </c>
      <c r="O364">
        <v>2.8131239943087101</v>
      </c>
      <c r="P364" t="s">
        <v>51</v>
      </c>
      <c r="Q364">
        <v>2.0748280703425199</v>
      </c>
      <c r="R364" t="s">
        <v>52</v>
      </c>
      <c r="S364">
        <v>-7.5624021126096702E-2</v>
      </c>
      <c r="T364" t="s">
        <v>50</v>
      </c>
      <c r="U364">
        <v>-2.4625479651806201E-2</v>
      </c>
      <c r="V364" t="s">
        <v>53</v>
      </c>
      <c r="W364">
        <v>-4.59412448775341E-2</v>
      </c>
      <c r="X364" t="s">
        <v>52</v>
      </c>
      <c r="Y364">
        <v>-2.70570340188994E-2</v>
      </c>
      <c r="Z364" t="s">
        <v>53</v>
      </c>
      <c r="AA364">
        <f t="shared" si="30"/>
        <v>2.9682776248562602E-2</v>
      </c>
      <c r="AB364">
        <f t="shared" si="31"/>
        <v>-2.4315543670931986E-3</v>
      </c>
      <c r="AC364">
        <f t="shared" si="32"/>
        <v>-3.2114330615655801E-2</v>
      </c>
      <c r="AD364">
        <f t="shared" si="33"/>
        <v>1.88842108586347E-2</v>
      </c>
      <c r="AF364">
        <v>2.7893661708923099</v>
      </c>
      <c r="AG364" t="s">
        <v>50</v>
      </c>
      <c r="AH364">
        <v>2.7767909818674998</v>
      </c>
      <c r="AI364" t="s">
        <v>50</v>
      </c>
      <c r="AJ364">
        <f t="shared" si="34"/>
        <v>-1.257518902481003E-2</v>
      </c>
      <c r="AK364">
        <v>21.7365279192048</v>
      </c>
      <c r="AL364">
        <v>7.3337809751285601</v>
      </c>
      <c r="AM364">
        <v>2.9271159700257199</v>
      </c>
      <c r="AN364">
        <v>4.4066650051028402</v>
      </c>
      <c r="AO364">
        <f t="shared" si="35"/>
        <v>1.4795490350771203</v>
      </c>
      <c r="AQ364">
        <f>VLOOKUP(A364,incl2017!$A$2:$BF$638,33)</f>
        <v>6090.90648854961</v>
      </c>
      <c r="AR364">
        <v>6871.4212962962902</v>
      </c>
      <c r="AS364">
        <v>6061.7664092663999</v>
      </c>
      <c r="AT364">
        <v>5420.4763513513499</v>
      </c>
      <c r="AU364">
        <f>VLOOKUP(vhcsResultsConsolidated!E364,incl2017!$A$2:$BF$638,34)</f>
        <v>5439.0925925925903</v>
      </c>
      <c r="AV364">
        <v>7525.8671875</v>
      </c>
      <c r="AW364">
        <v>6546.1119402984996</v>
      </c>
      <c r="AX364">
        <v>5535.7248322147598</v>
      </c>
      <c r="AY364">
        <f>VLOOKUP(vhcsResultsConsolidated!E364,incl2017!$A$2:$BF$638,38)</f>
        <v>5571.8166666666602</v>
      </c>
      <c r="AZ364">
        <v>5919.5</v>
      </c>
      <c r="BA364">
        <v>5542.5479999999998</v>
      </c>
      <c r="BB364">
        <v>5303.6598639455697</v>
      </c>
      <c r="BC364">
        <f>VLOOKUP(vhcsResultsConsolidated!E364,incl2017!$A$2:$BF$638,42)</f>
        <v>5303.6598639455697</v>
      </c>
      <c r="BD364">
        <v>7444.5074626865598</v>
      </c>
      <c r="BE364">
        <v>5579.2377049180304</v>
      </c>
      <c r="BF364">
        <v>5676.6615384615397</v>
      </c>
      <c r="BG364">
        <f>VLOOKUP(vhcsResultsConsolidated!E364,incl2017!$A$2:$BF$638,46)</f>
        <v>5756.55303030303</v>
      </c>
      <c r="BH364">
        <v>7615.2295081967204</v>
      </c>
      <c r="BI364">
        <v>7354.0479452054797</v>
      </c>
      <c r="BJ364">
        <v>5426.6666666666597</v>
      </c>
      <c r="BK364">
        <f>VLOOKUP(vhcsResultsConsolidated!E364,incl2017!$A$2:$BF$638,50)</f>
        <v>5426.6666666666597</v>
      </c>
      <c r="BL364">
        <v>5600.2534246575296</v>
      </c>
      <c r="BM364">
        <v>5561.75</v>
      </c>
      <c r="BN364">
        <v>5029.8137931034398</v>
      </c>
      <c r="BO364">
        <f>VLOOKUP(vhcsResultsConsolidated!E364,incl2017!$A$2:$BF$638,54)</f>
        <v>5029.8137931034398</v>
      </c>
      <c r="BP364">
        <v>6314.5</v>
      </c>
      <c r="BQ364">
        <v>5522.4016393442598</v>
      </c>
      <c r="BR364">
        <v>5570.1543624161004</v>
      </c>
    </row>
    <row r="365" spans="1:70" x14ac:dyDescent="0.25">
      <c r="A365" t="s">
        <v>416</v>
      </c>
      <c r="B365" t="s">
        <v>713</v>
      </c>
      <c r="C365" t="s">
        <v>663</v>
      </c>
      <c r="D365" t="s">
        <v>695</v>
      </c>
      <c r="E365" t="s">
        <v>329</v>
      </c>
      <c r="F365">
        <v>1</v>
      </c>
      <c r="G365">
        <v>0.69910699999999903</v>
      </c>
      <c r="H365">
        <v>0.67739899999999997</v>
      </c>
      <c r="I365">
        <v>750</v>
      </c>
      <c r="J365">
        <v>727</v>
      </c>
      <c r="K365">
        <v>2.372825466458</v>
      </c>
      <c r="L365" t="s">
        <v>51</v>
      </c>
      <c r="M365">
        <v>1.88009206444318</v>
      </c>
      <c r="N365" t="s">
        <v>52</v>
      </c>
      <c r="O365">
        <v>0.57278752428667401</v>
      </c>
      <c r="P365" t="s">
        <v>53</v>
      </c>
      <c r="Q365">
        <v>3.1411758846718301</v>
      </c>
      <c r="R365" t="s">
        <v>50</v>
      </c>
      <c r="S365">
        <v>3.8684018683037801E-2</v>
      </c>
      <c r="T365" t="s">
        <v>53</v>
      </c>
      <c r="U365">
        <v>5.4832629065735099E-2</v>
      </c>
      <c r="V365" t="s">
        <v>53</v>
      </c>
      <c r="W365">
        <v>-5.5872817223172097E-2</v>
      </c>
      <c r="X365" t="s">
        <v>53</v>
      </c>
      <c r="Y365">
        <v>7.6583219597813196E-2</v>
      </c>
      <c r="Z365" t="s">
        <v>52</v>
      </c>
      <c r="AA365">
        <f t="shared" si="30"/>
        <v>-9.4556835906209891E-2</v>
      </c>
      <c r="AB365">
        <f t="shared" si="31"/>
        <v>2.1750590532078097E-2</v>
      </c>
      <c r="AC365">
        <f t="shared" si="32"/>
        <v>0.11630742643828798</v>
      </c>
      <c r="AD365">
        <f t="shared" si="33"/>
        <v>0.13245603682098528</v>
      </c>
      <c r="AF365">
        <v>2.8325768314516702</v>
      </c>
      <c r="AG365" t="s">
        <v>50</v>
      </c>
      <c r="AH365">
        <v>2.82460294383218</v>
      </c>
      <c r="AI365" t="s">
        <v>50</v>
      </c>
      <c r="AJ365">
        <f t="shared" si="34"/>
        <v>-7.9738876194901387E-3</v>
      </c>
      <c r="AK365">
        <v>-8.2832404599243397</v>
      </c>
      <c r="AL365">
        <v>18.295021436166301</v>
      </c>
      <c r="AM365">
        <v>17.3851623547496</v>
      </c>
      <c r="AN365">
        <v>0.90985908141665295</v>
      </c>
      <c r="AO365">
        <f t="shared" si="35"/>
        <v>-16.475303273332948</v>
      </c>
      <c r="AQ365">
        <f>VLOOKUP(A365,incl2017!$A$2:$BF$638,33)</f>
        <v>27010.92</v>
      </c>
      <c r="AR365">
        <v>8923.8911564625796</v>
      </c>
      <c r="AS365">
        <v>8179.8358208955196</v>
      </c>
      <c r="AT365">
        <v>7525.9913793103397</v>
      </c>
      <c r="AU365">
        <f>VLOOKUP(vhcsResultsConsolidated!E288,incl2017!$A$2:$BF$638,34)</f>
        <v>10089.326539654399</v>
      </c>
      <c r="AV365">
        <v>9083.1775147929002</v>
      </c>
      <c r="AW365">
        <v>8861.4705882352901</v>
      </c>
      <c r="AX365">
        <v>7623.3557692307704</v>
      </c>
      <c r="AY365">
        <f>VLOOKUP(vhcsResultsConsolidated!E288,incl2017!$A$2:$BF$638,38)</f>
        <v>10337.4072014051</v>
      </c>
      <c r="AZ365">
        <v>8708.5360000000001</v>
      </c>
      <c r="BA365">
        <v>7477.5454545454504</v>
      </c>
      <c r="BB365">
        <v>7446.8828125</v>
      </c>
      <c r="BC365">
        <f>VLOOKUP(vhcsResultsConsolidated!E288,incl2017!$A$2:$BF$638,42)</f>
        <v>9836.7353204172796</v>
      </c>
      <c r="BD365">
        <v>9185.109375</v>
      </c>
      <c r="BE365">
        <v>9563.0909090909099</v>
      </c>
      <c r="BF365">
        <v>8271.98</v>
      </c>
      <c r="BG365">
        <f>VLOOKUP(vhcsResultsConsolidated!E288,incl2017!$A$2:$BF$638,46)</f>
        <v>10970.479225953301</v>
      </c>
      <c r="BH365">
        <v>9021.0476190476093</v>
      </c>
      <c r="BI365">
        <v>8040.4255319148897</v>
      </c>
      <c r="BJ365">
        <v>7022.7777777777701</v>
      </c>
      <c r="BK365">
        <f>VLOOKUP(vhcsResultsConsolidated!E288,incl2017!$A$2:$BF$638,50)</f>
        <v>9666.93851717902</v>
      </c>
      <c r="BL365">
        <v>8991.015625</v>
      </c>
      <c r="BM365">
        <v>7524.8727272727201</v>
      </c>
      <c r="BN365">
        <v>7435.1594202898495</v>
      </c>
      <c r="BO365">
        <f>VLOOKUP(vhcsResultsConsolidated!E288,incl2017!$A$2:$BF$638,54)</f>
        <v>9358.2937149968893</v>
      </c>
      <c r="BP365">
        <v>8412.1639344262294</v>
      </c>
      <c r="BQ365">
        <v>7418.3863636363603</v>
      </c>
      <c r="BR365">
        <v>7460.5932203389802</v>
      </c>
    </row>
    <row r="366" spans="1:70" x14ac:dyDescent="0.25">
      <c r="A366" t="s">
        <v>417</v>
      </c>
      <c r="B366" t="s">
        <v>655</v>
      </c>
      <c r="C366" t="s">
        <v>675</v>
      </c>
      <c r="E366" t="s">
        <v>290</v>
      </c>
      <c r="F366">
        <v>1</v>
      </c>
      <c r="G366">
        <v>0.765656</v>
      </c>
      <c r="H366">
        <v>0.76313900000000001</v>
      </c>
      <c r="I366">
        <v>2049</v>
      </c>
      <c r="J366">
        <v>1930</v>
      </c>
      <c r="K366">
        <v>3.7634794453105198</v>
      </c>
      <c r="L366" t="s">
        <v>50</v>
      </c>
      <c r="M366">
        <v>3.5898097411781298</v>
      </c>
      <c r="N366" t="s">
        <v>50</v>
      </c>
      <c r="O366">
        <v>1.8960394072020299</v>
      </c>
      <c r="P366" t="s">
        <v>52</v>
      </c>
      <c r="Q366">
        <v>5.2308007089025397</v>
      </c>
      <c r="R366" t="s">
        <v>50</v>
      </c>
      <c r="S366">
        <v>-8.1666043534237204E-2</v>
      </c>
      <c r="T366" t="s">
        <v>50</v>
      </c>
      <c r="U366">
        <v>-5.98192377766971E-2</v>
      </c>
      <c r="V366" t="s">
        <v>50</v>
      </c>
      <c r="W366">
        <v>-0.117820346561678</v>
      </c>
      <c r="X366" t="s">
        <v>50</v>
      </c>
      <c r="Y366">
        <v>-7.4211521016853299E-2</v>
      </c>
      <c r="Z366" t="s">
        <v>50</v>
      </c>
      <c r="AA366">
        <f t="shared" si="30"/>
        <v>-3.6154303027440798E-2</v>
      </c>
      <c r="AB366">
        <f t="shared" si="31"/>
        <v>-1.4392283240156199E-2</v>
      </c>
      <c r="AC366">
        <f t="shared" si="32"/>
        <v>2.1762019787284599E-2</v>
      </c>
      <c r="AD366">
        <f t="shared" si="33"/>
        <v>4.3608825544824703E-2</v>
      </c>
      <c r="AF366">
        <v>3.1897543572029199</v>
      </c>
      <c r="AG366" t="s">
        <v>50</v>
      </c>
      <c r="AH366">
        <v>3.1596268618211298</v>
      </c>
      <c r="AI366" t="s">
        <v>50</v>
      </c>
      <c r="AJ366">
        <f t="shared" si="34"/>
        <v>-3.0127495381790048E-2</v>
      </c>
      <c r="AK366">
        <v>36.0706882598082</v>
      </c>
      <c r="AL366">
        <v>17.305214997777</v>
      </c>
      <c r="AM366">
        <v>16.241170717619202</v>
      </c>
      <c r="AN366">
        <v>1.0640442801578101</v>
      </c>
      <c r="AO366">
        <f t="shared" si="35"/>
        <v>-15.177126437461391</v>
      </c>
      <c r="AQ366">
        <f>VLOOKUP(A366,incl2017!$A$2:$BF$638,33)</f>
        <v>11162.8256410256</v>
      </c>
      <c r="AR366">
        <v>87661.712389380496</v>
      </c>
      <c r="AS366">
        <v>75198.325068870501</v>
      </c>
      <c r="AT366">
        <v>66561.708776595697</v>
      </c>
      <c r="AU366">
        <f>VLOOKUP(vhcsResultsConsolidated!E239,incl2017!$A$2:$BF$638,34)</f>
        <v>60530.295454545398</v>
      </c>
      <c r="AV366">
        <v>91726.334951456301</v>
      </c>
      <c r="AW366">
        <v>75292.055214723907</v>
      </c>
      <c r="AX366">
        <v>68403.079069767395</v>
      </c>
      <c r="AY366">
        <f>VLOOKUP(vhcsResultsConsolidated!E239,incl2017!$A$2:$BF$638,38)</f>
        <v>58866.407079646</v>
      </c>
      <c r="AZ366">
        <v>84258.004065040601</v>
      </c>
      <c r="BA366">
        <v>75121.934999999998</v>
      </c>
      <c r="BB366">
        <v>64102.7360248447</v>
      </c>
      <c r="BC366">
        <f>VLOOKUP(vhcsResultsConsolidated!E239,incl2017!$A$2:$BF$638,42)</f>
        <v>61775.456953642301</v>
      </c>
      <c r="BD366">
        <v>94745.406593406602</v>
      </c>
      <c r="BE366">
        <v>76613.878048780403</v>
      </c>
      <c r="BF366">
        <v>68874.290598290594</v>
      </c>
      <c r="BG366">
        <f>VLOOKUP(vhcsResultsConsolidated!E239,incl2017!$A$2:$BF$638,46)</f>
        <v>57700.5636363636</v>
      </c>
      <c r="BH366">
        <v>89337.330434782503</v>
      </c>
      <c r="BI366">
        <v>74847.836065573705</v>
      </c>
      <c r="BJ366">
        <v>67840.510204081598</v>
      </c>
      <c r="BK366">
        <f>VLOOKUP(vhcsResultsConsolidated!E239,incl2017!$A$2:$BF$638,50)</f>
        <v>59971.948275862</v>
      </c>
      <c r="BL366">
        <v>87016.027027026998</v>
      </c>
      <c r="BM366">
        <v>74746.513368983899</v>
      </c>
      <c r="BN366">
        <v>64881.6747572815</v>
      </c>
      <c r="BO366">
        <f>VLOOKUP(vhcsResultsConsolidated!E239,incl2017!$A$2:$BF$638,54)</f>
        <v>63497.594202898501</v>
      </c>
      <c r="BP366">
        <v>81990.296296296205</v>
      </c>
      <c r="BQ366">
        <v>75451.5305164319</v>
      </c>
      <c r="BR366">
        <v>62719.448275862</v>
      </c>
    </row>
    <row r="367" spans="1:70" x14ac:dyDescent="0.25">
      <c r="A367" t="s">
        <v>418</v>
      </c>
      <c r="E367" t="s">
        <v>418</v>
      </c>
      <c r="F367">
        <v>0</v>
      </c>
      <c r="G367">
        <v>0.75153400000000004</v>
      </c>
      <c r="H367">
        <v>0.74237299999999995</v>
      </c>
      <c r="I367">
        <v>962</v>
      </c>
      <c r="J367">
        <v>691</v>
      </c>
      <c r="K367">
        <v>1.9686781217804401</v>
      </c>
      <c r="L367" t="s">
        <v>52</v>
      </c>
      <c r="M367">
        <v>0.85646205130743502</v>
      </c>
      <c r="N367" t="s">
        <v>53</v>
      </c>
      <c r="O367">
        <v>0.47457237532701801</v>
      </c>
      <c r="P367" t="s">
        <v>53</v>
      </c>
      <c r="Q367">
        <v>1.63579016324699</v>
      </c>
      <c r="R367" t="s">
        <v>53</v>
      </c>
      <c r="S367">
        <v>-4.0927002381365103E-2</v>
      </c>
      <c r="T367" t="s">
        <v>53</v>
      </c>
      <c r="U367">
        <v>1.2993485008905899E-2</v>
      </c>
      <c r="V367" t="s">
        <v>53</v>
      </c>
      <c r="W367">
        <v>-2.40585106652756E-2</v>
      </c>
      <c r="X367" t="s">
        <v>53</v>
      </c>
      <c r="Y367">
        <v>-1.4113335490685301E-2</v>
      </c>
      <c r="Z367" t="s">
        <v>53</v>
      </c>
      <c r="AA367">
        <f t="shared" si="30"/>
        <v>1.6868491716089503E-2</v>
      </c>
      <c r="AB367">
        <f t="shared" si="31"/>
        <v>-2.7106820499591198E-2</v>
      </c>
      <c r="AC367">
        <f t="shared" si="32"/>
        <v>-4.3975312215680698E-2</v>
      </c>
      <c r="AD367">
        <f t="shared" si="33"/>
        <v>9.9451751745902994E-3</v>
      </c>
      <c r="AF367">
        <v>3.0389233906446198</v>
      </c>
      <c r="AG367" t="s">
        <v>50</v>
      </c>
      <c r="AH367">
        <v>3.0257028978439902</v>
      </c>
      <c r="AI367" t="s">
        <v>50</v>
      </c>
      <c r="AJ367">
        <f t="shared" si="34"/>
        <v>-1.3220492800629646E-2</v>
      </c>
      <c r="AK367">
        <v>1.7902400370985601</v>
      </c>
      <c r="AL367">
        <v>1.99697294031874</v>
      </c>
      <c r="AM367">
        <v>0.89152723537957101</v>
      </c>
      <c r="AN367">
        <v>1.1054457049391699</v>
      </c>
      <c r="AO367">
        <f t="shared" si="35"/>
        <v>0.21391846955959892</v>
      </c>
      <c r="AQ367">
        <f>VLOOKUP(A367,incl2017!$A$2:$BF$638,33)</f>
        <v>10456.308755760299</v>
      </c>
      <c r="AR367">
        <v>11459.8909090909</v>
      </c>
      <c r="AS367">
        <v>10456.308755760299</v>
      </c>
      <c r="AT367">
        <v>9803.9212598425202</v>
      </c>
      <c r="AU367">
        <f>VLOOKUP(vhcsResultsConsolidated!E367,incl2017!$A$2:$BF$638,34)</f>
        <v>9803.9212598425202</v>
      </c>
      <c r="AV367">
        <v>10871.210526315699</v>
      </c>
      <c r="AW367">
        <v>11088.430107526799</v>
      </c>
      <c r="AX367">
        <v>10205.1642857142</v>
      </c>
      <c r="AY367">
        <f>VLOOKUP(vhcsResultsConsolidated!E367,incl2017!$A$2:$BF$638,38)</f>
        <v>10205.1642857142</v>
      </c>
      <c r="AZ367">
        <v>12093</v>
      </c>
      <c r="BA367">
        <v>9982.2177419354794</v>
      </c>
      <c r="BB367">
        <v>9311.1666666666606</v>
      </c>
      <c r="BC367">
        <f>VLOOKUP(vhcsResultsConsolidated!E367,incl2017!$A$2:$BF$638,42)</f>
        <v>9311.1666666666606</v>
      </c>
      <c r="BD367">
        <v>11184.7192982456</v>
      </c>
      <c r="BE367">
        <v>13172.9607843137</v>
      </c>
      <c r="BF367">
        <v>10737.833333333299</v>
      </c>
      <c r="BG367">
        <f>VLOOKUP(vhcsResultsConsolidated!E367,incl2017!$A$2:$BF$638,46)</f>
        <v>10737.833333333299</v>
      </c>
      <c r="BH367">
        <v>10557.7017543859</v>
      </c>
      <c r="BI367">
        <v>8557.2142857142808</v>
      </c>
      <c r="BJ367">
        <v>9805.6625000000004</v>
      </c>
      <c r="BK367">
        <f>VLOOKUP(vhcsResultsConsolidated!E367,incl2017!$A$2:$BF$638,50)</f>
        <v>9805.6625000000004</v>
      </c>
      <c r="BL367">
        <v>11678.692307692299</v>
      </c>
      <c r="BM367">
        <v>9965.2424242424204</v>
      </c>
      <c r="BN367">
        <v>9880.7704918032796</v>
      </c>
      <c r="BO367">
        <f>VLOOKUP(vhcsResultsConsolidated!E367,incl2017!$A$2:$BF$638,54)</f>
        <v>9880.7704918032796</v>
      </c>
      <c r="BP367">
        <v>12334.1641791044</v>
      </c>
      <c r="BQ367">
        <v>10001.5344827586</v>
      </c>
      <c r="BR367">
        <v>8655.5849056603693</v>
      </c>
    </row>
    <row r="368" spans="1:70" x14ac:dyDescent="0.25">
      <c r="A368" t="s">
        <v>419</v>
      </c>
      <c r="E368" t="s">
        <v>419</v>
      </c>
      <c r="F368">
        <v>0</v>
      </c>
      <c r="G368">
        <v>0.71650999999999998</v>
      </c>
      <c r="H368">
        <v>0.72035400000000005</v>
      </c>
      <c r="I368">
        <v>812</v>
      </c>
      <c r="J368">
        <v>689</v>
      </c>
      <c r="K368">
        <v>0.92130503363305305</v>
      </c>
      <c r="L368" t="s">
        <v>53</v>
      </c>
      <c r="M368">
        <v>0.48328101049078298</v>
      </c>
      <c r="N368" t="s">
        <v>53</v>
      </c>
      <c r="O368">
        <v>0.40224862154876001</v>
      </c>
      <c r="P368" t="s">
        <v>53</v>
      </c>
      <c r="Q368">
        <v>1.05922484224158</v>
      </c>
      <c r="R368" t="s">
        <v>53</v>
      </c>
      <c r="S368">
        <v>-2.8870055924534E-2</v>
      </c>
      <c r="T368" t="s">
        <v>53</v>
      </c>
      <c r="U368">
        <v>-5.3416521230539298E-2</v>
      </c>
      <c r="V368" t="s">
        <v>52</v>
      </c>
      <c r="W368">
        <v>-9.0891488313195792E-3</v>
      </c>
      <c r="X368" t="s">
        <v>53</v>
      </c>
      <c r="Y368">
        <v>-1.6851804307521999E-2</v>
      </c>
      <c r="Z368" t="s">
        <v>53</v>
      </c>
      <c r="AA368">
        <f t="shared" si="30"/>
        <v>1.9780907093214423E-2</v>
      </c>
      <c r="AB368">
        <f t="shared" si="31"/>
        <v>3.6564716923017299E-2</v>
      </c>
      <c r="AC368">
        <f t="shared" si="32"/>
        <v>1.6783809829802876E-2</v>
      </c>
      <c r="AD368">
        <f t="shared" si="33"/>
        <v>-7.7626554762024198E-3</v>
      </c>
      <c r="AF368">
        <v>2.8532127141829502</v>
      </c>
      <c r="AG368" t="s">
        <v>50</v>
      </c>
      <c r="AH368">
        <v>2.8615730152000598</v>
      </c>
      <c r="AI368" t="s">
        <v>50</v>
      </c>
      <c r="AJ368">
        <f t="shared" si="34"/>
        <v>8.3603010171096059E-3</v>
      </c>
      <c r="AK368">
        <v>4.6572717265681796</v>
      </c>
      <c r="AL368">
        <v>-8.3851154068257294</v>
      </c>
      <c r="AM368">
        <v>-3.5942273580025401</v>
      </c>
      <c r="AN368">
        <v>-4.79088804882318</v>
      </c>
      <c r="AO368">
        <f t="shared" si="35"/>
        <v>-1.1966606908206399</v>
      </c>
      <c r="AQ368">
        <f>VLOOKUP(A368,incl2017!$A$2:$BF$638,33)</f>
        <v>16165.670454545399</v>
      </c>
      <c r="AR368">
        <v>17913.782918149402</v>
      </c>
      <c r="AS368">
        <v>15987.541436464</v>
      </c>
      <c r="AT368">
        <v>13745.2070484581</v>
      </c>
      <c r="AU368">
        <f>VLOOKUP(vhcsResultsConsolidated!E368,incl2017!$A$2:$BF$638,34)</f>
        <v>13816.495495495399</v>
      </c>
      <c r="AV368">
        <v>17473.537037037</v>
      </c>
      <c r="AW368">
        <v>16537.560439560399</v>
      </c>
      <c r="AX368">
        <v>14531.536</v>
      </c>
      <c r="AY368">
        <f>VLOOKUP(vhcsResultsConsolidated!E368,incl2017!$A$2:$BF$638,38)</f>
        <v>14552.7580645161</v>
      </c>
      <c r="AZ368">
        <v>18513.1092436974</v>
      </c>
      <c r="BA368">
        <v>15431.4111111111</v>
      </c>
      <c r="BB368">
        <v>12781.568627450901</v>
      </c>
      <c r="BC368">
        <f>VLOOKUP(vhcsResultsConsolidated!E368,incl2017!$A$2:$BF$638,42)</f>
        <v>12884.8979591836</v>
      </c>
      <c r="BD368">
        <v>18616.397590361401</v>
      </c>
      <c r="BE368">
        <v>17004.304347826001</v>
      </c>
      <c r="BF368">
        <v>14813.309859154901</v>
      </c>
      <c r="BG368">
        <f>VLOOKUP(vhcsResultsConsolidated!E368,incl2017!$A$2:$BF$638,46)</f>
        <v>14854.9285714285</v>
      </c>
      <c r="BH368">
        <v>16272.810126582201</v>
      </c>
      <c r="BI368">
        <v>16060.4444444444</v>
      </c>
      <c r="BJ368">
        <v>14161.0555555555</v>
      </c>
      <c r="BK368">
        <f>VLOOKUP(vhcsResultsConsolidated!E368,incl2017!$A$2:$BF$638,50)</f>
        <v>14161.0555555555</v>
      </c>
      <c r="BL368">
        <v>17748.879310344801</v>
      </c>
      <c r="BM368">
        <v>16142.6785714285</v>
      </c>
      <c r="BN368">
        <v>12192</v>
      </c>
      <c r="BO368">
        <f>VLOOKUP(vhcsResultsConsolidated!E368,incl2017!$A$2:$BF$638,54)</f>
        <v>12300</v>
      </c>
      <c r="BP368">
        <v>19239.754098360601</v>
      </c>
      <c r="BQ368">
        <v>14259.911764705799</v>
      </c>
      <c r="BR368">
        <v>13348.461538461501</v>
      </c>
    </row>
    <row r="369" spans="1:70" x14ac:dyDescent="0.25">
      <c r="A369" t="s">
        <v>420</v>
      </c>
      <c r="B369" t="s">
        <v>709</v>
      </c>
      <c r="C369" t="s">
        <v>702</v>
      </c>
      <c r="E369" t="s">
        <v>356</v>
      </c>
      <c r="F369">
        <v>1</v>
      </c>
      <c r="G369">
        <v>0.87487099999999995</v>
      </c>
      <c r="H369">
        <v>0.87331199999999998</v>
      </c>
      <c r="I369">
        <v>1801</v>
      </c>
      <c r="J369">
        <v>1571</v>
      </c>
      <c r="K369">
        <v>5.5620870770641497</v>
      </c>
      <c r="L369" t="s">
        <v>50</v>
      </c>
      <c r="M369">
        <v>2.2578098202980499</v>
      </c>
      <c r="N369" t="s">
        <v>51</v>
      </c>
      <c r="O369">
        <v>2.5230008982511398</v>
      </c>
      <c r="P369" t="s">
        <v>51</v>
      </c>
      <c r="Q369">
        <v>8.6768587898867509</v>
      </c>
      <c r="R369" t="s">
        <v>50</v>
      </c>
      <c r="S369">
        <v>-6.1892321216717103E-2</v>
      </c>
      <c r="T369" t="s">
        <v>50</v>
      </c>
      <c r="U369">
        <v>-9.5684460957128598E-2</v>
      </c>
      <c r="V369" t="s">
        <v>50</v>
      </c>
      <c r="W369">
        <v>-0.103767192289906</v>
      </c>
      <c r="X369" t="s">
        <v>50</v>
      </c>
      <c r="Y369">
        <v>-8.1888191347557204E-2</v>
      </c>
      <c r="Z369" t="s">
        <v>50</v>
      </c>
      <c r="AA369">
        <f t="shared" si="30"/>
        <v>-4.1874871073188893E-2</v>
      </c>
      <c r="AB369">
        <f t="shared" si="31"/>
        <v>1.3796269609571393E-2</v>
      </c>
      <c r="AC369">
        <f t="shared" si="32"/>
        <v>5.5671140682760287E-2</v>
      </c>
      <c r="AD369">
        <f t="shared" si="33"/>
        <v>2.1879000942348792E-2</v>
      </c>
      <c r="AF369">
        <v>3.07841248349078</v>
      </c>
      <c r="AG369" t="s">
        <v>50</v>
      </c>
      <c r="AH369">
        <v>3.04095782381853</v>
      </c>
      <c r="AI369" t="s">
        <v>50</v>
      </c>
      <c r="AJ369">
        <f t="shared" si="34"/>
        <v>-3.7454659672250035E-2</v>
      </c>
      <c r="AK369">
        <v>30.1403850532839</v>
      </c>
      <c r="AL369">
        <v>13.9732561138814</v>
      </c>
      <c r="AM369">
        <v>12.890540474511701</v>
      </c>
      <c r="AN369">
        <v>1.0827156393697199</v>
      </c>
      <c r="AO369">
        <f t="shared" si="35"/>
        <v>-11.807824835141981</v>
      </c>
      <c r="AQ369">
        <f>VLOOKUP(A369,incl2017!$A$2:$BF$638,33)</f>
        <v>15247.2543077837</v>
      </c>
      <c r="AR369">
        <v>33346.260869565202</v>
      </c>
      <c r="AS369">
        <v>30108.2780172413</v>
      </c>
      <c r="AT369">
        <v>28304.027027027001</v>
      </c>
      <c r="AU369">
        <f>VLOOKUP(vhcsResultsConsolidated!E307,incl2017!$A$2:$BF$638,34)</f>
        <v>12767.595555555499</v>
      </c>
      <c r="AV369">
        <v>33547.368421052597</v>
      </c>
      <c r="AW369">
        <v>30488.071111111101</v>
      </c>
      <c r="AX369">
        <v>28050.871485943699</v>
      </c>
      <c r="AY369">
        <f>VLOOKUP(vhcsResultsConsolidated!E307,incl2017!$A$2:$BF$638,38)</f>
        <v>13289.091324200899</v>
      </c>
      <c r="AZ369">
        <v>33183.396721311401</v>
      </c>
      <c r="BA369">
        <v>29750.732217573201</v>
      </c>
      <c r="BB369">
        <v>28510.026143790801</v>
      </c>
      <c r="BC369">
        <f>VLOOKUP(vhcsResultsConsolidated!E307,incl2017!$A$2:$BF$638,42)</f>
        <v>12273.190476190401</v>
      </c>
      <c r="BD369">
        <v>33661.315315315303</v>
      </c>
      <c r="BE369">
        <v>31582.839285714199</v>
      </c>
      <c r="BF369">
        <v>28986.028571428498</v>
      </c>
      <c r="BG369">
        <f>VLOOKUP(vhcsResultsConsolidated!E307,incl2017!$A$2:$BF$638,46)</f>
        <v>14507.016091953999</v>
      </c>
      <c r="BH369">
        <v>33454.367647058803</v>
      </c>
      <c r="BI369">
        <v>29402.991150442402</v>
      </c>
      <c r="BJ369">
        <v>27368.986111111099</v>
      </c>
      <c r="BK369">
        <f>VLOOKUP(vhcsResultsConsolidated!E307,incl2017!$A$2:$BF$638,50)</f>
        <v>12087.736961451201</v>
      </c>
      <c r="BL369">
        <v>32570.8269230769</v>
      </c>
      <c r="BM369">
        <v>30086.325000000001</v>
      </c>
      <c r="BN369">
        <v>28588.8531468531</v>
      </c>
      <c r="BO369">
        <f>VLOOKUP(vhcsResultsConsolidated!E307,incl2017!$A$2:$BF$638,54)</f>
        <v>11690.892</v>
      </c>
      <c r="BP369">
        <v>33824.7449664429</v>
      </c>
      <c r="BQ369">
        <v>29412.319327730998</v>
      </c>
      <c r="BR369">
        <v>28440.871165644101</v>
      </c>
    </row>
    <row r="370" spans="1:70" x14ac:dyDescent="0.25">
      <c r="A370" t="s">
        <v>421</v>
      </c>
      <c r="B370" t="s">
        <v>682</v>
      </c>
      <c r="C370" t="s">
        <v>675</v>
      </c>
      <c r="E370" t="s">
        <v>120</v>
      </c>
      <c r="F370">
        <v>1</v>
      </c>
      <c r="G370">
        <v>0.85714099999999904</v>
      </c>
      <c r="H370">
        <v>0.866344</v>
      </c>
      <c r="I370">
        <v>2520</v>
      </c>
      <c r="J370">
        <v>2432</v>
      </c>
      <c r="K370">
        <v>6.8409943452810396</v>
      </c>
      <c r="L370" t="s">
        <v>50</v>
      </c>
      <c r="M370">
        <v>4.1599919432958501</v>
      </c>
      <c r="N370" t="s">
        <v>50</v>
      </c>
      <c r="O370">
        <v>0.65680615958669497</v>
      </c>
      <c r="P370" t="s">
        <v>53</v>
      </c>
      <c r="Q370">
        <v>3.12393813326754</v>
      </c>
      <c r="R370" t="s">
        <v>50</v>
      </c>
      <c r="S370">
        <v>-5.7445963345034601E-2</v>
      </c>
      <c r="T370" t="s">
        <v>50</v>
      </c>
      <c r="U370">
        <v>-1.8323479915128699E-2</v>
      </c>
      <c r="V370" t="s">
        <v>53</v>
      </c>
      <c r="W370">
        <v>-4.3901812711633001E-2</v>
      </c>
      <c r="X370" t="s">
        <v>50</v>
      </c>
      <c r="Y370">
        <v>-1.25128902784551E-2</v>
      </c>
      <c r="Z370" t="s">
        <v>53</v>
      </c>
      <c r="AA370">
        <f t="shared" si="30"/>
        <v>1.35441506334016E-2</v>
      </c>
      <c r="AB370">
        <f t="shared" si="31"/>
        <v>5.8105896366735989E-3</v>
      </c>
      <c r="AC370">
        <f t="shared" si="32"/>
        <v>-7.7335609967280009E-3</v>
      </c>
      <c r="AD370">
        <f t="shared" si="33"/>
        <v>3.1388922433177903E-2</v>
      </c>
      <c r="AF370">
        <v>3.1181645278081001</v>
      </c>
      <c r="AG370" t="s">
        <v>50</v>
      </c>
      <c r="AH370">
        <v>3.10589925647098</v>
      </c>
      <c r="AI370" t="s">
        <v>50</v>
      </c>
      <c r="AJ370">
        <f t="shared" si="34"/>
        <v>-1.2265271337120076E-2</v>
      </c>
      <c r="AK370">
        <v>25.763078123715999</v>
      </c>
      <c r="AL370">
        <v>2.8693102976787102</v>
      </c>
      <c r="AM370">
        <v>1.70582728823122</v>
      </c>
      <c r="AN370">
        <v>1.16348300944748</v>
      </c>
      <c r="AO370">
        <f t="shared" si="35"/>
        <v>-0.54234427878374003</v>
      </c>
      <c r="AQ370">
        <f>VLOOKUP(A370,incl2017!$A$2:$BF$638,33)</f>
        <v>16650.86</v>
      </c>
      <c r="AR370">
        <v>29701.223880597001</v>
      </c>
      <c r="AS370">
        <v>24503.0374812593</v>
      </c>
      <c r="AT370">
        <v>22174.335526315699</v>
      </c>
      <c r="AU370">
        <f>VLOOKUP(vhcsResultsConsolidated!E69,incl2017!$A$2:$BF$638,34)</f>
        <v>13681.700854700801</v>
      </c>
      <c r="AV370">
        <v>30624.893382352901</v>
      </c>
      <c r="AW370">
        <v>25321.073033707798</v>
      </c>
      <c r="AX370">
        <v>22553.072538860099</v>
      </c>
      <c r="AY370">
        <f>VLOOKUP(vhcsResultsConsolidated!E69,incl2017!$A$2:$BF$638,38)</f>
        <v>13839.0422535211</v>
      </c>
      <c r="AZ370">
        <v>28611.2537960954</v>
      </c>
      <c r="BA370">
        <v>23566.6366559485</v>
      </c>
      <c r="BB370">
        <v>21783.4465240641</v>
      </c>
      <c r="BC370">
        <f>VLOOKUP(vhcsResultsConsolidated!E69,incl2017!$A$2:$BF$638,42)</f>
        <v>13497.4329896907</v>
      </c>
      <c r="BD370">
        <v>30826.053956834501</v>
      </c>
      <c r="BE370">
        <v>24201.202380952302</v>
      </c>
      <c r="BF370">
        <v>22783.073298429299</v>
      </c>
      <c r="BG370">
        <f>VLOOKUP(vhcsResultsConsolidated!E69,incl2017!$A$2:$BF$638,46)</f>
        <v>13619.4436619718</v>
      </c>
      <c r="BH370">
        <v>30414.6578947368</v>
      </c>
      <c r="BI370">
        <v>26321.808510638199</v>
      </c>
      <c r="BJ370">
        <v>22327.789743589699</v>
      </c>
      <c r="BK370">
        <f>VLOOKUP(vhcsResultsConsolidated!E69,incl2017!$A$2:$BF$638,50)</f>
        <v>14058.6408450704</v>
      </c>
      <c r="BL370">
        <v>29813.464135021099</v>
      </c>
      <c r="BM370">
        <v>23838.6438356164</v>
      </c>
      <c r="BN370">
        <v>21943.356521739101</v>
      </c>
      <c r="BO370">
        <f>VLOOKUP(vhcsResultsConsolidated!E69,incl2017!$A$2:$BF$638,54)</f>
        <v>13499.5510204081</v>
      </c>
      <c r="BP370">
        <v>27339.2723214285</v>
      </c>
      <c r="BQ370">
        <v>23325.951515151501</v>
      </c>
      <c r="BR370">
        <v>21528.034722222201</v>
      </c>
    </row>
    <row r="371" spans="1:70" x14ac:dyDescent="0.25">
      <c r="A371" t="s">
        <v>422</v>
      </c>
      <c r="B371" t="s">
        <v>655</v>
      </c>
      <c r="C371" t="s">
        <v>702</v>
      </c>
      <c r="E371" t="s">
        <v>262</v>
      </c>
      <c r="F371">
        <v>1</v>
      </c>
      <c r="G371">
        <v>0.88996699999999995</v>
      </c>
      <c r="H371">
        <v>0.886212</v>
      </c>
      <c r="I371">
        <v>4347</v>
      </c>
      <c r="J371">
        <v>3437</v>
      </c>
      <c r="K371">
        <v>6.6443892744244</v>
      </c>
      <c r="L371" t="s">
        <v>50</v>
      </c>
      <c r="M371">
        <v>4.89465024236417</v>
      </c>
      <c r="N371" t="s">
        <v>50</v>
      </c>
      <c r="O371">
        <v>1.57855074609569</v>
      </c>
      <c r="P371" t="s">
        <v>53</v>
      </c>
      <c r="Q371">
        <v>1.87969515081603</v>
      </c>
      <c r="R371" t="s">
        <v>52</v>
      </c>
      <c r="S371">
        <v>-2.4378372914355399E-2</v>
      </c>
      <c r="T371" t="s">
        <v>53</v>
      </c>
      <c r="U371">
        <v>-8.6321224162419496E-3</v>
      </c>
      <c r="V371" t="s">
        <v>53</v>
      </c>
      <c r="W371">
        <v>-1.6248350409646999E-2</v>
      </c>
      <c r="X371" t="s">
        <v>53</v>
      </c>
      <c r="Y371">
        <v>-1.9821492348709698E-3</v>
      </c>
      <c r="Z371" t="s">
        <v>53</v>
      </c>
      <c r="AA371">
        <f t="shared" si="30"/>
        <v>8.1300225047084007E-3</v>
      </c>
      <c r="AB371">
        <f t="shared" si="31"/>
        <v>6.6499731813709799E-3</v>
      </c>
      <c r="AC371">
        <f t="shared" si="32"/>
        <v>-1.4800493233374208E-3</v>
      </c>
      <c r="AD371">
        <f t="shared" si="33"/>
        <v>1.426620117477603E-2</v>
      </c>
      <c r="AF371">
        <v>3.05739848810892</v>
      </c>
      <c r="AG371" t="s">
        <v>50</v>
      </c>
      <c r="AH371">
        <v>3.0565356984144598</v>
      </c>
      <c r="AI371" t="s">
        <v>50</v>
      </c>
      <c r="AJ371">
        <f t="shared" si="34"/>
        <v>-8.627896944601865E-4</v>
      </c>
      <c r="AK371">
        <v>9.0279827169878892</v>
      </c>
      <c r="AL371">
        <v>7.1331219683263702</v>
      </c>
      <c r="AM371">
        <v>5.9466365737697</v>
      </c>
      <c r="AN371">
        <v>1.18648539455667</v>
      </c>
      <c r="AO371">
        <f t="shared" si="35"/>
        <v>-4.7601511792130298</v>
      </c>
      <c r="AQ371">
        <f>VLOOKUP(A371,incl2017!$A$2:$BF$638,33)</f>
        <v>18804.5</v>
      </c>
      <c r="AR371">
        <v>21629.218727662599</v>
      </c>
      <c r="AS371">
        <v>19123.032015065899</v>
      </c>
      <c r="AT371">
        <v>18759.241803278601</v>
      </c>
      <c r="AU371">
        <f>VLOOKUP(vhcsResultsConsolidated!E211,incl2017!$A$2:$BF$638,34)</f>
        <v>9476.0938383267294</v>
      </c>
      <c r="AV371">
        <v>21285.976265822701</v>
      </c>
      <c r="AW371">
        <v>19329.036429872402</v>
      </c>
      <c r="AX371">
        <v>18738.835030549799</v>
      </c>
      <c r="AY371">
        <f>VLOOKUP(vhcsResultsConsolidated!E211,incl2017!$A$2:$BF$638,38)</f>
        <v>9681.0181818181809</v>
      </c>
      <c r="AZ371">
        <v>21912.046936114701</v>
      </c>
      <c r="BA371">
        <v>18902.571150097399</v>
      </c>
      <c r="BB371">
        <v>18779.901030927798</v>
      </c>
      <c r="BC371">
        <f>VLOOKUP(vhcsResultsConsolidated!E211,incl2017!$A$2:$BF$638,42)</f>
        <v>9273.2440944881891</v>
      </c>
      <c r="BD371">
        <v>20460.457055214702</v>
      </c>
      <c r="BE371">
        <v>18326.122881355899</v>
      </c>
      <c r="BF371">
        <v>18180.727272727199</v>
      </c>
      <c r="BG371">
        <f>VLOOKUP(vhcsResultsConsolidated!E211,incl2017!$A$2:$BF$638,46)</f>
        <v>9915.9007444168692</v>
      </c>
      <c r="BH371">
        <v>22165.450980392099</v>
      </c>
      <c r="BI371">
        <v>20085.226837060702</v>
      </c>
      <c r="BJ371">
        <v>19234.692307692301</v>
      </c>
      <c r="BK371">
        <f>VLOOKUP(vhcsResultsConsolidated!E211,incl2017!$A$2:$BF$638,50)</f>
        <v>9482.5744234800804</v>
      </c>
      <c r="BL371">
        <v>21685.970270270202</v>
      </c>
      <c r="BM371">
        <v>19311.7490494296</v>
      </c>
      <c r="BN371">
        <v>19123.684210526299</v>
      </c>
      <c r="BO371">
        <f>VLOOKUP(vhcsResultsConsolidated!E211,incl2017!$A$2:$BF$638,54)</f>
        <v>8975.4305555555493</v>
      </c>
      <c r="BP371">
        <v>22122.748110831199</v>
      </c>
      <c r="BQ371">
        <v>18472.116000000002</v>
      </c>
      <c r="BR371">
        <v>18362.337899543301</v>
      </c>
    </row>
    <row r="372" spans="1:70" x14ac:dyDescent="0.25">
      <c r="A372" t="s">
        <v>423</v>
      </c>
      <c r="E372" t="s">
        <v>423</v>
      </c>
      <c r="F372">
        <v>0</v>
      </c>
      <c r="G372">
        <v>0.82565499999999903</v>
      </c>
      <c r="H372">
        <v>0.830487999999999</v>
      </c>
      <c r="I372">
        <v>3471</v>
      </c>
      <c r="J372">
        <v>2993</v>
      </c>
      <c r="K372">
        <v>2.10186861532938</v>
      </c>
      <c r="L372" t="s">
        <v>52</v>
      </c>
      <c r="M372">
        <v>1.06869565513943</v>
      </c>
      <c r="N372" t="s">
        <v>53</v>
      </c>
      <c r="O372">
        <v>0.69439351673740002</v>
      </c>
      <c r="P372" t="s">
        <v>53</v>
      </c>
      <c r="Q372">
        <v>1.5780037786880401</v>
      </c>
      <c r="R372" t="s">
        <v>53</v>
      </c>
      <c r="S372">
        <v>1.06408781913895E-3</v>
      </c>
      <c r="T372" t="s">
        <v>53</v>
      </c>
      <c r="U372">
        <v>-1.40077314279841E-2</v>
      </c>
      <c r="V372" t="s">
        <v>53</v>
      </c>
      <c r="W372">
        <v>3.1789753689732997E-2</v>
      </c>
      <c r="X372" t="s">
        <v>50</v>
      </c>
      <c r="Y372">
        <v>2.4457141990681799E-2</v>
      </c>
      <c r="Z372" t="s">
        <v>51</v>
      </c>
      <c r="AA372">
        <f t="shared" si="30"/>
        <v>3.0725665870594047E-2</v>
      </c>
      <c r="AB372">
        <f t="shared" si="31"/>
        <v>3.8464873418665897E-2</v>
      </c>
      <c r="AC372">
        <f t="shared" si="32"/>
        <v>7.7392075480718497E-3</v>
      </c>
      <c r="AD372">
        <f t="shared" si="33"/>
        <v>-7.3326116990511982E-3</v>
      </c>
      <c r="AF372">
        <v>2.78533378493524</v>
      </c>
      <c r="AG372" t="s">
        <v>50</v>
      </c>
      <c r="AH372">
        <v>2.8172746480330702</v>
      </c>
      <c r="AI372" t="s">
        <v>50</v>
      </c>
      <c r="AJ372">
        <f t="shared" si="34"/>
        <v>3.1940863097830174E-2</v>
      </c>
      <c r="AK372">
        <v>11.2527595975158</v>
      </c>
      <c r="AL372">
        <v>-33.328850961961002</v>
      </c>
      <c r="AM372">
        <v>-16.554667204662302</v>
      </c>
      <c r="AN372">
        <v>-16.774183757298701</v>
      </c>
      <c r="AO372">
        <f t="shared" si="35"/>
        <v>-0.21951655263639935</v>
      </c>
      <c r="AQ372">
        <f>VLOOKUP(A372,incl2017!$A$2:$BF$638,33)</f>
        <v>12091.009009009</v>
      </c>
      <c r="AR372">
        <v>12782.0095486111</v>
      </c>
      <c r="AS372">
        <v>12099.917502787001</v>
      </c>
      <c r="AT372">
        <v>11329.740466101601</v>
      </c>
      <c r="AU372">
        <f>VLOOKUP(vhcsResultsConsolidated!E372,incl2017!$A$2:$BF$638,34)</f>
        <v>11354.1970802919</v>
      </c>
      <c r="AV372">
        <v>12314.1312384473</v>
      </c>
      <c r="AW372">
        <v>12555.141949152499</v>
      </c>
      <c r="AX372">
        <v>11829.066790352501</v>
      </c>
      <c r="AY372">
        <f>VLOOKUP(vhcsResultsConsolidated!E372,incl2017!$A$2:$BF$638,38)</f>
        <v>11855.0400728597</v>
      </c>
      <c r="AZ372">
        <v>13196.2847790507</v>
      </c>
      <c r="BA372">
        <v>11594.3505882352</v>
      </c>
      <c r="BB372">
        <v>10665.2049382716</v>
      </c>
      <c r="BC372">
        <f>VLOOKUP(vhcsResultsConsolidated!E372,incl2017!$A$2:$BF$638,42)</f>
        <v>10683.556097560901</v>
      </c>
      <c r="BD372">
        <v>12753.0442804428</v>
      </c>
      <c r="BE372">
        <v>12502.0173160173</v>
      </c>
      <c r="BF372">
        <v>11944.1911764705</v>
      </c>
      <c r="BG372">
        <f>VLOOKUP(vhcsResultsConsolidated!E372,incl2017!$A$2:$BF$638,46)</f>
        <v>11967.8260869565</v>
      </c>
      <c r="BH372">
        <v>11873.5925925925</v>
      </c>
      <c r="BI372">
        <v>12606.0622406639</v>
      </c>
      <c r="BJ372">
        <v>11711.786516853899</v>
      </c>
      <c r="BK372">
        <f>VLOOKUP(vhcsResultsConsolidated!E372,incl2017!$A$2:$BF$638,50)</f>
        <v>11741.014652014601</v>
      </c>
      <c r="BL372">
        <v>13016.798013244999</v>
      </c>
      <c r="BM372">
        <v>11673.347417840299</v>
      </c>
      <c r="BN372">
        <v>10878.5469387755</v>
      </c>
      <c r="BO372">
        <f>VLOOKUP(vhcsResultsConsolidated!E372,incl2017!$A$2:$BF$638,54)</f>
        <v>10909.6532258064</v>
      </c>
      <c r="BP372">
        <v>13371.7055016181</v>
      </c>
      <c r="BQ372">
        <v>11514.9811320754</v>
      </c>
      <c r="BR372">
        <v>10338.525</v>
      </c>
    </row>
    <row r="373" spans="1:70" x14ac:dyDescent="0.25">
      <c r="A373" t="s">
        <v>424</v>
      </c>
      <c r="E373" t="s">
        <v>424</v>
      </c>
      <c r="F373">
        <v>0</v>
      </c>
      <c r="G373">
        <v>0.69196999999999997</v>
      </c>
      <c r="H373">
        <v>0.67219300000000004</v>
      </c>
      <c r="I373">
        <v>1513</v>
      </c>
      <c r="J373">
        <v>1468</v>
      </c>
      <c r="K373">
        <v>1.9146683313573201</v>
      </c>
      <c r="L373" t="s">
        <v>52</v>
      </c>
      <c r="M373">
        <v>2.1511764592126101</v>
      </c>
      <c r="N373" t="s">
        <v>52</v>
      </c>
      <c r="O373">
        <v>0.60444286536220604</v>
      </c>
      <c r="P373" t="s">
        <v>53</v>
      </c>
      <c r="Q373">
        <v>2.85547487437334</v>
      </c>
      <c r="R373" t="s">
        <v>51</v>
      </c>
      <c r="S373">
        <v>3.0789077459066502E-2</v>
      </c>
      <c r="T373" t="s">
        <v>53</v>
      </c>
      <c r="U373">
        <v>-5.4789731038972597E-2</v>
      </c>
      <c r="V373" t="s">
        <v>52</v>
      </c>
      <c r="W373">
        <v>7.58405104014023E-2</v>
      </c>
      <c r="X373" t="s">
        <v>51</v>
      </c>
      <c r="Y373">
        <v>4.0727790100175201E-2</v>
      </c>
      <c r="Z373" t="s">
        <v>53</v>
      </c>
      <c r="AA373">
        <f t="shared" si="30"/>
        <v>4.5051432942335795E-2</v>
      </c>
      <c r="AB373">
        <f t="shared" si="31"/>
        <v>9.5517521139147799E-2</v>
      </c>
      <c r="AC373">
        <f t="shared" si="32"/>
        <v>5.0466088196812003E-2</v>
      </c>
      <c r="AD373">
        <f t="shared" si="33"/>
        <v>-3.5112720301227099E-2</v>
      </c>
      <c r="AF373">
        <v>2.4853527335122401</v>
      </c>
      <c r="AG373" t="s">
        <v>50</v>
      </c>
      <c r="AH373">
        <v>2.5524217576179802</v>
      </c>
      <c r="AI373" t="s">
        <v>50</v>
      </c>
      <c r="AJ373">
        <f t="shared" si="34"/>
        <v>6.7069024105740116E-2</v>
      </c>
      <c r="AK373">
        <v>2.6789106111164598</v>
      </c>
      <c r="AL373">
        <v>-25.9265304268976</v>
      </c>
      <c r="AM373">
        <v>-2.8496161709030501</v>
      </c>
      <c r="AN373">
        <v>-23.076914255994499</v>
      </c>
      <c r="AO373">
        <f t="shared" si="35"/>
        <v>-20.227298085091448</v>
      </c>
      <c r="AQ373">
        <f>VLOOKUP(A373,incl2017!$A$2:$BF$638,33)</f>
        <v>4682.5179372197299</v>
      </c>
      <c r="AR373">
        <v>5025.0358490565995</v>
      </c>
      <c r="AS373">
        <v>4681.7327394209296</v>
      </c>
      <c r="AT373">
        <v>4588.48057259713</v>
      </c>
      <c r="AU373">
        <f>VLOOKUP(vhcsResultsConsolidated!E373,incl2017!$A$2:$BF$638,34)</f>
        <v>4626.1573498964799</v>
      </c>
      <c r="AV373">
        <v>4902.31468531468</v>
      </c>
      <c r="AW373">
        <v>4897.3599999999997</v>
      </c>
      <c r="AX373">
        <v>4462.54146341463</v>
      </c>
      <c r="AY373">
        <f>VLOOKUP(vhcsResultsConsolidated!E373,incl2017!$A$2:$BF$638,38)</f>
        <v>4440.0528846153802</v>
      </c>
      <c r="AZ373">
        <v>5168.8811475409802</v>
      </c>
      <c r="BA373">
        <v>4465.1428571428496</v>
      </c>
      <c r="BB373">
        <v>4679.3873239436598</v>
      </c>
      <c r="BC373">
        <f>VLOOKUP(vhcsResultsConsolidated!E373,incl2017!$A$2:$BF$638,42)</f>
        <v>4766.92</v>
      </c>
      <c r="BD373">
        <v>4594.0774647887301</v>
      </c>
      <c r="BE373">
        <v>5285.2096774193496</v>
      </c>
      <c r="BF373">
        <v>4514.2777777777701</v>
      </c>
      <c r="BG373">
        <f>VLOOKUP(vhcsResultsConsolidated!E373,incl2017!$A$2:$BF$638,46)</f>
        <v>4468.84684684684</v>
      </c>
      <c r="BH373">
        <v>5206.2708333333303</v>
      </c>
      <c r="BI373">
        <v>4421.1881188118796</v>
      </c>
      <c r="BJ373">
        <v>4404.9381443298898</v>
      </c>
      <c r="BK373">
        <f>VLOOKUP(vhcsResultsConsolidated!E373,incl2017!$A$2:$BF$638,50)</f>
        <v>4407.1030927835</v>
      </c>
      <c r="BL373">
        <v>5165.2352941176396</v>
      </c>
      <c r="BM373">
        <v>4689.6992481202997</v>
      </c>
      <c r="BN373">
        <v>4514.3046875</v>
      </c>
      <c r="BO373">
        <f>VLOOKUP(vhcsResultsConsolidated!E373,incl2017!$A$2:$BF$638,54)</f>
        <v>4610.77419354838</v>
      </c>
      <c r="BP373">
        <v>5171.5</v>
      </c>
      <c r="BQ373">
        <v>4136.9450549450503</v>
      </c>
      <c r="BR373">
        <v>4814.8397435897396</v>
      </c>
    </row>
    <row r="374" spans="1:70" x14ac:dyDescent="0.25">
      <c r="A374" t="s">
        <v>425</v>
      </c>
      <c r="B374" t="s">
        <v>701</v>
      </c>
      <c r="C374" t="s">
        <v>663</v>
      </c>
      <c r="E374" t="s">
        <v>140</v>
      </c>
      <c r="F374">
        <v>1</v>
      </c>
      <c r="G374">
        <v>0.76688599999999996</v>
      </c>
      <c r="H374">
        <v>0.76688599999999996</v>
      </c>
      <c r="I374">
        <v>1143</v>
      </c>
      <c r="J374">
        <v>1143</v>
      </c>
      <c r="K374">
        <v>6.9449617508955201</v>
      </c>
      <c r="L374" t="s">
        <v>50</v>
      </c>
      <c r="M374">
        <v>4.3375163394521898</v>
      </c>
      <c r="N374" t="s">
        <v>50</v>
      </c>
      <c r="O374">
        <v>0.76039381657104799</v>
      </c>
      <c r="P374" t="s">
        <v>53</v>
      </c>
      <c r="Q374">
        <v>1.20202011290546</v>
      </c>
      <c r="R374" t="s">
        <v>53</v>
      </c>
      <c r="S374">
        <v>-4.5216480417154099E-2</v>
      </c>
      <c r="T374" t="s">
        <v>50</v>
      </c>
      <c r="U374">
        <v>-5.0636573665840401E-2</v>
      </c>
      <c r="V374" t="s">
        <v>50</v>
      </c>
      <c r="W374">
        <v>-8.6621396972923703E-2</v>
      </c>
      <c r="X374" t="s">
        <v>50</v>
      </c>
      <c r="Y374">
        <v>-4.4533085957603101E-2</v>
      </c>
      <c r="Z374" t="s">
        <v>50</v>
      </c>
      <c r="AA374">
        <f t="shared" si="30"/>
        <v>-4.1404916555769604E-2</v>
      </c>
      <c r="AB374">
        <f t="shared" si="31"/>
        <v>6.1034877082372999E-3</v>
      </c>
      <c r="AC374">
        <f t="shared" si="32"/>
        <v>4.7508404264006904E-2</v>
      </c>
      <c r="AD374">
        <f t="shared" si="33"/>
        <v>4.2088311015320602E-2</v>
      </c>
      <c r="AF374">
        <v>3.1553631356264602</v>
      </c>
      <c r="AG374" t="s">
        <v>50</v>
      </c>
      <c r="AH374">
        <v>3.1370503766012598</v>
      </c>
      <c r="AI374" t="s">
        <v>50</v>
      </c>
      <c r="AJ374">
        <f t="shared" si="34"/>
        <v>-1.8312759025200354E-2</v>
      </c>
      <c r="AK374">
        <v>-24.599896457115101</v>
      </c>
      <c r="AL374">
        <v>16.691160858560501</v>
      </c>
      <c r="AM374">
        <v>15.4790217961246</v>
      </c>
      <c r="AN374">
        <v>1.2121390624359301</v>
      </c>
      <c r="AO374">
        <f t="shared" si="35"/>
        <v>-14.26688273368867</v>
      </c>
      <c r="AQ374">
        <f>VLOOKUP(A374,incl2017!$A$2:$BF$638,33)</f>
        <v>8539.9822646657503</v>
      </c>
      <c r="AR374">
        <v>53113.792452830101</v>
      </c>
      <c r="AS374">
        <v>46975.022950819599</v>
      </c>
      <c r="AT374">
        <v>41583.859424920098</v>
      </c>
      <c r="AU374">
        <f>VLOOKUP(vhcsResultsConsolidated!E89,incl2017!$A$2:$BF$638,34)</f>
        <v>11786.994233937299</v>
      </c>
      <c r="AV374">
        <v>55973.632653061199</v>
      </c>
      <c r="AW374">
        <v>49215.393700787397</v>
      </c>
      <c r="AX374">
        <v>41379.821428571398</v>
      </c>
      <c r="AY374">
        <f>VLOOKUP(vhcsResultsConsolidated!E89,incl2017!$A$2:$BF$638,38)</f>
        <v>11874.3128679562</v>
      </c>
      <c r="AZ374">
        <v>50655.333333333299</v>
      </c>
      <c r="BA374">
        <v>45376.556179775202</v>
      </c>
      <c r="BB374">
        <v>41748.976878612702</v>
      </c>
      <c r="BC374">
        <f>VLOOKUP(vhcsResultsConsolidated!E89,incl2017!$A$2:$BF$638,42)</f>
        <v>11703.1993543179</v>
      </c>
      <c r="BD374">
        <v>54774.157894736803</v>
      </c>
      <c r="BE374">
        <v>50720.628571428497</v>
      </c>
      <c r="BF374">
        <v>42444.188034188002</v>
      </c>
      <c r="BG374">
        <f>VLOOKUP(vhcsResultsConsolidated!E89,incl2017!$A$2:$BF$638,46)</f>
        <v>12066.4168096054</v>
      </c>
      <c r="BH374">
        <v>56733.3</v>
      </c>
      <c r="BI374">
        <v>48642.75</v>
      </c>
      <c r="BJ374">
        <v>40615.828220858799</v>
      </c>
      <c r="BK374">
        <f>VLOOKUP(vhcsResultsConsolidated!E89,incl2017!$A$2:$BF$638,50)</f>
        <v>11689.5</v>
      </c>
      <c r="BL374">
        <v>52374.358974358896</v>
      </c>
      <c r="BM374">
        <v>46416.0625</v>
      </c>
      <c r="BN374">
        <v>41546.814432989602</v>
      </c>
      <c r="BO374">
        <f>VLOOKUP(vhcsResultsConsolidated!E89,incl2017!$A$2:$BF$638,54)</f>
        <v>11582.646376811501</v>
      </c>
      <c r="BP374">
        <v>49761.440000000002</v>
      </c>
      <c r="BQ374">
        <v>44159.573170731703</v>
      </c>
      <c r="BR374">
        <v>42007</v>
      </c>
    </row>
    <row r="375" spans="1:70" x14ac:dyDescent="0.25">
      <c r="A375" t="s">
        <v>426</v>
      </c>
      <c r="B375" t="s">
        <v>666</v>
      </c>
      <c r="C375" t="s">
        <v>671</v>
      </c>
      <c r="E375" t="s">
        <v>292</v>
      </c>
      <c r="F375">
        <v>1</v>
      </c>
      <c r="G375">
        <v>0.91633500000000001</v>
      </c>
      <c r="H375">
        <v>0.91633500000000001</v>
      </c>
      <c r="I375">
        <v>917</v>
      </c>
      <c r="J375">
        <v>917</v>
      </c>
      <c r="K375">
        <v>3.3180754194587299</v>
      </c>
      <c r="L375" t="s">
        <v>50</v>
      </c>
      <c r="M375">
        <v>1.4434404990354801</v>
      </c>
      <c r="N375" t="s">
        <v>53</v>
      </c>
      <c r="O375">
        <v>1.02208309232268</v>
      </c>
      <c r="P375" t="s">
        <v>53</v>
      </c>
      <c r="Q375">
        <v>1.39481223093357</v>
      </c>
      <c r="R375" t="s">
        <v>53</v>
      </c>
      <c r="S375">
        <v>-8.0943053678066701E-2</v>
      </c>
      <c r="T375" t="s">
        <v>50</v>
      </c>
      <c r="U375">
        <v>-1.57217277424654E-2</v>
      </c>
      <c r="V375" t="s">
        <v>53</v>
      </c>
      <c r="W375">
        <v>-2.7857939501581101E-2</v>
      </c>
      <c r="X375" t="s">
        <v>53</v>
      </c>
      <c r="Y375">
        <v>-2.5682298836482001E-2</v>
      </c>
      <c r="Z375" t="s">
        <v>53</v>
      </c>
      <c r="AA375">
        <f t="shared" si="30"/>
        <v>5.30851141764856E-2</v>
      </c>
      <c r="AB375">
        <f t="shared" si="31"/>
        <v>-9.9605710940166015E-3</v>
      </c>
      <c r="AC375">
        <f t="shared" si="32"/>
        <v>-6.3045685270502194E-2</v>
      </c>
      <c r="AD375">
        <f t="shared" si="33"/>
        <v>2.1756406650991003E-3</v>
      </c>
      <c r="AF375">
        <v>2.6829046646496302</v>
      </c>
      <c r="AG375" t="s">
        <v>50</v>
      </c>
      <c r="AH375">
        <v>2.68103111231185</v>
      </c>
      <c r="AI375" t="s">
        <v>50</v>
      </c>
      <c r="AJ375">
        <f t="shared" si="34"/>
        <v>-1.8735523377801933E-3</v>
      </c>
      <c r="AK375">
        <v>13.880563480553899</v>
      </c>
      <c r="AL375">
        <v>-10.1089555874452</v>
      </c>
      <c r="AM375">
        <v>-11.3567930996412</v>
      </c>
      <c r="AN375">
        <v>1.2478375121960299</v>
      </c>
      <c r="AO375">
        <f t="shared" si="35"/>
        <v>12.60463061183723</v>
      </c>
      <c r="AQ375">
        <f>VLOOKUP(A375,incl2017!$A$2:$BF$638,33)</f>
        <v>9229.8305369127502</v>
      </c>
      <c r="AR375">
        <v>17600.384615384599</v>
      </c>
      <c r="AS375">
        <v>14577.5034482758</v>
      </c>
      <c r="AT375">
        <v>15152.9011406844</v>
      </c>
      <c r="AU375">
        <f>VLOOKUP(vhcsResultsConsolidated!E241,incl2017!$A$2:$BF$638,34)</f>
        <v>12801.5378250591</v>
      </c>
      <c r="AV375">
        <v>18705.188340807101</v>
      </c>
      <c r="AW375">
        <v>13978.276595744601</v>
      </c>
      <c r="AX375">
        <v>16801.828220858799</v>
      </c>
      <c r="AY375">
        <f>VLOOKUP(vhcsResultsConsolidated!E241,incl2017!$A$2:$BF$638,38)</f>
        <v>13597.8632286995</v>
      </c>
      <c r="AZ375">
        <v>15853.0709219858</v>
      </c>
      <c r="BA375">
        <v>15144.5570469798</v>
      </c>
      <c r="BB375">
        <v>12465.15</v>
      </c>
      <c r="BC375">
        <f>VLOOKUP(vhcsResultsConsolidated!E241,incl2017!$A$2:$BF$638,42)</f>
        <v>11913.635</v>
      </c>
      <c r="BD375">
        <v>20722.2352941176</v>
      </c>
      <c r="BE375">
        <v>12874.2753623188</v>
      </c>
      <c r="BF375">
        <v>18220.6913580246</v>
      </c>
      <c r="BG375">
        <f>VLOOKUP(vhcsResultsConsolidated!E241,incl2017!$A$2:$BF$638,46)</f>
        <v>12880.2096069868</v>
      </c>
      <c r="BH375">
        <v>17004.867768594999</v>
      </c>
      <c r="BI375">
        <v>15036.277777777699</v>
      </c>
      <c r="BJ375">
        <v>15400.2682926829</v>
      </c>
      <c r="BK375">
        <f>VLOOKUP(vhcsResultsConsolidated!E241,incl2017!$A$2:$BF$638,50)</f>
        <v>14355.202764976901</v>
      </c>
      <c r="BL375">
        <v>15740.125</v>
      </c>
      <c r="BM375">
        <v>15262.857142857099</v>
      </c>
      <c r="BN375">
        <v>12625.0175438596</v>
      </c>
      <c r="BO375">
        <f>VLOOKUP(vhcsResultsConsolidated!E241,incl2017!$A$2:$BF$638,54)</f>
        <v>12952.777777777699</v>
      </c>
      <c r="BP375">
        <v>15970.9275362318</v>
      </c>
      <c r="BQ375">
        <v>15018.041666666601</v>
      </c>
      <c r="BR375">
        <v>12253.2325581395</v>
      </c>
    </row>
    <row r="376" spans="1:70" x14ac:dyDescent="0.25">
      <c r="A376" t="s">
        <v>427</v>
      </c>
      <c r="E376" t="s">
        <v>427</v>
      </c>
      <c r="F376">
        <v>0</v>
      </c>
      <c r="G376">
        <v>0.889656</v>
      </c>
      <c r="H376">
        <v>0.89241899999999996</v>
      </c>
      <c r="I376">
        <v>2649</v>
      </c>
      <c r="J376">
        <v>2546</v>
      </c>
      <c r="K376">
        <v>1.9923079250658899</v>
      </c>
      <c r="L376" t="s">
        <v>52</v>
      </c>
      <c r="M376">
        <v>1.63717015238853</v>
      </c>
      <c r="N376" t="s">
        <v>53</v>
      </c>
      <c r="O376">
        <v>1.85296436053985</v>
      </c>
      <c r="P376" t="s">
        <v>53</v>
      </c>
      <c r="Q376">
        <v>1.9150260296211901</v>
      </c>
      <c r="R376" t="s">
        <v>52</v>
      </c>
      <c r="S376">
        <v>2.5580887861630701E-2</v>
      </c>
      <c r="T376" t="s">
        <v>53</v>
      </c>
      <c r="U376">
        <v>-2.34035463890266E-2</v>
      </c>
      <c r="V376" t="s">
        <v>53</v>
      </c>
      <c r="W376">
        <v>7.7720940260302199E-2</v>
      </c>
      <c r="X376" t="s">
        <v>50</v>
      </c>
      <c r="Y376">
        <v>8.3975965945369199E-2</v>
      </c>
      <c r="Z376" t="s">
        <v>50</v>
      </c>
      <c r="AA376">
        <f t="shared" si="30"/>
        <v>5.2140052398671498E-2</v>
      </c>
      <c r="AB376">
        <f t="shared" si="31"/>
        <v>0.1073795123343958</v>
      </c>
      <c r="AC376">
        <f t="shared" si="32"/>
        <v>5.5239459935724301E-2</v>
      </c>
      <c r="AD376">
        <f t="shared" si="33"/>
        <v>6.2550256850670005E-3</v>
      </c>
      <c r="AF376">
        <v>2.69637158443027</v>
      </c>
      <c r="AG376" t="s">
        <v>50</v>
      </c>
      <c r="AH376">
        <v>2.7760648074604299</v>
      </c>
      <c r="AI376" t="s">
        <v>50</v>
      </c>
      <c r="AJ376">
        <f t="shared" si="34"/>
        <v>7.969322303015991E-2</v>
      </c>
      <c r="AK376">
        <v>-15.8669085627835</v>
      </c>
      <c r="AL376">
        <v>-74.224914487876603</v>
      </c>
      <c r="AM376">
        <v>-22.491549201530301</v>
      </c>
      <c r="AN376">
        <v>-51.733365286346398</v>
      </c>
      <c r="AO376">
        <f t="shared" si="35"/>
        <v>-29.241816084816097</v>
      </c>
      <c r="AQ376">
        <f>VLOOKUP(A376,incl2017!$A$2:$BF$638,33)</f>
        <v>8281.2175792507205</v>
      </c>
      <c r="AR376">
        <v>8036.1512195121904</v>
      </c>
      <c r="AS376">
        <v>8485.7893129771001</v>
      </c>
      <c r="AT376">
        <v>10885.339869281001</v>
      </c>
      <c r="AU376">
        <f>VLOOKUP(vhcsResultsConsolidated!E376,incl2017!$A$2:$BF$638,34)</f>
        <v>10714.148416289499</v>
      </c>
      <c r="AV376">
        <v>5091.7630853994397</v>
      </c>
      <c r="AW376">
        <v>8617.4905063291098</v>
      </c>
      <c r="AX376">
        <v>11242.3959044368</v>
      </c>
      <c r="AY376">
        <f>VLOOKUP(vhcsResultsConsolidated!E376,incl2017!$A$2:$BF$638,38)</f>
        <v>11157.723509933699</v>
      </c>
      <c r="AZ376">
        <v>10374.9102844638</v>
      </c>
      <c r="BA376">
        <v>8363.0235988200493</v>
      </c>
      <c r="BB376">
        <v>10453.9278350515</v>
      </c>
      <c r="BC376">
        <f>VLOOKUP(vhcsResultsConsolidated!E376,incl2017!$A$2:$BF$638,42)</f>
        <v>10179.379241516899</v>
      </c>
      <c r="BD376">
        <v>5334.5024875621802</v>
      </c>
      <c r="BE376">
        <v>8321.6478873239394</v>
      </c>
      <c r="BF376">
        <v>11244.396721311399</v>
      </c>
      <c r="BG376">
        <f>VLOOKUP(vhcsResultsConsolidated!E376,incl2017!$A$2:$BF$638,46)</f>
        <v>11088.9588607594</v>
      </c>
      <c r="BH376">
        <v>4790.58641975308</v>
      </c>
      <c r="BI376">
        <v>8858.92528735632</v>
      </c>
      <c r="BJ376">
        <v>11240.224199288201</v>
      </c>
      <c r="BK376">
        <f>VLOOKUP(vhcsResultsConsolidated!E376,incl2017!$A$2:$BF$638,50)</f>
        <v>11233.1736111111</v>
      </c>
      <c r="BL376">
        <v>6833.6028037383103</v>
      </c>
      <c r="BM376">
        <v>8883.2335329341295</v>
      </c>
      <c r="BN376">
        <v>10269.450980392099</v>
      </c>
      <c r="BO376">
        <f>VLOOKUP(vhcsResultsConsolidated!E376,incl2017!$A$2:$BF$638,54)</f>
        <v>10119.714285714201</v>
      </c>
      <c r="BP376">
        <v>13493.5925925925</v>
      </c>
      <c r="BQ376">
        <v>7857.9360465116197</v>
      </c>
      <c r="BR376">
        <v>10658.456521739099</v>
      </c>
    </row>
    <row r="377" spans="1:70" x14ac:dyDescent="0.25">
      <c r="A377" t="s">
        <v>428</v>
      </c>
      <c r="B377" t="s">
        <v>668</v>
      </c>
      <c r="C377" t="s">
        <v>668</v>
      </c>
      <c r="E377" t="s">
        <v>101</v>
      </c>
      <c r="F377">
        <v>1</v>
      </c>
      <c r="G377">
        <v>0.91603999999999997</v>
      </c>
      <c r="H377">
        <v>0.91603999999999997</v>
      </c>
      <c r="I377">
        <v>2127</v>
      </c>
      <c r="J377">
        <v>2127</v>
      </c>
      <c r="K377">
        <v>10.648880444851001</v>
      </c>
      <c r="L377" t="s">
        <v>50</v>
      </c>
      <c r="M377">
        <v>10.081491210829199</v>
      </c>
      <c r="N377" t="s">
        <v>50</v>
      </c>
      <c r="O377">
        <v>2.6099310921218501</v>
      </c>
      <c r="P377" t="s">
        <v>51</v>
      </c>
      <c r="Q377">
        <v>3.8285880422449301</v>
      </c>
      <c r="R377" t="s">
        <v>50</v>
      </c>
      <c r="S377">
        <v>-1.19732810887645E-2</v>
      </c>
      <c r="T377" t="s">
        <v>53</v>
      </c>
      <c r="U377">
        <v>3.48635391648549E-2</v>
      </c>
      <c r="V377" t="s">
        <v>53</v>
      </c>
      <c r="W377">
        <v>2.6249309309414999E-2</v>
      </c>
      <c r="X377" t="s">
        <v>53</v>
      </c>
      <c r="Y377">
        <v>2.58884620981229E-2</v>
      </c>
      <c r="Z377" t="s">
        <v>53</v>
      </c>
      <c r="AA377">
        <f t="shared" si="30"/>
        <v>3.8222590398179497E-2</v>
      </c>
      <c r="AB377">
        <f t="shared" si="31"/>
        <v>-8.9750770667319998E-3</v>
      </c>
      <c r="AC377">
        <f t="shared" si="32"/>
        <v>-4.7197667464911497E-2</v>
      </c>
      <c r="AD377">
        <f t="shared" si="33"/>
        <v>-3.6084721129209935E-4</v>
      </c>
      <c r="AF377">
        <v>2.4837112045243002</v>
      </c>
      <c r="AG377" t="s">
        <v>50</v>
      </c>
      <c r="AH377">
        <v>2.50592608960359</v>
      </c>
      <c r="AI377" t="s">
        <v>50</v>
      </c>
      <c r="AJ377">
        <f t="shared" si="34"/>
        <v>2.2214885079289814E-2</v>
      </c>
      <c r="AK377">
        <v>-10.147755635897701</v>
      </c>
      <c r="AL377">
        <v>-46.523173544993</v>
      </c>
      <c r="AM377">
        <v>-48.194668893978097</v>
      </c>
      <c r="AN377">
        <v>1.6714953489850399</v>
      </c>
      <c r="AO377">
        <f t="shared" si="35"/>
        <v>49.866164242963137</v>
      </c>
      <c r="AQ377">
        <f>VLOOKUP(A377,incl2017!$A$2:$BF$638,33)</f>
        <v>7590.1390110856901</v>
      </c>
      <c r="AR377">
        <v>11778.613265306099</v>
      </c>
      <c r="AS377">
        <v>9115.7806004618906</v>
      </c>
      <c r="AT377">
        <v>9153.7535014005498</v>
      </c>
      <c r="AU377">
        <f>VLOOKUP(vhcsResultsConsolidated!E50,incl2017!$A$2:$BF$638,34)</f>
        <v>20910.964895173001</v>
      </c>
      <c r="AV377">
        <v>11304.7204301075</v>
      </c>
      <c r="AW377">
        <v>10038.513274336199</v>
      </c>
      <c r="AX377">
        <v>9368.1092436974795</v>
      </c>
      <c r="AY377">
        <f>VLOOKUP(vhcsResultsConsolidated!E50,incl2017!$A$2:$BF$638,38)</f>
        <v>21962.5925266903</v>
      </c>
      <c r="AZ377">
        <v>12405.229857819901</v>
      </c>
      <c r="BA377">
        <v>8108.3526570048298</v>
      </c>
      <c r="BB377">
        <v>8725.0420168067194</v>
      </c>
      <c r="BC377">
        <f>VLOOKUP(vhcsResultsConsolidated!E50,incl2017!$A$2:$BF$638,42)</f>
        <v>19635.8522114347</v>
      </c>
      <c r="BD377">
        <v>12177.967272727201</v>
      </c>
      <c r="BE377">
        <v>11707.025</v>
      </c>
      <c r="BF377">
        <v>10271.3873517786</v>
      </c>
      <c r="BG377">
        <f>VLOOKUP(vhcsResultsConsolidated!E50,incl2017!$A$2:$BF$638,46)</f>
        <v>21481.847169811299</v>
      </c>
      <c r="BH377">
        <v>10456.159010600701</v>
      </c>
      <c r="BI377">
        <v>8149.6320754716899</v>
      </c>
      <c r="BJ377">
        <v>8343.3139013452892</v>
      </c>
      <c r="BK377">
        <f>VLOOKUP(vhcsResultsConsolidated!E50,incl2017!$A$2:$BF$638,50)</f>
        <v>22391.540404040399</v>
      </c>
      <c r="BL377">
        <v>12278.481865284901</v>
      </c>
      <c r="BM377">
        <v>9202.2083333333303</v>
      </c>
      <c r="BN377">
        <v>8945.7122302158205</v>
      </c>
      <c r="BO377">
        <f>VLOOKUP(vhcsResultsConsolidated!E50,incl2017!$A$2:$BF$638,54)</f>
        <v>19644.950396825399</v>
      </c>
      <c r="BP377">
        <v>12512.0524017467</v>
      </c>
      <c r="BQ377">
        <v>7162.3153153153098</v>
      </c>
      <c r="BR377">
        <v>8415.2121212121201</v>
      </c>
    </row>
    <row r="378" spans="1:70" x14ac:dyDescent="0.25">
      <c r="A378" t="s">
        <v>429</v>
      </c>
      <c r="B378" t="s">
        <v>696</v>
      </c>
      <c r="C378" t="s">
        <v>712</v>
      </c>
      <c r="E378" t="s">
        <v>477</v>
      </c>
      <c r="F378">
        <v>1</v>
      </c>
      <c r="G378">
        <v>0.93579799999999902</v>
      </c>
      <c r="H378">
        <v>0.93371000000000004</v>
      </c>
      <c r="I378">
        <v>5468</v>
      </c>
      <c r="J378">
        <v>5317</v>
      </c>
      <c r="K378">
        <v>4.2529053225299398</v>
      </c>
      <c r="L378" t="s">
        <v>50</v>
      </c>
      <c r="M378">
        <v>3.74785096069937</v>
      </c>
      <c r="N378" t="s">
        <v>50</v>
      </c>
      <c r="O378">
        <v>2.1204863420928302</v>
      </c>
      <c r="P378" t="s">
        <v>52</v>
      </c>
      <c r="Q378">
        <v>2.24856207493553</v>
      </c>
      <c r="R378" t="s">
        <v>51</v>
      </c>
      <c r="S378">
        <v>-1.8377810175123299E-2</v>
      </c>
      <c r="T378" t="s">
        <v>53</v>
      </c>
      <c r="U378">
        <v>-2.0314121782636401E-2</v>
      </c>
      <c r="V378" t="s">
        <v>53</v>
      </c>
      <c r="W378">
        <v>-1.8625696554437798E-2</v>
      </c>
      <c r="X378" t="s">
        <v>53</v>
      </c>
      <c r="Y378">
        <v>-5.3359442774362298E-3</v>
      </c>
      <c r="Z378" t="s">
        <v>53</v>
      </c>
      <c r="AA378">
        <f t="shared" si="30"/>
        <v>-2.4788637931449919E-4</v>
      </c>
      <c r="AB378">
        <f t="shared" si="31"/>
        <v>1.4978177505200172E-2</v>
      </c>
      <c r="AC378">
        <f t="shared" si="32"/>
        <v>1.5226063884514671E-2</v>
      </c>
      <c r="AD378">
        <f t="shared" si="33"/>
        <v>1.3289752277001569E-2</v>
      </c>
      <c r="AF378">
        <v>3.0382089431515</v>
      </c>
      <c r="AG378" t="s">
        <v>50</v>
      </c>
      <c r="AH378">
        <v>3.0371737837680102</v>
      </c>
      <c r="AI378" t="s">
        <v>50</v>
      </c>
      <c r="AJ378">
        <f t="shared" si="34"/>
        <v>-1.0351593834898587E-3</v>
      </c>
      <c r="AK378">
        <v>28.277701858829101</v>
      </c>
      <c r="AL378">
        <v>19.002441451034699</v>
      </c>
      <c r="AM378">
        <v>17.211431145842099</v>
      </c>
      <c r="AN378">
        <v>1.7910103051926001</v>
      </c>
      <c r="AO378">
        <f t="shared" si="35"/>
        <v>-15.420420840649498</v>
      </c>
      <c r="AQ378">
        <f>VLOOKUP(A378,incl2017!$A$2:$BF$638,33)</f>
        <v>22154.333736396598</v>
      </c>
      <c r="AR378">
        <v>16140.7945696721</v>
      </c>
      <c r="AS378">
        <v>15890.5257861635</v>
      </c>
      <c r="AT378">
        <v>15798.229859154901</v>
      </c>
      <c r="AU378">
        <f>VLOOKUP(vhcsResultsConsolidated!E426,incl2017!$A$2:$BF$638,34)</f>
        <v>46802.072706935098</v>
      </c>
      <c r="AV378">
        <v>16141.8134171907</v>
      </c>
      <c r="AW378">
        <v>16068.4137931034</v>
      </c>
      <c r="AX378">
        <v>15153.9768250289</v>
      </c>
      <c r="AY378">
        <f>VLOOKUP(vhcsResultsConsolidated!E426,incl2017!$A$2:$BF$638,38)</f>
        <v>47132.069620253103</v>
      </c>
      <c r="AZ378">
        <v>16139.8206412825</v>
      </c>
      <c r="BA378">
        <v>15704.8637532133</v>
      </c>
      <c r="BB378">
        <v>16407.868421052601</v>
      </c>
      <c r="BC378">
        <f>VLOOKUP(vhcsResultsConsolidated!E426,incl2017!$A$2:$BF$638,42)</f>
        <v>46429.647619047602</v>
      </c>
      <c r="BD378">
        <v>15446.731111111099</v>
      </c>
      <c r="BE378">
        <v>16165.5231958762</v>
      </c>
      <c r="BF378">
        <v>15313.252380952301</v>
      </c>
      <c r="BG378">
        <f>VLOOKUP(vhcsResultsConsolidated!E426,incl2017!$A$2:$BF$638,46)</f>
        <v>47759.508403361302</v>
      </c>
      <c r="BH378">
        <v>16762.4226190476</v>
      </c>
      <c r="BI378">
        <v>15979.549528301801</v>
      </c>
      <c r="BJ378">
        <v>15002.970654627499</v>
      </c>
      <c r="BK378">
        <f>VLOOKUP(vhcsResultsConsolidated!E426,incl2017!$A$2:$BF$638,50)</f>
        <v>46499.313559321999</v>
      </c>
      <c r="BL378">
        <v>15984.0330396475</v>
      </c>
      <c r="BM378">
        <v>16149.345744680801</v>
      </c>
      <c r="BN378">
        <v>17078.481409001899</v>
      </c>
      <c r="BO378">
        <f>VLOOKUP(vhcsResultsConsolidated!E426,incl2017!$A$2:$BF$638,54)</f>
        <v>46619.618852459003</v>
      </c>
      <c r="BP378">
        <v>16269.834558823501</v>
      </c>
      <c r="BQ378">
        <v>15289.1293532338</v>
      </c>
      <c r="BR378">
        <v>15553.2967581047</v>
      </c>
    </row>
    <row r="379" spans="1:70" x14ac:dyDescent="0.25">
      <c r="A379" t="s">
        <v>430</v>
      </c>
      <c r="B379" t="s">
        <v>713</v>
      </c>
      <c r="C379" t="s">
        <v>663</v>
      </c>
      <c r="E379" t="s">
        <v>122</v>
      </c>
      <c r="F379">
        <v>1</v>
      </c>
      <c r="G379">
        <v>0.75749299999999997</v>
      </c>
      <c r="H379">
        <v>0.75749299999999997</v>
      </c>
      <c r="I379">
        <v>1839</v>
      </c>
      <c r="J379">
        <v>1839</v>
      </c>
      <c r="K379">
        <v>6.0996562957722196</v>
      </c>
      <c r="L379" t="s">
        <v>50</v>
      </c>
      <c r="M379">
        <v>3.9704779435781101</v>
      </c>
      <c r="N379" t="s">
        <v>50</v>
      </c>
      <c r="O379">
        <v>0.28386314209841501</v>
      </c>
      <c r="P379" t="s">
        <v>53</v>
      </c>
      <c r="Q379">
        <v>12.1898496422682</v>
      </c>
      <c r="R379" t="s">
        <v>50</v>
      </c>
      <c r="S379">
        <v>-8.4175777749306999E-2</v>
      </c>
      <c r="T379" t="s">
        <v>50</v>
      </c>
      <c r="U379">
        <v>-0.114940390543169</v>
      </c>
      <c r="V379" t="s">
        <v>50</v>
      </c>
      <c r="W379">
        <v>-7.4494603079947E-2</v>
      </c>
      <c r="X379" t="s">
        <v>50</v>
      </c>
      <c r="Y379">
        <v>-9.78686666657754E-2</v>
      </c>
      <c r="Z379" t="s">
        <v>50</v>
      </c>
      <c r="AA379">
        <f t="shared" si="30"/>
        <v>9.6811746693599987E-3</v>
      </c>
      <c r="AB379">
        <f t="shared" si="31"/>
        <v>1.7071723877393599E-2</v>
      </c>
      <c r="AC379">
        <f t="shared" si="32"/>
        <v>7.3905492080336005E-3</v>
      </c>
      <c r="AD379">
        <f t="shared" si="33"/>
        <v>-2.33740635858284E-2</v>
      </c>
      <c r="AF379">
        <v>3.1463897231349298</v>
      </c>
      <c r="AG379" t="s">
        <v>50</v>
      </c>
      <c r="AH379">
        <v>3.1124684785059902</v>
      </c>
      <c r="AI379" t="s">
        <v>50</v>
      </c>
      <c r="AJ379">
        <f t="shared" si="34"/>
        <v>-3.392124462893964E-2</v>
      </c>
      <c r="AK379">
        <v>58.731533688237903</v>
      </c>
      <c r="AL379">
        <v>10.9595917962748</v>
      </c>
      <c r="AM379">
        <v>8.9401079111738593</v>
      </c>
      <c r="AN379">
        <v>2.01948388510099</v>
      </c>
      <c r="AO379">
        <f t="shared" si="35"/>
        <v>-6.9206240260728693</v>
      </c>
      <c r="AQ379">
        <f>VLOOKUP(A379,incl2017!$A$2:$BF$638,33)</f>
        <v>30684.1303680981</v>
      </c>
      <c r="AR379">
        <v>41300.916312056703</v>
      </c>
      <c r="AS379">
        <v>32457.333969465599</v>
      </c>
      <c r="AT379">
        <v>28450.7262295082</v>
      </c>
      <c r="AU379">
        <f>VLOOKUP(vhcsResultsConsolidated!E71,incl2017!$A$2:$BF$638,34)</f>
        <v>20898.430795426899</v>
      </c>
      <c r="AV379">
        <v>43040.093663911801</v>
      </c>
      <c r="AW379">
        <v>34338.523465703896</v>
      </c>
      <c r="AX379">
        <v>29919.599406528101</v>
      </c>
      <c r="AY379">
        <f>VLOOKUP(vhcsResultsConsolidated!E71,incl2017!$A$2:$BF$638,38)</f>
        <v>21254.934574467999</v>
      </c>
      <c r="AZ379">
        <v>39454.947368421002</v>
      </c>
      <c r="BA379">
        <v>30347.659919028301</v>
      </c>
      <c r="BB379">
        <v>26637.501831501799</v>
      </c>
      <c r="BC379">
        <f>VLOOKUP(vhcsResultsConsolidated!E71,incl2017!$A$2:$BF$638,42)</f>
        <v>20598.015239802698</v>
      </c>
      <c r="BD379">
        <v>44563.232323232303</v>
      </c>
      <c r="BE379">
        <v>36876.898305084702</v>
      </c>
      <c r="BF379">
        <v>29904.265822784801</v>
      </c>
      <c r="BG379">
        <f>VLOOKUP(vhcsResultsConsolidated!E71,incl2017!$A$2:$BF$638,46)</f>
        <v>21364.483407079599</v>
      </c>
      <c r="BH379">
        <v>41212.327272727198</v>
      </c>
      <c r="BI379">
        <v>32454.698113207502</v>
      </c>
      <c r="BJ379">
        <v>29933.134078212199</v>
      </c>
      <c r="BK379">
        <f>VLOOKUP(vhcsResultsConsolidated!E71,incl2017!$A$2:$BF$638,50)</f>
        <v>21153.467213114702</v>
      </c>
      <c r="BL379">
        <v>40751.269430051798</v>
      </c>
      <c r="BM379">
        <v>31021.848214285699</v>
      </c>
      <c r="BN379">
        <v>26073.930379746798</v>
      </c>
      <c r="BO379">
        <f>VLOOKUP(vhcsResultsConsolidated!E71,incl2017!$A$2:$BF$638,54)</f>
        <v>20023.384042553102</v>
      </c>
      <c r="BP379">
        <v>37775.818791946302</v>
      </c>
      <c r="BQ379">
        <v>29788.333333333299</v>
      </c>
      <c r="BR379">
        <v>27411.8</v>
      </c>
    </row>
    <row r="380" spans="1:70" x14ac:dyDescent="0.25">
      <c r="A380" t="s">
        <v>431</v>
      </c>
      <c r="B380" t="s">
        <v>655</v>
      </c>
      <c r="C380" t="s">
        <v>675</v>
      </c>
      <c r="E380" t="s">
        <v>360</v>
      </c>
      <c r="F380">
        <v>1</v>
      </c>
      <c r="G380">
        <v>0.72633400000000004</v>
      </c>
      <c r="H380">
        <v>0.72633400000000004</v>
      </c>
      <c r="I380">
        <v>873</v>
      </c>
      <c r="J380">
        <v>873</v>
      </c>
      <c r="K380">
        <v>2.3918097738136099</v>
      </c>
      <c r="L380" t="s">
        <v>51</v>
      </c>
      <c r="M380">
        <v>1.1338282998792599</v>
      </c>
      <c r="N380" t="s">
        <v>53</v>
      </c>
      <c r="O380">
        <v>0.11951845360310399</v>
      </c>
      <c r="P380" t="s">
        <v>53</v>
      </c>
      <c r="Q380">
        <v>6.7170875320450598</v>
      </c>
      <c r="R380" t="s">
        <v>50</v>
      </c>
      <c r="S380">
        <v>-6.0483017035205797E-2</v>
      </c>
      <c r="T380" t="s">
        <v>50</v>
      </c>
      <c r="U380">
        <v>-6.0394973426716E-2</v>
      </c>
      <c r="V380" t="s">
        <v>50</v>
      </c>
      <c r="W380">
        <v>-0.110035285886013</v>
      </c>
      <c r="X380" t="s">
        <v>50</v>
      </c>
      <c r="Y380">
        <v>-7.5178565407806902E-2</v>
      </c>
      <c r="Z380" t="s">
        <v>50</v>
      </c>
      <c r="AA380">
        <f t="shared" si="30"/>
        <v>-4.9552268850807199E-2</v>
      </c>
      <c r="AB380">
        <f t="shared" si="31"/>
        <v>-1.4783591981090902E-2</v>
      </c>
      <c r="AC380">
        <f t="shared" si="32"/>
        <v>3.4768676869716297E-2</v>
      </c>
      <c r="AD380">
        <f t="shared" si="33"/>
        <v>3.4856720478206094E-2</v>
      </c>
      <c r="AF380">
        <v>3.1034197995570598</v>
      </c>
      <c r="AG380" t="s">
        <v>50</v>
      </c>
      <c r="AH380">
        <v>3.04390330150901</v>
      </c>
      <c r="AI380" t="s">
        <v>50</v>
      </c>
      <c r="AJ380">
        <f t="shared" si="34"/>
        <v>-5.9516498048049815E-2</v>
      </c>
      <c r="AK380">
        <v>15.4988389572261</v>
      </c>
      <c r="AL380">
        <v>10.702550442053299</v>
      </c>
      <c r="AM380">
        <v>8.6750734531077196</v>
      </c>
      <c r="AN380">
        <v>2.0274769889456001</v>
      </c>
      <c r="AO380">
        <f t="shared" si="35"/>
        <v>-6.6475964641621195</v>
      </c>
      <c r="AQ380">
        <f>VLOOKUP(A380,incl2017!$A$2:$BF$638,33)</f>
        <v>17111.560012836901</v>
      </c>
      <c r="AR380">
        <v>46768.372881355899</v>
      </c>
      <c r="AS380">
        <v>42441.860377358404</v>
      </c>
      <c r="AT380">
        <v>38325.153543307002</v>
      </c>
      <c r="AU380">
        <f>VLOOKUP(vhcsResultsConsolidated!E310,incl2017!$A$2:$BF$638,34)</f>
        <v>11537.5160932297</v>
      </c>
      <c r="AV380">
        <v>46785.183823529398</v>
      </c>
      <c r="AW380">
        <v>41679.108910891002</v>
      </c>
      <c r="AX380">
        <v>38783.510638297797</v>
      </c>
      <c r="AY380">
        <f>VLOOKUP(vhcsResultsConsolidated!E310,incl2017!$A$2:$BF$638,38)</f>
        <v>12004.856521739101</v>
      </c>
      <c r="AZ380">
        <v>46757.885321100897</v>
      </c>
      <c r="BA380">
        <v>42911.6036585365</v>
      </c>
      <c r="BB380">
        <v>37753.221238938</v>
      </c>
      <c r="BC380">
        <f>VLOOKUP(vhcsResultsConsolidated!E310,incl2017!$A$2:$BF$638,42)</f>
        <v>11050.0408163265</v>
      </c>
      <c r="BD380">
        <v>47075.616438356097</v>
      </c>
      <c r="BE380">
        <v>42126.521739130403</v>
      </c>
      <c r="BF380">
        <v>39320.327586206899</v>
      </c>
      <c r="BG380">
        <f>VLOOKUP(vhcsResultsConsolidated!E310,incl2017!$A$2:$BF$638,46)</f>
        <v>11991.865384615299</v>
      </c>
      <c r="BH380">
        <v>46448.650793650697</v>
      </c>
      <c r="BI380">
        <v>41304.909090909001</v>
      </c>
      <c r="BJ380">
        <v>38408.385542168602</v>
      </c>
      <c r="BK380">
        <f>VLOOKUP(vhcsResultsConsolidated!E310,incl2017!$A$2:$BF$638,50)</f>
        <v>12015.5793650793</v>
      </c>
      <c r="BL380">
        <v>47608.653543307002</v>
      </c>
      <c r="BM380">
        <v>44525.590361445698</v>
      </c>
      <c r="BN380">
        <v>40133.5535714285</v>
      </c>
      <c r="BO380">
        <f>VLOOKUP(vhcsResultsConsolidated!E310,incl2017!$A$2:$BF$638,54)</f>
        <v>10874.4351464435</v>
      </c>
      <c r="BP380">
        <v>45570.549450549399</v>
      </c>
      <c r="BQ380">
        <v>41257.765432098699</v>
      </c>
      <c r="BR380">
        <v>35414.649122807001</v>
      </c>
    </row>
    <row r="381" spans="1:70" x14ac:dyDescent="0.25">
      <c r="A381" t="s">
        <v>432</v>
      </c>
      <c r="E381" t="s">
        <v>432</v>
      </c>
      <c r="F381">
        <v>0</v>
      </c>
      <c r="G381">
        <v>0.60861899999999902</v>
      </c>
      <c r="H381">
        <v>0.52336499999999997</v>
      </c>
      <c r="I381">
        <v>890</v>
      </c>
      <c r="J381">
        <v>496</v>
      </c>
      <c r="K381">
        <v>2.0387752575014302</v>
      </c>
      <c r="L381" t="s">
        <v>52</v>
      </c>
      <c r="M381">
        <v>1.34571195446315</v>
      </c>
      <c r="N381" t="s">
        <v>53</v>
      </c>
      <c r="O381">
        <v>0.33423848786208499</v>
      </c>
      <c r="P381" t="s">
        <v>53</v>
      </c>
      <c r="Q381">
        <v>1.55219753995953</v>
      </c>
      <c r="R381" t="s">
        <v>53</v>
      </c>
      <c r="S381">
        <v>-2.2237091248126499E-2</v>
      </c>
      <c r="T381" t="s">
        <v>53</v>
      </c>
      <c r="U381">
        <v>7.8184541022394194E-2</v>
      </c>
      <c r="V381" t="s">
        <v>50</v>
      </c>
      <c r="W381">
        <v>7.5721316959274407E-2</v>
      </c>
      <c r="X381" t="s">
        <v>51</v>
      </c>
      <c r="Y381">
        <v>0.18552463384311901</v>
      </c>
      <c r="Z381" t="s">
        <v>50</v>
      </c>
      <c r="AA381">
        <f t="shared" si="30"/>
        <v>9.7958408207400899E-2</v>
      </c>
      <c r="AB381">
        <f t="shared" si="31"/>
        <v>0.10734009282072482</v>
      </c>
      <c r="AC381">
        <f t="shared" si="32"/>
        <v>9.3816846133239207E-3</v>
      </c>
      <c r="AD381">
        <f t="shared" si="33"/>
        <v>0.10980331688384461</v>
      </c>
      <c r="AF381">
        <v>2.6662744470610402</v>
      </c>
      <c r="AG381" t="s">
        <v>50</v>
      </c>
      <c r="AH381">
        <v>2.75578356521856</v>
      </c>
      <c r="AI381" t="s">
        <v>50</v>
      </c>
      <c r="AJ381">
        <f t="shared" si="34"/>
        <v>8.9509118157519829E-2</v>
      </c>
      <c r="AK381">
        <v>-9.8632712135903908</v>
      </c>
      <c r="AL381">
        <v>-17.016819564733101</v>
      </c>
      <c r="AM381">
        <v>-10.3143064608479</v>
      </c>
      <c r="AN381">
        <v>-6.70251310388511</v>
      </c>
      <c r="AO381">
        <f t="shared" si="35"/>
        <v>3.6117933569627905</v>
      </c>
      <c r="AQ381">
        <f>VLOOKUP(A381,incl2017!$A$2:$BF$638,33)</f>
        <v>11004.8484848484</v>
      </c>
      <c r="AR381">
        <v>12197.43</v>
      </c>
      <c r="AS381">
        <v>11127.261744966399</v>
      </c>
      <c r="AT381">
        <v>10267.5034013605</v>
      </c>
      <c r="AU381">
        <f>VLOOKUP(vhcsResultsConsolidated!E381,incl2017!$A$2:$BF$638,34)</f>
        <v>10104.907514450801</v>
      </c>
      <c r="AV381">
        <v>12662.385416666601</v>
      </c>
      <c r="AW381">
        <v>11235.813559321999</v>
      </c>
      <c r="AX381">
        <v>10501.0625</v>
      </c>
      <c r="AY381">
        <f>VLOOKUP(vhcsResultsConsolidated!E381,incl2017!$A$2:$BF$638,38)</f>
        <v>10364.953271028</v>
      </c>
      <c r="AZ381">
        <v>11768.240384615299</v>
      </c>
      <c r="BA381">
        <v>11056.1</v>
      </c>
      <c r="BB381">
        <v>9827.8627450980293</v>
      </c>
      <c r="BC381">
        <f>VLOOKUP(vhcsResultsConsolidated!E381,incl2017!$A$2:$BF$638,42)</f>
        <v>9683.3181818181802</v>
      </c>
      <c r="BD381">
        <v>12967.711538461501</v>
      </c>
      <c r="BE381">
        <v>10985.16</v>
      </c>
      <c r="BF381">
        <v>10927.714285714201</v>
      </c>
      <c r="BG381">
        <f>VLOOKUP(vhcsResultsConsolidated!E381,incl2017!$A$2:$BF$638,46)</f>
        <v>10730.677419354801</v>
      </c>
      <c r="BH381">
        <v>12301.545454545399</v>
      </c>
      <c r="BI381">
        <v>11420.1176470588</v>
      </c>
      <c r="BJ381">
        <v>9903.75</v>
      </c>
      <c r="BK381">
        <f>VLOOKUP(vhcsResultsConsolidated!E381,incl2017!$A$2:$BF$638,50)</f>
        <v>9861.0666666666602</v>
      </c>
      <c r="BL381">
        <v>12724.923076923</v>
      </c>
      <c r="BM381">
        <v>12195.975</v>
      </c>
      <c r="BN381">
        <v>10529.677419354801</v>
      </c>
      <c r="BO381">
        <f>VLOOKUP(vhcsResultsConsolidated!E381,incl2017!$A$2:$BF$638,54)</f>
        <v>10246.285714285699</v>
      </c>
      <c r="BP381">
        <v>11194.2307692307</v>
      </c>
      <c r="BQ381">
        <v>10144.200000000001</v>
      </c>
      <c r="BR381">
        <v>8740.0499999999993</v>
      </c>
    </row>
    <row r="382" spans="1:70" x14ac:dyDescent="0.25">
      <c r="A382" t="s">
        <v>433</v>
      </c>
      <c r="B382" t="s">
        <v>710</v>
      </c>
      <c r="C382" t="s">
        <v>662</v>
      </c>
      <c r="E382" t="s">
        <v>81</v>
      </c>
      <c r="F382">
        <v>1</v>
      </c>
      <c r="G382">
        <v>0.93263499999999999</v>
      </c>
      <c r="H382">
        <v>0.93368700000000004</v>
      </c>
      <c r="I382">
        <v>2480</v>
      </c>
      <c r="J382">
        <v>2430</v>
      </c>
      <c r="K382">
        <v>15.9104738474215</v>
      </c>
      <c r="L382" t="s">
        <v>50</v>
      </c>
      <c r="M382">
        <v>6.5765043668311103</v>
      </c>
      <c r="N382" t="s">
        <v>50</v>
      </c>
      <c r="O382">
        <v>2.1178434390084</v>
      </c>
      <c r="P382" t="s">
        <v>52</v>
      </c>
      <c r="Q382">
        <v>3.4473096590515802</v>
      </c>
      <c r="R382" t="s">
        <v>50</v>
      </c>
      <c r="S382">
        <v>-1.18131815587313E-2</v>
      </c>
      <c r="T382" t="s">
        <v>53</v>
      </c>
      <c r="U382">
        <v>-8.9486884670302805E-3</v>
      </c>
      <c r="V382" t="s">
        <v>53</v>
      </c>
      <c r="W382">
        <v>2.6055756555618401E-2</v>
      </c>
      <c r="X382" t="s">
        <v>51</v>
      </c>
      <c r="Y382">
        <v>1.07399072789152E-2</v>
      </c>
      <c r="Z382" t="s">
        <v>53</v>
      </c>
      <c r="AA382">
        <f t="shared" si="30"/>
        <v>3.7868938114349701E-2</v>
      </c>
      <c r="AB382">
        <f t="shared" si="31"/>
        <v>1.9688595745945482E-2</v>
      </c>
      <c r="AC382">
        <f t="shared" si="32"/>
        <v>-1.8180342368404219E-2</v>
      </c>
      <c r="AD382">
        <f t="shared" si="33"/>
        <v>-1.5315849276703201E-2</v>
      </c>
      <c r="AF382">
        <v>3.2684725684973701</v>
      </c>
      <c r="AG382" t="s">
        <v>50</v>
      </c>
      <c r="AH382">
        <v>3.2926373782503</v>
      </c>
      <c r="AI382" t="s">
        <v>50</v>
      </c>
      <c r="AJ382">
        <f t="shared" si="34"/>
        <v>2.4164809752929894E-2</v>
      </c>
      <c r="AK382">
        <v>19.628885023404401</v>
      </c>
      <c r="AL382">
        <v>-5.5602275160695198</v>
      </c>
      <c r="AM382">
        <v>-7.6192414290099402</v>
      </c>
      <c r="AN382">
        <v>2.0590139129404101</v>
      </c>
      <c r="AO382">
        <f t="shared" si="35"/>
        <v>9.6782553419503508</v>
      </c>
      <c r="AQ382">
        <f>VLOOKUP(A382,incl2017!$A$2:$BF$638,33)</f>
        <v>6061.9520631067899</v>
      </c>
      <c r="AR382">
        <v>57640.247023809497</v>
      </c>
      <c r="AS382">
        <v>50210.164110429403</v>
      </c>
      <c r="AT382">
        <v>49914.9428571428</v>
      </c>
      <c r="AU382">
        <f>VLOOKUP(vhcsResultsConsolidated!E31,incl2017!$A$2:$BF$638,34)</f>
        <v>23820.4137115839</v>
      </c>
      <c r="AV382">
        <v>53436.588693957099</v>
      </c>
      <c r="AW382">
        <v>48153.923547400598</v>
      </c>
      <c r="AX382">
        <v>51661.465721040098</v>
      </c>
      <c r="AY382">
        <f>VLOOKUP(vhcsResultsConsolidated!E31,incl2017!$A$2:$BF$638,38)</f>
        <v>22972.282608695601</v>
      </c>
      <c r="AZ382">
        <v>61996.7656565656</v>
      </c>
      <c r="BA382">
        <v>52279.0584615384</v>
      </c>
      <c r="BB382">
        <v>47785.896253602303</v>
      </c>
      <c r="BC382">
        <f>VLOOKUP(vhcsResultsConsolidated!E31,incl2017!$A$2:$BF$638,42)</f>
        <v>24549.247252747198</v>
      </c>
      <c r="BD382">
        <v>51359.877470355699</v>
      </c>
      <c r="BE382">
        <v>49239.841463414603</v>
      </c>
      <c r="BF382">
        <v>54730.907079646</v>
      </c>
      <c r="BG382">
        <f>VLOOKUP(vhcsResultsConsolidated!E31,incl2017!$A$2:$BF$638,46)</f>
        <v>22895.5831134564</v>
      </c>
      <c r="BH382">
        <v>55457.388461538401</v>
      </c>
      <c r="BI382">
        <v>47061.343558282199</v>
      </c>
      <c r="BJ382">
        <v>48140.177664974603</v>
      </c>
      <c r="BK382">
        <f>VLOOKUP(vhcsResultsConsolidated!E31,incl2017!$A$2:$BF$638,50)</f>
        <v>23044.414392059502</v>
      </c>
      <c r="BL382">
        <v>58569.254385964901</v>
      </c>
      <c r="BM382">
        <v>44003.726114649602</v>
      </c>
      <c r="BN382">
        <v>49455.864321608002</v>
      </c>
      <c r="BO382">
        <f>VLOOKUP(vhcsResultsConsolidated!E31,incl2017!$A$2:$BF$638,54)</f>
        <v>23799.8893528183</v>
      </c>
      <c r="BP382">
        <v>64923.629213483102</v>
      </c>
      <c r="BQ382">
        <v>60012.5535714285</v>
      </c>
      <c r="BR382">
        <v>45540.466216216199</v>
      </c>
    </row>
    <row r="383" spans="1:70" x14ac:dyDescent="0.25">
      <c r="A383" t="s">
        <v>434</v>
      </c>
      <c r="B383" t="s">
        <v>682</v>
      </c>
      <c r="C383" t="s">
        <v>675</v>
      </c>
      <c r="E383" t="s">
        <v>124</v>
      </c>
      <c r="F383">
        <v>1</v>
      </c>
      <c r="G383">
        <v>0.75544800000000001</v>
      </c>
      <c r="H383">
        <v>0.75544800000000001</v>
      </c>
      <c r="I383">
        <v>1376</v>
      </c>
      <c r="J383">
        <v>1376</v>
      </c>
      <c r="K383">
        <v>3.1777272625377502</v>
      </c>
      <c r="L383" t="s">
        <v>50</v>
      </c>
      <c r="M383">
        <v>3.2700485802260499</v>
      </c>
      <c r="N383" t="s">
        <v>50</v>
      </c>
      <c r="O383">
        <v>0.51002972384860001</v>
      </c>
      <c r="P383" t="s">
        <v>53</v>
      </c>
      <c r="Q383">
        <v>9.9714373784004398</v>
      </c>
      <c r="R383" t="s">
        <v>50</v>
      </c>
      <c r="S383">
        <v>-6.2337856612722599E-2</v>
      </c>
      <c r="T383" t="s">
        <v>50</v>
      </c>
      <c r="U383">
        <v>-8.1703468356181599E-2</v>
      </c>
      <c r="V383" t="s">
        <v>50</v>
      </c>
      <c r="W383">
        <v>-0.10339121071334199</v>
      </c>
      <c r="X383" t="s">
        <v>50</v>
      </c>
      <c r="Y383">
        <v>-7.5021027950871996E-2</v>
      </c>
      <c r="Z383" t="s">
        <v>50</v>
      </c>
      <c r="AA383">
        <f t="shared" si="30"/>
        <v>-4.1053354100619395E-2</v>
      </c>
      <c r="AB383">
        <f t="shared" si="31"/>
        <v>6.6824404053096031E-3</v>
      </c>
      <c r="AC383">
        <f t="shared" si="32"/>
        <v>4.7735794505928998E-2</v>
      </c>
      <c r="AD383">
        <f t="shared" si="33"/>
        <v>2.8370182762469998E-2</v>
      </c>
      <c r="AF383">
        <v>3.2069412290025499</v>
      </c>
      <c r="AG383" t="s">
        <v>50</v>
      </c>
      <c r="AH383">
        <v>3.1566894534958898</v>
      </c>
      <c r="AI383" t="s">
        <v>50</v>
      </c>
      <c r="AJ383">
        <f t="shared" si="34"/>
        <v>-5.0251775506660046E-2</v>
      </c>
      <c r="AK383">
        <v>31.841263171397401</v>
      </c>
      <c r="AL383">
        <v>17.109712635002801</v>
      </c>
      <c r="AM383">
        <v>14.986765602883199</v>
      </c>
      <c r="AN383">
        <v>2.1229470321195398</v>
      </c>
      <c r="AO383">
        <f t="shared" si="35"/>
        <v>-12.863818570763659</v>
      </c>
      <c r="AQ383">
        <f>VLOOKUP(A383,incl2017!$A$2:$BF$638,33)</f>
        <v>19815.912019397299</v>
      </c>
      <c r="AR383">
        <v>53931.430434782596</v>
      </c>
      <c r="AS383">
        <v>46221.739606126903</v>
      </c>
      <c r="AT383">
        <v>38686.6732026143</v>
      </c>
      <c r="AU383">
        <f>VLOOKUP(vhcsResultsConsolidated!E73,incl2017!$A$2:$BF$638,34)</f>
        <v>2879.6800458715602</v>
      </c>
      <c r="AV383">
        <v>54854.532075471601</v>
      </c>
      <c r="AW383">
        <v>49331.777327935197</v>
      </c>
      <c r="AX383">
        <v>38638.088353413601</v>
      </c>
      <c r="AY383">
        <f>VLOOKUP(vhcsResultsConsolidated!E73,incl2017!$A$2:$BF$638,38)</f>
        <v>2747.0279001468398</v>
      </c>
      <c r="AZ383">
        <v>52676.958974358902</v>
      </c>
      <c r="BA383">
        <v>42563.742857142803</v>
      </c>
      <c r="BB383">
        <v>38744.280952380897</v>
      </c>
      <c r="BC383">
        <f>VLOOKUP(vhcsResultsConsolidated!E73,incl2017!$A$2:$BF$638,42)</f>
        <v>2964.6622765757202</v>
      </c>
      <c r="BD383">
        <v>56258.119402985001</v>
      </c>
      <c r="BE383">
        <v>50116.0869565217</v>
      </c>
      <c r="BF383">
        <v>37988.577981651302</v>
      </c>
      <c r="BG383">
        <f>VLOOKUP(vhcsResultsConsolidated!E73,incl2017!$A$2:$BF$638,46)</f>
        <v>2607.0526315789398</v>
      </c>
      <c r="BH383">
        <v>53418.8015267175</v>
      </c>
      <c r="BI383">
        <v>48648.477272727199</v>
      </c>
      <c r="BJ383">
        <v>39143.778571428498</v>
      </c>
      <c r="BK383">
        <f>VLOOKUP(vhcsResultsConsolidated!E73,incl2017!$A$2:$BF$638,50)</f>
        <v>2873.31843575419</v>
      </c>
      <c r="BL383">
        <v>53587.494117647002</v>
      </c>
      <c r="BM383">
        <v>45307.827586206899</v>
      </c>
      <c r="BN383">
        <v>39348.687022900704</v>
      </c>
      <c r="BO383">
        <f>VLOOKUP(vhcsResultsConsolidated!E73,incl2017!$A$2:$BF$638,54)</f>
        <v>2543.8554216867401</v>
      </c>
      <c r="BP383">
        <v>51973.363636363603</v>
      </c>
      <c r="BQ383">
        <v>39177.4255319148</v>
      </c>
      <c r="BR383">
        <v>37742.037974683502</v>
      </c>
    </row>
    <row r="384" spans="1:70" x14ac:dyDescent="0.25">
      <c r="A384" t="s">
        <v>435</v>
      </c>
      <c r="B384" t="s">
        <v>713</v>
      </c>
      <c r="C384" t="s">
        <v>664</v>
      </c>
      <c r="E384" t="s">
        <v>567</v>
      </c>
      <c r="F384">
        <v>1</v>
      </c>
      <c r="G384">
        <v>0.64588000000000001</v>
      </c>
      <c r="H384">
        <v>0.62400699999999998</v>
      </c>
      <c r="I384">
        <v>560</v>
      </c>
      <c r="J384">
        <v>474</v>
      </c>
      <c r="K384">
        <v>3.14912094279582</v>
      </c>
      <c r="L384" t="s">
        <v>50</v>
      </c>
      <c r="M384">
        <v>2.8910647830515099</v>
      </c>
      <c r="N384" t="s">
        <v>51</v>
      </c>
      <c r="O384">
        <v>2.1329819825765499</v>
      </c>
      <c r="P384" t="s">
        <v>52</v>
      </c>
      <c r="Q384">
        <v>0.64364809272462697</v>
      </c>
      <c r="R384" t="s">
        <v>53</v>
      </c>
      <c r="S384">
        <v>-5.5825336689394198E-2</v>
      </c>
      <c r="T384" t="s">
        <v>53</v>
      </c>
      <c r="U384">
        <v>-2.4097086538159802E-2</v>
      </c>
      <c r="V384" t="s">
        <v>53</v>
      </c>
      <c r="W384">
        <v>-8.3787538321706004E-2</v>
      </c>
      <c r="X384" t="s">
        <v>53</v>
      </c>
      <c r="Y384">
        <v>-5.0419541373671797E-3</v>
      </c>
      <c r="Z384" t="s">
        <v>53</v>
      </c>
      <c r="AA384">
        <f t="shared" si="30"/>
        <v>-2.7962201632311806E-2</v>
      </c>
      <c r="AB384">
        <f t="shared" si="31"/>
        <v>1.9055132400792624E-2</v>
      </c>
      <c r="AC384">
        <f t="shared" si="32"/>
        <v>4.701733403310443E-2</v>
      </c>
      <c r="AD384">
        <f t="shared" si="33"/>
        <v>7.8745584184338829E-2</v>
      </c>
      <c r="AF384">
        <v>2.6299840540650798</v>
      </c>
      <c r="AG384" t="s">
        <v>50</v>
      </c>
      <c r="AH384">
        <v>2.6029726182238599</v>
      </c>
      <c r="AI384" t="s">
        <v>50</v>
      </c>
      <c r="AJ384">
        <f t="shared" si="34"/>
        <v>-2.70114358412199E-2</v>
      </c>
      <c r="AK384">
        <v>5.44090041236558</v>
      </c>
      <c r="AL384">
        <v>13.2263639221974</v>
      </c>
      <c r="AM384">
        <v>11.0092058626996</v>
      </c>
      <c r="AN384">
        <v>2.2171580594978</v>
      </c>
      <c r="AO384">
        <f t="shared" si="35"/>
        <v>-8.7920478032018003</v>
      </c>
      <c r="AQ384">
        <f>VLOOKUP(A384,incl2017!$A$2:$BF$638,33)</f>
        <v>13446.391304347801</v>
      </c>
      <c r="AR384">
        <v>5280.2641509433897</v>
      </c>
      <c r="AS384">
        <v>4650.2640000000001</v>
      </c>
      <c r="AT384">
        <v>4436.0052631578901</v>
      </c>
      <c r="AU384">
        <f>VLOOKUP(vhcsResultsConsolidated!E516,incl2017!$A$2:$BF$638,34)</f>
        <v>57342.244831338401</v>
      </c>
      <c r="AV384">
        <v>5353.1304347825999</v>
      </c>
      <c r="AW384">
        <v>4720.95</v>
      </c>
      <c r="AX384">
        <v>4325.5769230769201</v>
      </c>
      <c r="AY384">
        <f>VLOOKUP(vhcsResultsConsolidated!E516,incl2017!$A$2:$BF$638,38)</f>
        <v>59969.102687140097</v>
      </c>
      <c r="AZ384">
        <v>5224.3999999999996</v>
      </c>
      <c r="BA384">
        <v>4524.6000000000004</v>
      </c>
      <c r="BB384">
        <v>4569.5465116279001</v>
      </c>
      <c r="BC384">
        <f>VLOOKUP(vhcsResultsConsolidated!E516,incl2017!$A$2:$BF$638,42)</f>
        <v>53903.569095477302</v>
      </c>
      <c r="BD384">
        <v>5659.16</v>
      </c>
      <c r="BE384">
        <v>4148.2195121951199</v>
      </c>
      <c r="BF384">
        <v>4592.6511627906903</v>
      </c>
      <c r="BG384">
        <f>VLOOKUP(vhcsResultsConsolidated!E516,incl2017!$A$2:$BF$638,46)</f>
        <v>62032.689910979199</v>
      </c>
      <c r="BH384">
        <v>5179.25</v>
      </c>
      <c r="BI384">
        <v>5323.0512820512804</v>
      </c>
      <c r="BJ384">
        <v>4137.3114754098297</v>
      </c>
      <c r="BK384">
        <f>VLOOKUP(vhcsResultsConsolidated!E516,incl2017!$A$2:$BF$638,50)</f>
        <v>56189.597826086901</v>
      </c>
      <c r="BL384">
        <v>4909.9607843137201</v>
      </c>
      <c r="BM384">
        <v>4108.2608695652098</v>
      </c>
      <c r="BN384">
        <v>4827.9473684210498</v>
      </c>
      <c r="BO384">
        <f>VLOOKUP(vhcsResultsConsolidated!E516,incl2017!$A$2:$BF$638,54)</f>
        <v>54675.3462603878</v>
      </c>
      <c r="BP384">
        <v>5635.5897435897396</v>
      </c>
      <c r="BQ384">
        <v>4959.8636363636297</v>
      </c>
      <c r="BR384">
        <v>4364.9791666666597</v>
      </c>
    </row>
    <row r="385" spans="1:70" x14ac:dyDescent="0.25">
      <c r="A385" t="s">
        <v>436</v>
      </c>
      <c r="E385" t="s">
        <v>436</v>
      </c>
      <c r="F385">
        <v>0</v>
      </c>
      <c r="G385">
        <v>0.41831999999999903</v>
      </c>
      <c r="H385">
        <v>0.36868699999999999</v>
      </c>
      <c r="I385">
        <v>561</v>
      </c>
      <c r="J385">
        <v>530</v>
      </c>
      <c r="K385">
        <v>1.5021266462248</v>
      </c>
      <c r="L385" t="s">
        <v>53</v>
      </c>
      <c r="M385">
        <v>1.11593051691003</v>
      </c>
      <c r="N385" t="s">
        <v>53</v>
      </c>
      <c r="O385">
        <v>0.28543084598236801</v>
      </c>
      <c r="P385" t="s">
        <v>53</v>
      </c>
      <c r="Q385">
        <v>1.4282022964371699</v>
      </c>
      <c r="R385" t="s">
        <v>53</v>
      </c>
      <c r="S385">
        <v>-3.1546978620356103E-2</v>
      </c>
      <c r="T385" t="s">
        <v>53</v>
      </c>
      <c r="U385">
        <v>-6.9382244961679093E-2</v>
      </c>
      <c r="V385" t="s">
        <v>53</v>
      </c>
      <c r="W385">
        <v>-4.5985173688740701E-2</v>
      </c>
      <c r="X385" t="s">
        <v>53</v>
      </c>
      <c r="Y385">
        <v>-0.14698596896897501</v>
      </c>
      <c r="Z385" t="s">
        <v>50</v>
      </c>
      <c r="AA385">
        <f t="shared" si="30"/>
        <v>-1.4438195068384597E-2</v>
      </c>
      <c r="AB385">
        <f t="shared" si="31"/>
        <v>-7.7603724007295913E-2</v>
      </c>
      <c r="AC385">
        <f t="shared" si="32"/>
        <v>-6.3165528938911308E-2</v>
      </c>
      <c r="AD385">
        <f t="shared" si="33"/>
        <v>-0.10100079528023431</v>
      </c>
      <c r="AF385">
        <v>2.5682554801759299</v>
      </c>
      <c r="AG385" t="s">
        <v>50</v>
      </c>
      <c r="AH385">
        <v>2.4837967020352001</v>
      </c>
      <c r="AI385" t="s">
        <v>50</v>
      </c>
      <c r="AJ385">
        <f t="shared" si="34"/>
        <v>-8.4458778140729773E-2</v>
      </c>
      <c r="AK385">
        <v>5.2646941870905097</v>
      </c>
      <c r="AL385">
        <v>8.32728227621676</v>
      </c>
      <c r="AM385">
        <v>3.51074990662423</v>
      </c>
      <c r="AN385">
        <v>4.8165323695925197</v>
      </c>
      <c r="AO385">
        <f t="shared" si="35"/>
        <v>1.3057824629682897</v>
      </c>
      <c r="AQ385">
        <f>VLOOKUP(A385,incl2017!$A$2:$BF$638,33)</f>
        <v>2717.3106060606001</v>
      </c>
      <c r="AR385">
        <v>2848.6387832699602</v>
      </c>
      <c r="AS385">
        <v>2686.5373134328302</v>
      </c>
      <c r="AT385">
        <v>2611.9774436090202</v>
      </c>
      <c r="AU385">
        <f>VLOOKUP(vhcsResultsConsolidated!E385,incl2017!$A$2:$BF$638,34)</f>
        <v>2683.4516129032199</v>
      </c>
      <c r="AV385">
        <v>2780.9117647058802</v>
      </c>
      <c r="AW385">
        <v>2658.6056338028102</v>
      </c>
      <c r="AX385">
        <v>2740.96226415094</v>
      </c>
      <c r="AY385">
        <f>VLOOKUP(vhcsResultsConsolidated!E385,incl2017!$A$2:$BF$638,38)</f>
        <v>2652.9642857142799</v>
      </c>
      <c r="AZ385">
        <v>2921.1653543307002</v>
      </c>
      <c r="BA385">
        <v>2718.0158730158701</v>
      </c>
      <c r="BB385">
        <v>2526.5250000000001</v>
      </c>
      <c r="BC385">
        <f>VLOOKUP(vhcsResultsConsolidated!E385,incl2017!$A$2:$BF$638,42)</f>
        <v>2708.5588235294099</v>
      </c>
      <c r="BD385">
        <v>2836.2530120481902</v>
      </c>
      <c r="BE385">
        <v>2576.4390243902399</v>
      </c>
      <c r="BF385">
        <v>2648.9583333333298</v>
      </c>
      <c r="BG385">
        <f>VLOOKUP(vhcsResultsConsolidated!E385,incl2017!$A$2:$BF$638,46)</f>
        <v>2474</v>
      </c>
      <c r="BH385">
        <v>2694.2452830188599</v>
      </c>
      <c r="BI385">
        <v>2770.9</v>
      </c>
      <c r="BJ385">
        <v>2817.10344827586</v>
      </c>
      <c r="BK385">
        <f>VLOOKUP(vhcsResultsConsolidated!E385,incl2017!$A$2:$BF$638,50)</f>
        <v>2831.9285714285702</v>
      </c>
      <c r="BL385">
        <v>2760.4210526315701</v>
      </c>
      <c r="BM385">
        <v>2737.8421052631502</v>
      </c>
      <c r="BN385">
        <v>2636.0227272727202</v>
      </c>
      <c r="BO385">
        <f>VLOOKUP(vhcsResultsConsolidated!E385,incl2017!$A$2:$BF$638,54)</f>
        <v>2767.92682926829</v>
      </c>
      <c r="BP385">
        <v>3160.7058823529401</v>
      </c>
      <c r="BQ385">
        <v>2687.88</v>
      </c>
      <c r="BR385">
        <v>2392.6944444444398</v>
      </c>
    </row>
    <row r="386" spans="1:70" x14ac:dyDescent="0.25">
      <c r="A386" t="s">
        <v>437</v>
      </c>
      <c r="B386" t="s">
        <v>703</v>
      </c>
      <c r="C386" t="s">
        <v>684</v>
      </c>
      <c r="E386" t="s">
        <v>156</v>
      </c>
      <c r="F386">
        <v>1</v>
      </c>
      <c r="G386">
        <v>0.85023700000000002</v>
      </c>
      <c r="H386">
        <v>0.84925300000000004</v>
      </c>
      <c r="I386">
        <v>4825</v>
      </c>
      <c r="J386">
        <v>4457</v>
      </c>
      <c r="K386">
        <v>2.4161683854316598</v>
      </c>
      <c r="L386" t="s">
        <v>51</v>
      </c>
      <c r="M386">
        <v>1.7302513182164001</v>
      </c>
      <c r="N386" t="s">
        <v>53</v>
      </c>
      <c r="O386">
        <v>0.79442690595619703</v>
      </c>
      <c r="P386" t="s">
        <v>53</v>
      </c>
      <c r="Q386">
        <v>1.6519850293402401</v>
      </c>
      <c r="R386" t="s">
        <v>53</v>
      </c>
      <c r="S386">
        <v>-1.22108062312376E-2</v>
      </c>
      <c r="T386" t="s">
        <v>53</v>
      </c>
      <c r="U386">
        <v>-5.0397058437044503E-3</v>
      </c>
      <c r="V386" t="s">
        <v>53</v>
      </c>
      <c r="W386">
        <v>-1.99425746725422E-2</v>
      </c>
      <c r="X386" t="s">
        <v>53</v>
      </c>
      <c r="Y386">
        <v>4.2788162916097498E-3</v>
      </c>
      <c r="Z386" t="s">
        <v>53</v>
      </c>
      <c r="AA386">
        <f t="shared" ref="AA386:AA449" si="36">W386-S386</f>
        <v>-7.7317684413046005E-3</v>
      </c>
      <c r="AB386">
        <f t="shared" ref="AB386:AB449" si="37">Y386-U386</f>
        <v>9.3185221353142E-3</v>
      </c>
      <c r="AC386">
        <f t="shared" ref="AC386:AC449" si="38">AB386-AA386</f>
        <v>1.7050290576618801E-2</v>
      </c>
      <c r="AD386">
        <f t="shared" ref="AD386:AD449" si="39">Y386-W386</f>
        <v>2.4221390964151948E-2</v>
      </c>
      <c r="AF386">
        <v>2.6616367381638999</v>
      </c>
      <c r="AG386" t="s">
        <v>50</v>
      </c>
      <c r="AH386">
        <v>2.65824842299932</v>
      </c>
      <c r="AI386" t="s">
        <v>50</v>
      </c>
      <c r="AJ386">
        <f t="shared" ref="AJ386:AJ449" si="40">AH386-AF386</f>
        <v>-3.3883151645799359E-3</v>
      </c>
      <c r="AK386">
        <v>6.96282934350931</v>
      </c>
      <c r="AL386">
        <v>17.576192389812999</v>
      </c>
      <c r="AM386">
        <v>15.280406311296399</v>
      </c>
      <c r="AN386">
        <v>2.2957860785165698</v>
      </c>
      <c r="AO386">
        <f t="shared" ref="AO386:AO449" si="41">AN386-AM386</f>
        <v>-12.984620232779829</v>
      </c>
      <c r="AQ386">
        <f>VLOOKUP(A386,incl2017!$A$2:$BF$638,33)</f>
        <v>2590.3031249999999</v>
      </c>
      <c r="AR386">
        <v>6144.78477218225</v>
      </c>
      <c r="AS386">
        <v>5541.9017421602703</v>
      </c>
      <c r="AT386">
        <v>5235.5812407680896</v>
      </c>
      <c r="AU386">
        <f>VLOOKUP(vhcsResultsConsolidated!E105,incl2017!$A$2:$BF$638,34)</f>
        <v>20914.423299244099</v>
      </c>
      <c r="AV386">
        <v>6204.7833152762696</v>
      </c>
      <c r="AW386">
        <v>5698.3156384505</v>
      </c>
      <c r="AX386">
        <v>5320.3977110157302</v>
      </c>
      <c r="AY386">
        <f>VLOOKUP(vhcsResultsConsolidated!E105,incl2017!$A$2:$BF$638,38)</f>
        <v>20525.9500846023</v>
      </c>
      <c r="AZ386">
        <v>6070.4510067114097</v>
      </c>
      <c r="BA386">
        <v>5394.1775067750596</v>
      </c>
      <c r="BB386">
        <v>5145.0671755725098</v>
      </c>
      <c r="BC386">
        <f>VLOOKUP(vhcsResultsConsolidated!E105,incl2017!$A$2:$BF$638,42)</f>
        <v>21344.7656982193</v>
      </c>
      <c r="BD386">
        <v>6007.6913043478198</v>
      </c>
      <c r="BE386">
        <v>5900.6355932203396</v>
      </c>
      <c r="BF386">
        <v>5400.7138364779803</v>
      </c>
      <c r="BG386">
        <f>VLOOKUP(vhcsResultsConsolidated!E105,incl2017!$A$2:$BF$638,46)</f>
        <v>21271.639032815201</v>
      </c>
      <c r="BH386">
        <v>6400.5982721382197</v>
      </c>
      <c r="BI386">
        <v>5489.5072886297303</v>
      </c>
      <c r="BJ386">
        <v>5253.3622047244098</v>
      </c>
      <c r="BK386">
        <f>VLOOKUP(vhcsResultsConsolidated!E105,incl2017!$A$2:$BF$638,50)</f>
        <v>19809.940298507401</v>
      </c>
      <c r="BL386">
        <v>6176.05655526992</v>
      </c>
      <c r="BM386">
        <v>5358.2857142857101</v>
      </c>
      <c r="BN386">
        <v>5056.2451790633604</v>
      </c>
      <c r="BO386">
        <f>VLOOKUP(vhcsResultsConsolidated!E105,incl2017!$A$2:$BF$638,54)</f>
        <v>21805.054455445501</v>
      </c>
      <c r="BP386">
        <v>5955.0561797752798</v>
      </c>
      <c r="BQ386">
        <v>5430.4604904632097</v>
      </c>
      <c r="BR386">
        <v>5255.4863013698596</v>
      </c>
    </row>
    <row r="387" spans="1:70" x14ac:dyDescent="0.25">
      <c r="A387" t="s">
        <v>438</v>
      </c>
      <c r="E387" t="s">
        <v>438</v>
      </c>
      <c r="F387">
        <v>0</v>
      </c>
      <c r="G387">
        <v>0.849104999999999</v>
      </c>
      <c r="H387">
        <v>0.84921599999999997</v>
      </c>
      <c r="I387">
        <v>4602</v>
      </c>
      <c r="J387">
        <v>4446</v>
      </c>
      <c r="K387">
        <v>1.9511796554227701</v>
      </c>
      <c r="L387" t="s">
        <v>52</v>
      </c>
      <c r="M387">
        <v>2.0136525190291601</v>
      </c>
      <c r="N387" t="s">
        <v>52</v>
      </c>
      <c r="O387">
        <v>1.44527230609734</v>
      </c>
      <c r="P387" t="s">
        <v>53</v>
      </c>
      <c r="Q387">
        <v>1.9524658880569199</v>
      </c>
      <c r="R387" t="s">
        <v>52</v>
      </c>
      <c r="S387">
        <v>3.1699256416219401E-2</v>
      </c>
      <c r="T387" t="s">
        <v>52</v>
      </c>
      <c r="U387">
        <v>-1.8343611964237901E-2</v>
      </c>
      <c r="V387" t="s">
        <v>53</v>
      </c>
      <c r="W387">
        <v>7.5741996393362404E-2</v>
      </c>
      <c r="X387" t="s">
        <v>50</v>
      </c>
      <c r="Y387">
        <v>6.1404161240857402E-2</v>
      </c>
      <c r="Z387" t="s">
        <v>50</v>
      </c>
      <c r="AA387">
        <f t="shared" si="36"/>
        <v>4.4042739977143003E-2</v>
      </c>
      <c r="AB387">
        <f t="shared" si="37"/>
        <v>7.9747773205095296E-2</v>
      </c>
      <c r="AC387">
        <f t="shared" si="38"/>
        <v>3.5705033227952293E-2</v>
      </c>
      <c r="AD387">
        <f t="shared" si="39"/>
        <v>-1.4337835152505002E-2</v>
      </c>
      <c r="AF387">
        <v>2.8475135176029398</v>
      </c>
      <c r="AG387" t="s">
        <v>50</v>
      </c>
      <c r="AH387">
        <v>2.91309069249409</v>
      </c>
      <c r="AI387" t="s">
        <v>50</v>
      </c>
      <c r="AJ387">
        <f t="shared" si="40"/>
        <v>6.5577174891150225E-2</v>
      </c>
      <c r="AK387">
        <v>-18.687491735574302</v>
      </c>
      <c r="AL387">
        <v>-69.548504422691494</v>
      </c>
      <c r="AM387">
        <v>-28.478031197543</v>
      </c>
      <c r="AN387">
        <v>-41.070473225148397</v>
      </c>
      <c r="AO387">
        <f t="shared" si="41"/>
        <v>-12.592442027605397</v>
      </c>
      <c r="AQ387">
        <f>VLOOKUP(A387,incl2017!$A$2:$BF$638,33)</f>
        <v>13042.134701159601</v>
      </c>
      <c r="AR387">
        <v>14416.948733413699</v>
      </c>
      <c r="AS387">
        <v>12939.189333333299</v>
      </c>
      <c r="AT387">
        <v>13635.1617558629</v>
      </c>
      <c r="AU387">
        <f>VLOOKUP(vhcsResultsConsolidated!E387,incl2017!$A$2:$BF$638,34)</f>
        <v>13930.819593787301</v>
      </c>
      <c r="AV387">
        <v>14865.891986062699</v>
      </c>
      <c r="AW387">
        <v>13238.813242784299</v>
      </c>
      <c r="AX387">
        <v>13559.661846496099</v>
      </c>
      <c r="AY387">
        <f>VLOOKUP(vhcsResultsConsolidated!E387,incl2017!$A$2:$BF$638,38)</f>
        <v>13722.0865704772</v>
      </c>
      <c r="AZ387">
        <v>13931.954830614801</v>
      </c>
      <c r="BA387">
        <v>12609.938432835799</v>
      </c>
      <c r="BB387">
        <v>13724.002617800999</v>
      </c>
      <c r="BC387">
        <f>VLOOKUP(vhcsResultsConsolidated!E387,incl2017!$A$2:$BF$638,42)</f>
        <v>14174.1164294954</v>
      </c>
      <c r="BD387">
        <v>15517.424444444399</v>
      </c>
      <c r="BE387">
        <v>13511.5268817204</v>
      </c>
      <c r="BF387">
        <v>14156.318627450901</v>
      </c>
      <c r="BG387">
        <f>VLOOKUP(vhcsResultsConsolidated!E387,incl2017!$A$2:$BF$638,46)</f>
        <v>14410.3542713567</v>
      </c>
      <c r="BH387">
        <v>14152.535279805301</v>
      </c>
      <c r="BI387">
        <v>12993.370967741899</v>
      </c>
      <c r="BJ387">
        <v>13063.865580448</v>
      </c>
      <c r="BK387">
        <f>VLOOKUP(vhcsResultsConsolidated!E387,incl2017!$A$2:$BF$638,50)</f>
        <v>13177.4930417495</v>
      </c>
      <c r="BL387">
        <v>13887.7291196388</v>
      </c>
      <c r="BM387">
        <v>13054.7593220338</v>
      </c>
      <c r="BN387">
        <v>13179.7136038186</v>
      </c>
      <c r="BO387">
        <f>VLOOKUP(vhcsResultsConsolidated!E387,incl2017!$A$2:$BF$638,54)</f>
        <v>13524.5910165484</v>
      </c>
      <c r="BP387">
        <v>13987.299435028201</v>
      </c>
      <c r="BQ387">
        <v>12065.44813278</v>
      </c>
      <c r="BR387">
        <v>14385.0376811594</v>
      </c>
    </row>
    <row r="388" spans="1:70" x14ac:dyDescent="0.25">
      <c r="A388" t="s">
        <v>439</v>
      </c>
      <c r="B388" t="s">
        <v>665</v>
      </c>
      <c r="C388" t="s">
        <v>697</v>
      </c>
      <c r="E388" t="s">
        <v>216</v>
      </c>
      <c r="F388">
        <v>1</v>
      </c>
      <c r="G388">
        <v>0.85508700000000004</v>
      </c>
      <c r="H388">
        <v>0.85508700000000004</v>
      </c>
      <c r="I388">
        <v>1869</v>
      </c>
      <c r="J388">
        <v>1869</v>
      </c>
      <c r="K388">
        <v>2.9960131351943602</v>
      </c>
      <c r="L388" t="s">
        <v>51</v>
      </c>
      <c r="M388">
        <v>3.6902557234028799</v>
      </c>
      <c r="N388" t="s">
        <v>50</v>
      </c>
      <c r="O388">
        <v>1.7808209325802999</v>
      </c>
      <c r="P388" t="s">
        <v>53</v>
      </c>
      <c r="Q388">
        <v>2.1774662079325502</v>
      </c>
      <c r="R388" t="s">
        <v>52</v>
      </c>
      <c r="S388">
        <v>-2.5163208235809899E-2</v>
      </c>
      <c r="T388" t="s">
        <v>53</v>
      </c>
      <c r="U388">
        <v>-9.3664344350524401E-3</v>
      </c>
      <c r="V388" t="s">
        <v>53</v>
      </c>
      <c r="W388">
        <v>-3.2171854404196697E-2</v>
      </c>
      <c r="X388" t="s">
        <v>52</v>
      </c>
      <c r="Y388">
        <v>-3.7786538147966601E-3</v>
      </c>
      <c r="Z388" t="s">
        <v>53</v>
      </c>
      <c r="AA388">
        <f t="shared" si="36"/>
        <v>-7.0086461683867979E-3</v>
      </c>
      <c r="AB388">
        <f t="shared" si="37"/>
        <v>5.5877806202557796E-3</v>
      </c>
      <c r="AC388">
        <f t="shared" si="38"/>
        <v>1.2596426788642577E-2</v>
      </c>
      <c r="AD388">
        <f t="shared" si="39"/>
        <v>2.8393200589400036E-2</v>
      </c>
      <c r="AF388">
        <v>2.8143089485923101</v>
      </c>
      <c r="AG388" t="s">
        <v>50</v>
      </c>
      <c r="AH388">
        <v>2.8066537760672001</v>
      </c>
      <c r="AI388" t="s">
        <v>50</v>
      </c>
      <c r="AJ388">
        <f t="shared" si="40"/>
        <v>-7.6551725251099434E-3</v>
      </c>
      <c r="AK388">
        <v>-2.7178231103566199</v>
      </c>
      <c r="AL388">
        <v>10.3100480482184</v>
      </c>
      <c r="AM388">
        <v>7.9772881196345704</v>
      </c>
      <c r="AN388">
        <v>2.3327599285838501</v>
      </c>
      <c r="AO388">
        <f t="shared" si="41"/>
        <v>-5.6445281910507203</v>
      </c>
      <c r="AQ388">
        <f>VLOOKUP(A388,incl2017!$A$2:$BF$638,33)</f>
        <v>9382.4662756598209</v>
      </c>
      <c r="AR388">
        <v>14122.4281345565</v>
      </c>
      <c r="AS388">
        <v>13653.4637223974</v>
      </c>
      <c r="AT388">
        <v>11075.320137693599</v>
      </c>
      <c r="AU388">
        <f>VLOOKUP(vhcsResultsConsolidated!E165,incl2017!$A$2:$BF$638,34)</f>
        <v>12774.537777777699</v>
      </c>
      <c r="AV388">
        <v>14229.9269841269</v>
      </c>
      <c r="AW388">
        <v>13679.755244755201</v>
      </c>
      <c r="AX388">
        <v>11919.440972222201</v>
      </c>
      <c r="AY388">
        <f>VLOOKUP(vhcsResultsConsolidated!E165,incl2017!$A$2:$BF$638,38)</f>
        <v>13363.5932203389</v>
      </c>
      <c r="AZ388">
        <v>14022.539823008799</v>
      </c>
      <c r="BA388">
        <v>13631.856321839001</v>
      </c>
      <c r="BB388">
        <v>10245.6040955631</v>
      </c>
      <c r="BC388">
        <f>VLOOKUP(vhcsResultsConsolidated!E165,incl2017!$A$2:$BF$638,42)</f>
        <v>12124.925233644801</v>
      </c>
      <c r="BD388">
        <v>13794.370370370299</v>
      </c>
      <c r="BE388">
        <v>12849.115702479299</v>
      </c>
      <c r="BF388">
        <v>12443.875816993401</v>
      </c>
      <c r="BG388">
        <f>VLOOKUP(vhcsResultsConsolidated!E165,incl2017!$A$2:$BF$638,46)</f>
        <v>15199.203703703701</v>
      </c>
      <c r="BH388">
        <v>14691.104575163399</v>
      </c>
      <c r="BI388">
        <v>14288.8909090909</v>
      </c>
      <c r="BJ388">
        <v>11325.0814814814</v>
      </c>
      <c r="BK388">
        <f>VLOOKUP(vhcsResultsConsolidated!E165,incl2017!$A$2:$BF$638,50)</f>
        <v>11814.796875</v>
      </c>
      <c r="BL388">
        <v>14458.8516129032</v>
      </c>
      <c r="BM388">
        <v>13535.4</v>
      </c>
      <c r="BN388">
        <v>9601.9485294117603</v>
      </c>
      <c r="BO388">
        <f>VLOOKUP(vhcsResultsConsolidated!E165,incl2017!$A$2:$BF$638,54)</f>
        <v>11560.402985074599</v>
      </c>
      <c r="BP388">
        <v>13654.994565217299</v>
      </c>
      <c r="BQ388">
        <v>13718.825136612</v>
      </c>
      <c r="BR388">
        <v>10803.165605095501</v>
      </c>
    </row>
    <row r="389" spans="1:70" x14ac:dyDescent="0.25">
      <c r="A389" t="s">
        <v>440</v>
      </c>
      <c r="E389" t="s">
        <v>440</v>
      </c>
      <c r="F389">
        <v>0</v>
      </c>
      <c r="G389">
        <v>0.62013499999999999</v>
      </c>
      <c r="H389">
        <v>0.60204499999999905</v>
      </c>
      <c r="I389">
        <v>2826</v>
      </c>
      <c r="J389">
        <v>776</v>
      </c>
      <c r="K389">
        <v>1.0028203035454699</v>
      </c>
      <c r="L389" t="s">
        <v>53</v>
      </c>
      <c r="M389">
        <v>0.50391168491558003</v>
      </c>
      <c r="N389" t="s">
        <v>53</v>
      </c>
      <c r="O389">
        <v>0.85134368672176797</v>
      </c>
      <c r="P389" t="s">
        <v>53</v>
      </c>
      <c r="Q389">
        <v>2.6604181631776598</v>
      </c>
      <c r="R389" t="s">
        <v>51</v>
      </c>
      <c r="S389">
        <v>-3.02838490331921E-2</v>
      </c>
      <c r="T389" t="s">
        <v>53</v>
      </c>
      <c r="U389">
        <v>-8.7211231711169998E-2</v>
      </c>
      <c r="V389" t="s">
        <v>50</v>
      </c>
      <c r="W389">
        <v>-7.7359925989033504E-2</v>
      </c>
      <c r="X389" t="s">
        <v>51</v>
      </c>
      <c r="Y389">
        <v>-3.0153824505073999E-2</v>
      </c>
      <c r="Z389" t="s">
        <v>53</v>
      </c>
      <c r="AA389">
        <f t="shared" si="36"/>
        <v>-4.7076076955841401E-2</v>
      </c>
      <c r="AB389">
        <f t="shared" si="37"/>
        <v>5.7057407206095999E-2</v>
      </c>
      <c r="AC389">
        <f t="shared" si="38"/>
        <v>0.10413348416193741</v>
      </c>
      <c r="AD389">
        <f t="shared" si="39"/>
        <v>4.7206101483959505E-2</v>
      </c>
      <c r="AF389">
        <v>2.5393946020191902</v>
      </c>
      <c r="AG389" t="s">
        <v>50</v>
      </c>
      <c r="AH389">
        <v>2.5161874484639899</v>
      </c>
      <c r="AI389" t="s">
        <v>50</v>
      </c>
      <c r="AJ389">
        <f t="shared" si="40"/>
        <v>-2.3207153555200311E-2</v>
      </c>
      <c r="AK389">
        <v>12.3987665851039</v>
      </c>
      <c r="AL389">
        <v>0.62903839418329499</v>
      </c>
      <c r="AM389">
        <v>7.6294723802647004</v>
      </c>
      <c r="AN389">
        <v>-7.0004339860813998</v>
      </c>
      <c r="AO389">
        <f t="shared" si="41"/>
        <v>-14.6299063663461</v>
      </c>
      <c r="AQ389">
        <f>VLOOKUP(A389,incl2017!$A$2:$BF$638,33)</f>
        <v>4719.5463414634096</v>
      </c>
      <c r="AR389">
        <v>5230.77419354838</v>
      </c>
      <c r="AS389">
        <v>4834.6752577319503</v>
      </c>
      <c r="AT389">
        <v>4414.4024896265501</v>
      </c>
      <c r="AU389">
        <f>VLOOKUP(vhcsResultsConsolidated!E389,incl2017!$A$2:$BF$638,34)</f>
        <v>4370.85080645161</v>
      </c>
      <c r="AV389">
        <v>5244.8687499999996</v>
      </c>
      <c r="AW389">
        <v>5294.72</v>
      </c>
      <c r="AX389">
        <v>4309.8362068965498</v>
      </c>
      <c r="AY389">
        <f>VLOOKUP(vhcsResultsConsolidated!E389,incl2017!$A$2:$BF$638,38)</f>
        <v>4257.4873949579796</v>
      </c>
      <c r="AZ389">
        <v>5218.3149171270697</v>
      </c>
      <c r="BA389">
        <v>4345.2659574467998</v>
      </c>
      <c r="BB389">
        <v>4511.4399999999996</v>
      </c>
      <c r="BC389">
        <f>VLOOKUP(vhcsResultsConsolidated!E389,incl2017!$A$2:$BF$638,42)</f>
        <v>4475.4263565891397</v>
      </c>
      <c r="BD389">
        <v>5082.0921052631502</v>
      </c>
      <c r="BE389">
        <v>5917.7</v>
      </c>
      <c r="BF389">
        <v>4324.125</v>
      </c>
      <c r="BG389">
        <f>VLOOKUP(vhcsResultsConsolidated!E389,incl2017!$A$2:$BF$638,46)</f>
        <v>4324.125</v>
      </c>
      <c r="BH389">
        <v>5392.1428571428496</v>
      </c>
      <c r="BI389">
        <v>4671.74</v>
      </c>
      <c r="BJ389">
        <v>4286.4545454545396</v>
      </c>
      <c r="BK389">
        <f>VLOOKUP(vhcsResultsConsolidated!E389,incl2017!$A$2:$BF$638,50)</f>
        <v>4155.4042553191402</v>
      </c>
      <c r="BL389">
        <v>5210.9358974358902</v>
      </c>
      <c r="BM389">
        <v>4272.7450980392096</v>
      </c>
      <c r="BN389">
        <v>4367.4032258064499</v>
      </c>
      <c r="BO389">
        <f>VLOOKUP(vhcsResultsConsolidated!E389,incl2017!$A$2:$BF$638,54)</f>
        <v>4344.1111111111104</v>
      </c>
      <c r="BP389">
        <v>5223.90291262135</v>
      </c>
      <c r="BQ389">
        <v>4431.27906976744</v>
      </c>
      <c r="BR389">
        <v>4653.1904761904698</v>
      </c>
    </row>
    <row r="390" spans="1:70" x14ac:dyDescent="0.25">
      <c r="A390" t="s">
        <v>441</v>
      </c>
      <c r="E390" t="s">
        <v>441</v>
      </c>
      <c r="F390">
        <v>0</v>
      </c>
      <c r="G390">
        <v>0.723916</v>
      </c>
      <c r="H390">
        <v>0.723916</v>
      </c>
      <c r="I390">
        <v>1814</v>
      </c>
      <c r="J390">
        <v>1814</v>
      </c>
      <c r="K390">
        <v>1.53519840363517</v>
      </c>
      <c r="L390" t="s">
        <v>53</v>
      </c>
      <c r="M390">
        <v>1.6598723316269399</v>
      </c>
      <c r="N390" t="s">
        <v>53</v>
      </c>
      <c r="O390">
        <v>1.5450598674587199</v>
      </c>
      <c r="P390" t="s">
        <v>53</v>
      </c>
      <c r="Q390">
        <v>3.2509513242638102</v>
      </c>
      <c r="R390" t="s">
        <v>50</v>
      </c>
      <c r="S390">
        <v>1.09273384755121E-2</v>
      </c>
      <c r="T390" t="s">
        <v>53</v>
      </c>
      <c r="U390">
        <v>-1.9974832080121602E-2</v>
      </c>
      <c r="V390" t="s">
        <v>53</v>
      </c>
      <c r="W390">
        <v>3.3112823528619599E-2</v>
      </c>
      <c r="X390" t="s">
        <v>51</v>
      </c>
      <c r="Y390">
        <v>6.7215522286495702E-2</v>
      </c>
      <c r="Z390" t="s">
        <v>50</v>
      </c>
      <c r="AA390">
        <f t="shared" si="36"/>
        <v>2.2185485053107499E-2</v>
      </c>
      <c r="AB390">
        <f t="shared" si="37"/>
        <v>8.7190354366617304E-2</v>
      </c>
      <c r="AC390">
        <f t="shared" si="38"/>
        <v>6.5004869313509808E-2</v>
      </c>
      <c r="AD390">
        <f t="shared" si="39"/>
        <v>3.4102698757876103E-2</v>
      </c>
      <c r="AF390">
        <v>2.58523858048948</v>
      </c>
      <c r="AG390" t="s">
        <v>50</v>
      </c>
      <c r="AH390">
        <v>2.6391201798547299</v>
      </c>
      <c r="AI390" t="s">
        <v>50</v>
      </c>
      <c r="AJ390">
        <f t="shared" si="40"/>
        <v>5.3881599365249944E-2</v>
      </c>
      <c r="AK390">
        <v>-19.1816824460569</v>
      </c>
      <c r="AL390">
        <v>-34.370885607275802</v>
      </c>
      <c r="AM390">
        <v>-4.54031615462383</v>
      </c>
      <c r="AN390">
        <v>-29.830569452651901</v>
      </c>
      <c r="AO390">
        <f t="shared" si="41"/>
        <v>-25.29025329802807</v>
      </c>
      <c r="AQ390">
        <f>VLOOKUP(A390,incl2017!$A$2:$BF$638,33)</f>
        <v>9739.1571675302202</v>
      </c>
      <c r="AR390">
        <v>10463.645833333299</v>
      </c>
      <c r="AS390">
        <v>9739.1571675302202</v>
      </c>
      <c r="AT390">
        <v>9344.9178807946992</v>
      </c>
      <c r="AU390">
        <f>VLOOKUP(vhcsResultsConsolidated!E390,incl2017!$A$2:$BF$638,34)</f>
        <v>9344.9178807946992</v>
      </c>
      <c r="AV390">
        <v>10658.386617100299</v>
      </c>
      <c r="AW390">
        <v>10270.332268370599</v>
      </c>
      <c r="AX390">
        <v>9517.7573964497005</v>
      </c>
      <c r="AY390">
        <f>VLOOKUP(vhcsResultsConsolidated!E390,incl2017!$A$2:$BF$638,38)</f>
        <v>9517.7573964497005</v>
      </c>
      <c r="AZ390">
        <v>10215.3744075829</v>
      </c>
      <c r="BA390">
        <v>9114.1278195488703</v>
      </c>
      <c r="BB390">
        <v>9204.8225419664195</v>
      </c>
      <c r="BC390">
        <f>VLOOKUP(vhcsResultsConsolidated!E390,incl2017!$A$2:$BF$638,42)</f>
        <v>9204.8225419664195</v>
      </c>
      <c r="BD390">
        <v>10878.866666666599</v>
      </c>
      <c r="BE390">
        <v>10470.2450331125</v>
      </c>
      <c r="BF390">
        <v>9565.59375</v>
      </c>
      <c r="BG390">
        <f>VLOOKUP(vhcsResultsConsolidated!E390,incl2017!$A$2:$BF$638,46)</f>
        <v>9565.59375</v>
      </c>
      <c r="BH390">
        <v>10380.470588235199</v>
      </c>
      <c r="BI390">
        <v>10083.993827160401</v>
      </c>
      <c r="BJ390">
        <v>9474.7584269662893</v>
      </c>
      <c r="BK390">
        <f>VLOOKUP(vhcsResultsConsolidated!E390,incl2017!$A$2:$BF$638,50)</f>
        <v>9474.7584269662893</v>
      </c>
      <c r="BL390">
        <v>10615.044943820199</v>
      </c>
      <c r="BM390">
        <v>9396.2323943661904</v>
      </c>
      <c r="BN390">
        <v>9352.8560311284</v>
      </c>
      <c r="BO390">
        <f>VLOOKUP(vhcsResultsConsolidated!E390,incl2017!$A$2:$BF$638,54)</f>
        <v>9352.8560311284</v>
      </c>
      <c r="BP390">
        <v>9923.8114754098297</v>
      </c>
      <c r="BQ390">
        <v>8791.0725806451592</v>
      </c>
      <c r="BR390">
        <v>8967.0437500000007</v>
      </c>
    </row>
    <row r="391" spans="1:70" x14ac:dyDescent="0.25">
      <c r="A391" t="s">
        <v>442</v>
      </c>
      <c r="B391" t="s">
        <v>655</v>
      </c>
      <c r="C391" t="s">
        <v>684</v>
      </c>
      <c r="E391" t="s">
        <v>413</v>
      </c>
      <c r="F391">
        <v>1</v>
      </c>
      <c r="G391">
        <v>0.81433599999999995</v>
      </c>
      <c r="H391">
        <v>0.717862</v>
      </c>
      <c r="I391">
        <v>1268</v>
      </c>
      <c r="J391">
        <v>936</v>
      </c>
      <c r="K391">
        <v>3.8509876256006499</v>
      </c>
      <c r="L391" t="s">
        <v>50</v>
      </c>
      <c r="M391">
        <v>1.9268600740330899</v>
      </c>
      <c r="N391" t="s">
        <v>52</v>
      </c>
      <c r="O391">
        <v>0.40850931260312601</v>
      </c>
      <c r="P391" t="s">
        <v>53</v>
      </c>
      <c r="Q391">
        <v>1.69150915352137</v>
      </c>
      <c r="R391" t="s">
        <v>53</v>
      </c>
      <c r="S391">
        <v>-4.8368920631232402E-2</v>
      </c>
      <c r="T391" t="s">
        <v>53</v>
      </c>
      <c r="U391">
        <v>-7.6205072770253596E-2</v>
      </c>
      <c r="V391" t="s">
        <v>52</v>
      </c>
      <c r="W391">
        <v>-9.3387601370556406E-2</v>
      </c>
      <c r="X391" t="s">
        <v>51</v>
      </c>
      <c r="Y391">
        <v>-0.109775055432831</v>
      </c>
      <c r="Z391" t="s">
        <v>51</v>
      </c>
      <c r="AA391">
        <f t="shared" si="36"/>
        <v>-4.5018680739324003E-2</v>
      </c>
      <c r="AB391">
        <f t="shared" si="37"/>
        <v>-3.3569982662577408E-2</v>
      </c>
      <c r="AC391">
        <f t="shared" si="38"/>
        <v>1.1448698076746595E-2</v>
      </c>
      <c r="AD391">
        <f t="shared" si="39"/>
        <v>-1.6387454062274598E-2</v>
      </c>
      <c r="AF391">
        <v>3.0186455774356702</v>
      </c>
      <c r="AG391" t="s">
        <v>50</v>
      </c>
      <c r="AH391">
        <v>2.9454529125698201</v>
      </c>
      <c r="AI391" t="s">
        <v>50</v>
      </c>
      <c r="AJ391">
        <f t="shared" si="40"/>
        <v>-7.3192664865850077E-2</v>
      </c>
      <c r="AK391">
        <v>24.095978543076001</v>
      </c>
      <c r="AL391">
        <v>9.6639719039307295</v>
      </c>
      <c r="AM391">
        <v>7.2279239562817699</v>
      </c>
      <c r="AN391">
        <v>2.4360479476489498</v>
      </c>
      <c r="AO391">
        <f t="shared" si="41"/>
        <v>-4.79187600863282</v>
      </c>
      <c r="AQ391">
        <f>VLOOKUP(A391,incl2017!$A$2:$BF$638,33)</f>
        <v>15087.8538922155</v>
      </c>
      <c r="AR391">
        <v>6199.6147757255903</v>
      </c>
      <c r="AS391">
        <v>6004.6881355932201</v>
      </c>
      <c r="AT391">
        <v>7272.7862595419801</v>
      </c>
      <c r="AU391">
        <f>VLOOKUP(vhcsResultsConsolidated!E362,incl2017!$A$2:$BF$638,34)</f>
        <v>33233.114285714197</v>
      </c>
      <c r="AV391">
        <v>6313.5445544554404</v>
      </c>
      <c r="AW391">
        <v>6777.8145695364201</v>
      </c>
      <c r="AX391">
        <v>7467.2397260273901</v>
      </c>
      <c r="AY391">
        <f>VLOOKUP(vhcsResultsConsolidated!E362,incl2017!$A$2:$BF$638,38)</f>
        <v>36947.243902438997</v>
      </c>
      <c r="AZ391">
        <v>6069.5932203389802</v>
      </c>
      <c r="BA391">
        <v>5193.9791666666597</v>
      </c>
      <c r="BB391">
        <v>7028.0431034482699</v>
      </c>
      <c r="BC391">
        <f>VLOOKUP(vhcsResultsConsolidated!E362,incl2017!$A$2:$BF$638,42)</f>
        <v>30853.75</v>
      </c>
      <c r="BD391">
        <v>6108.3693693693604</v>
      </c>
      <c r="BE391">
        <v>7514.7647058823504</v>
      </c>
      <c r="BF391">
        <v>8397.7662337662296</v>
      </c>
      <c r="BG391">
        <f>VLOOKUP(vhcsResultsConsolidated!E362,incl2017!$A$2:$BF$638,46)</f>
        <v>38466.85</v>
      </c>
      <c r="BH391">
        <v>6563.8131868131804</v>
      </c>
      <c r="BI391">
        <v>5828.7121212121201</v>
      </c>
      <c r="BJ391">
        <v>6428.8260869565202</v>
      </c>
      <c r="BK391">
        <f>VLOOKUP(vhcsResultsConsolidated!E362,incl2017!$A$2:$BF$638,50)</f>
        <v>35500</v>
      </c>
      <c r="BL391">
        <v>6333.7111111111099</v>
      </c>
      <c r="BM391">
        <v>5125.0133333333297</v>
      </c>
      <c r="BN391">
        <v>8373.8714285714195</v>
      </c>
      <c r="BO391">
        <f>VLOOKUP(vhcsResultsConsolidated!E362,incl2017!$A$2:$BF$638,54)</f>
        <v>31920.909090909001</v>
      </c>
      <c r="BP391">
        <v>5796.3678160919499</v>
      </c>
      <c r="BQ391">
        <v>5268.9420289854997</v>
      </c>
      <c r="BR391">
        <v>4980.04347826087</v>
      </c>
    </row>
    <row r="392" spans="1:70" x14ac:dyDescent="0.25">
      <c r="A392" t="s">
        <v>443</v>
      </c>
      <c r="B392" t="s">
        <v>696</v>
      </c>
      <c r="C392" t="s">
        <v>663</v>
      </c>
      <c r="E392" t="s">
        <v>587</v>
      </c>
      <c r="F392">
        <v>1</v>
      </c>
      <c r="G392">
        <v>0.77142900000000003</v>
      </c>
      <c r="H392">
        <v>0.76822400000000002</v>
      </c>
      <c r="I392">
        <v>959</v>
      </c>
      <c r="J392">
        <v>919</v>
      </c>
      <c r="K392">
        <v>2.3017394430089801</v>
      </c>
      <c r="L392" t="s">
        <v>51</v>
      </c>
      <c r="M392">
        <v>2.2366147236301099</v>
      </c>
      <c r="N392" t="s">
        <v>51</v>
      </c>
      <c r="O392">
        <v>1.1766774979385499</v>
      </c>
      <c r="P392" t="s">
        <v>53</v>
      </c>
      <c r="Q392">
        <v>1.19025348343925</v>
      </c>
      <c r="R392" t="s">
        <v>53</v>
      </c>
      <c r="S392">
        <v>1.2465002349710199E-2</v>
      </c>
      <c r="T392" t="s">
        <v>53</v>
      </c>
      <c r="U392">
        <v>4.0579476215051598E-2</v>
      </c>
      <c r="V392" t="s">
        <v>53</v>
      </c>
      <c r="W392">
        <v>7.5149033528145698E-2</v>
      </c>
      <c r="X392" t="s">
        <v>50</v>
      </c>
      <c r="Y392">
        <v>5.5355001857211997E-2</v>
      </c>
      <c r="Z392" t="s">
        <v>52</v>
      </c>
      <c r="AA392">
        <f t="shared" si="36"/>
        <v>6.2684031178435504E-2</v>
      </c>
      <c r="AB392">
        <f t="shared" si="37"/>
        <v>1.4775525642160399E-2</v>
      </c>
      <c r="AC392">
        <f t="shared" si="38"/>
        <v>-4.7908505536275105E-2</v>
      </c>
      <c r="AD392">
        <f t="shared" si="39"/>
        <v>-1.9794031670933701E-2</v>
      </c>
      <c r="AF392">
        <v>2.9247855598082002</v>
      </c>
      <c r="AG392" t="s">
        <v>50</v>
      </c>
      <c r="AH392">
        <v>2.9792925890893098</v>
      </c>
      <c r="AI392" t="s">
        <v>50</v>
      </c>
      <c r="AJ392">
        <f t="shared" si="40"/>
        <v>5.450702928110962E-2</v>
      </c>
      <c r="AK392">
        <v>-7.3433486296797099</v>
      </c>
      <c r="AL392">
        <v>-2.1488384289480398</v>
      </c>
      <c r="AM392">
        <v>-4.9017728276499799</v>
      </c>
      <c r="AN392">
        <v>2.7529343987019401</v>
      </c>
      <c r="AO392">
        <f t="shared" si="41"/>
        <v>7.6547072263519205</v>
      </c>
      <c r="AQ392">
        <f>VLOOKUP(A392,incl2017!$A$2:$BF$638,33)</f>
        <v>2647.6664425016802</v>
      </c>
      <c r="AR392">
        <v>10438.0493506493</v>
      </c>
      <c r="AS392">
        <v>8454.0807174887796</v>
      </c>
      <c r="AT392">
        <v>7208.9099678456596</v>
      </c>
      <c r="AU392">
        <f>VLOOKUP(vhcsResultsConsolidated!E536,incl2017!$A$2:$BF$638,34)</f>
        <v>13420.2837933474</v>
      </c>
      <c r="AV392">
        <v>11159.641592920299</v>
      </c>
      <c r="AW392">
        <v>8722.7603305785105</v>
      </c>
      <c r="AX392">
        <v>7857.5900621117999</v>
      </c>
      <c r="AY392">
        <f>VLOOKUP(vhcsResultsConsolidated!E536,incl2017!$A$2:$BF$638,38)</f>
        <v>14220.392282958201</v>
      </c>
      <c r="AZ392">
        <v>9412.3899371069092</v>
      </c>
      <c r="BA392">
        <v>8135.3529411764603</v>
      </c>
      <c r="BB392">
        <v>6512.66</v>
      </c>
      <c r="BC392">
        <f>VLOOKUP(vhcsResultsConsolidated!E536,incl2017!$A$2:$BF$638,42)</f>
        <v>12791.121365360301</v>
      </c>
      <c r="BD392">
        <v>11622.453125</v>
      </c>
      <c r="BE392">
        <v>9156.0925925925894</v>
      </c>
      <c r="BF392">
        <v>8264.9629629629599</v>
      </c>
      <c r="BG392">
        <f>VLOOKUP(vhcsResultsConsolidated!E536,incl2017!$A$2:$BF$638,46)</f>
        <v>14856.3823529411</v>
      </c>
      <c r="BH392">
        <v>10555.153061224401</v>
      </c>
      <c r="BI392">
        <v>8373.5074626865608</v>
      </c>
      <c r="BJ392">
        <v>7445.125</v>
      </c>
      <c r="BK392">
        <f>VLOOKUP(vhcsResultsConsolidated!E536,incl2017!$A$2:$BF$638,50)</f>
        <v>13826.2109375</v>
      </c>
      <c r="BL392">
        <v>8900.9540229885006</v>
      </c>
      <c r="BM392">
        <v>8364.0652173913004</v>
      </c>
      <c r="BN392">
        <v>6571.9883720930202</v>
      </c>
      <c r="BO392">
        <f>VLOOKUP(vhcsResultsConsolidated!E536,incl2017!$A$2:$BF$638,54)</f>
        <v>12348.858407079601</v>
      </c>
      <c r="BP392">
        <v>10030.375</v>
      </c>
      <c r="BQ392">
        <v>7947.4821428571404</v>
      </c>
      <c r="BR392">
        <v>6432.9375</v>
      </c>
    </row>
    <row r="393" spans="1:70" x14ac:dyDescent="0.25">
      <c r="A393" t="s">
        <v>444</v>
      </c>
      <c r="E393" t="s">
        <v>444</v>
      </c>
      <c r="F393">
        <v>0</v>
      </c>
      <c r="G393">
        <v>0.68354399999999904</v>
      </c>
      <c r="H393">
        <v>0.72258900000000004</v>
      </c>
      <c r="I393">
        <v>9843</v>
      </c>
      <c r="J393">
        <v>6764</v>
      </c>
      <c r="K393">
        <v>1.9203350565120301</v>
      </c>
      <c r="L393" t="s">
        <v>52</v>
      </c>
      <c r="M393">
        <v>1.66637788652844</v>
      </c>
      <c r="N393" t="s">
        <v>53</v>
      </c>
      <c r="O393">
        <v>1.0034207760166201</v>
      </c>
      <c r="P393" t="s">
        <v>53</v>
      </c>
      <c r="Q393">
        <v>3.1488288926133898</v>
      </c>
      <c r="R393" t="s">
        <v>50</v>
      </c>
      <c r="S393">
        <v>-8.6424748839329296E-2</v>
      </c>
      <c r="T393" t="s">
        <v>50</v>
      </c>
      <c r="U393">
        <v>-8.0357146119439699E-2</v>
      </c>
      <c r="V393" t="s">
        <v>50</v>
      </c>
      <c r="W393">
        <v>-9.3730349716154404E-2</v>
      </c>
      <c r="X393" t="s">
        <v>50</v>
      </c>
      <c r="Y393">
        <v>-5.3772508716910999E-2</v>
      </c>
      <c r="Z393" t="s">
        <v>50</v>
      </c>
      <c r="AA393">
        <f t="shared" si="36"/>
        <v>-7.3056008768251079E-3</v>
      </c>
      <c r="AB393">
        <f t="shared" si="37"/>
        <v>2.6584637402528699E-2</v>
      </c>
      <c r="AC393">
        <f t="shared" si="38"/>
        <v>3.3890238279353807E-2</v>
      </c>
      <c r="AD393">
        <f t="shared" si="39"/>
        <v>3.9957840999243405E-2</v>
      </c>
      <c r="AF393">
        <v>2.6519814436796598</v>
      </c>
      <c r="AG393" t="s">
        <v>50</v>
      </c>
      <c r="AH393">
        <v>2.6203048833081799</v>
      </c>
      <c r="AI393" t="s">
        <v>50</v>
      </c>
      <c r="AJ393">
        <f t="shared" si="40"/>
        <v>-3.1676560371479923E-2</v>
      </c>
      <c r="AK393">
        <v>160.32397386719001</v>
      </c>
      <c r="AL393">
        <v>16.8507903980145</v>
      </c>
      <c r="AM393">
        <v>30.205668380737499</v>
      </c>
      <c r="AN393">
        <v>-13.3548779827229</v>
      </c>
      <c r="AO393">
        <f t="shared" si="41"/>
        <v>-43.560546363460404</v>
      </c>
      <c r="AQ393">
        <f>VLOOKUP(A393,incl2017!$A$2:$BF$638,33)</f>
        <v>4523.7985190958598</v>
      </c>
      <c r="AR393">
        <v>5723.26303854875</v>
      </c>
      <c r="AS393">
        <v>4614.7447677386399</v>
      </c>
      <c r="AT393">
        <v>4419.4381658174998</v>
      </c>
      <c r="AU393">
        <f>VLOOKUP(vhcsResultsConsolidated!E393,incl2017!$A$2:$BF$638,34)</f>
        <v>4226.0176118351501</v>
      </c>
      <c r="AV393">
        <v>6018.4770270270201</v>
      </c>
      <c r="AW393">
        <v>4950.8647058823499</v>
      </c>
      <c r="AX393">
        <v>4526.6645512239302</v>
      </c>
      <c r="AY393">
        <f>VLOOKUP(vhcsResultsConsolidated!E393,incl2017!$A$2:$BF$638,38)</f>
        <v>4318.2564102564102</v>
      </c>
      <c r="AZ393">
        <v>5348.5488850771799</v>
      </c>
      <c r="BA393">
        <v>4249.6304579339703</v>
      </c>
      <c r="BB393">
        <v>4307.4393939393904</v>
      </c>
      <c r="BC393">
        <f>VLOOKUP(vhcsResultsConsolidated!E393,incl2017!$A$2:$BF$638,42)</f>
        <v>4130.6733524355204</v>
      </c>
      <c r="BD393">
        <v>6242.4</v>
      </c>
      <c r="BE393">
        <v>4989.49775784753</v>
      </c>
      <c r="BF393">
        <v>4399.8385321100905</v>
      </c>
      <c r="BG393">
        <f>VLOOKUP(vhcsResultsConsolidated!E393,incl2017!$A$2:$BF$638,46)</f>
        <v>4273.8965034965004</v>
      </c>
      <c r="BH393">
        <v>5814.7793548387099</v>
      </c>
      <c r="BI393">
        <v>4920.8466898954703</v>
      </c>
      <c r="BJ393">
        <v>4650.5358422938998</v>
      </c>
      <c r="BK393">
        <f>VLOOKUP(vhcsResultsConsolidated!E393,incl2017!$A$2:$BF$638,50)</f>
        <v>4361.8241758241702</v>
      </c>
      <c r="BL393">
        <v>5393.0805921052597</v>
      </c>
      <c r="BM393">
        <v>4419.6937119675404</v>
      </c>
      <c r="BN393">
        <v>4338.9086294416202</v>
      </c>
      <c r="BO393">
        <f>VLOOKUP(vhcsResultsConsolidated!E393,incl2017!$A$2:$BF$638,54)</f>
        <v>4137.5598455598401</v>
      </c>
      <c r="BP393">
        <v>5300.0268817204296</v>
      </c>
      <c r="BQ393">
        <v>4061.6457399103101</v>
      </c>
      <c r="BR393">
        <v>4267.4430107526796</v>
      </c>
    </row>
    <row r="394" spans="1:70" x14ac:dyDescent="0.25">
      <c r="A394" t="s">
        <v>445</v>
      </c>
      <c r="B394" t="s">
        <v>691</v>
      </c>
      <c r="C394" t="s">
        <v>671</v>
      </c>
      <c r="D394" t="s">
        <v>690</v>
      </c>
      <c r="E394" t="s">
        <v>600</v>
      </c>
      <c r="F394">
        <v>1</v>
      </c>
      <c r="G394">
        <v>0.49924399999999902</v>
      </c>
      <c r="H394">
        <v>0.49924399999999902</v>
      </c>
      <c r="I394">
        <v>1125</v>
      </c>
      <c r="J394">
        <v>1125</v>
      </c>
      <c r="K394">
        <v>4.8085556114164003</v>
      </c>
      <c r="L394" t="s">
        <v>50</v>
      </c>
      <c r="M394">
        <v>1.63475071872012</v>
      </c>
      <c r="N394" t="s">
        <v>53</v>
      </c>
      <c r="O394">
        <v>0.21586261330814999</v>
      </c>
      <c r="P394" t="s">
        <v>53</v>
      </c>
      <c r="Q394">
        <v>2.4325070612385802</v>
      </c>
      <c r="R394" t="s">
        <v>51</v>
      </c>
      <c r="S394">
        <v>6.9470914601522202E-2</v>
      </c>
      <c r="T394" t="s">
        <v>50</v>
      </c>
      <c r="U394">
        <v>2.9812739532429099E-2</v>
      </c>
      <c r="V394" t="s">
        <v>53</v>
      </c>
      <c r="W394">
        <v>4.4545937157968299E-2</v>
      </c>
      <c r="X394" t="s">
        <v>52</v>
      </c>
      <c r="Y394">
        <v>1.7082763029854201E-3</v>
      </c>
      <c r="Z394" t="s">
        <v>53</v>
      </c>
      <c r="AA394">
        <f t="shared" si="36"/>
        <v>-2.4924977443553903E-2</v>
      </c>
      <c r="AB394">
        <f t="shared" si="37"/>
        <v>-2.8104463229443679E-2</v>
      </c>
      <c r="AC394">
        <f t="shared" si="38"/>
        <v>-3.1794857858897761E-3</v>
      </c>
      <c r="AD394">
        <f t="shared" si="39"/>
        <v>-4.2837660854982876E-2</v>
      </c>
      <c r="AF394">
        <v>2.8947605643667398</v>
      </c>
      <c r="AG394" t="s">
        <v>50</v>
      </c>
      <c r="AH394">
        <v>2.8987950043324502</v>
      </c>
      <c r="AI394" t="s">
        <v>50</v>
      </c>
      <c r="AJ394">
        <f t="shared" si="40"/>
        <v>4.0344399657104013E-3</v>
      </c>
      <c r="AK394">
        <v>-18.999457627819201</v>
      </c>
      <c r="AL394">
        <v>6.81433837106505</v>
      </c>
      <c r="AM394">
        <v>4.0263747984185096</v>
      </c>
      <c r="AN394">
        <v>2.7879635726465399</v>
      </c>
      <c r="AO394">
        <f t="shared" si="41"/>
        <v>-1.2384112257719697</v>
      </c>
      <c r="AQ394">
        <f>VLOOKUP(A394,incl2017!$A$2:$BF$638,33)</f>
        <v>11567.2402128468</v>
      </c>
      <c r="AR394">
        <v>12439.747346072099</v>
      </c>
      <c r="AS394">
        <v>13321.8252148997</v>
      </c>
      <c r="AT394">
        <v>12902.731147540901</v>
      </c>
      <c r="AU394">
        <f>VLOOKUP(vhcsResultsConsolidated!E550,incl2017!$A$2:$BF$638,34)</f>
        <v>7453.4421524663603</v>
      </c>
      <c r="AV394">
        <v>12409.2235294117</v>
      </c>
      <c r="AW394">
        <v>13498.6149425287</v>
      </c>
      <c r="AX394">
        <v>13140.049450549401</v>
      </c>
      <c r="AY394">
        <f>VLOOKUP(vhcsResultsConsolidated!E550,incl2017!$A$2:$BF$638,38)</f>
        <v>7806.0176056337996</v>
      </c>
      <c r="AZ394">
        <v>12475.7824074074</v>
      </c>
      <c r="BA394">
        <v>13146.045714285699</v>
      </c>
      <c r="BB394">
        <v>12551.5772357723</v>
      </c>
      <c r="BC394">
        <f>VLOOKUP(vhcsResultsConsolidated!E550,incl2017!$A$2:$BF$638,42)</f>
        <v>7087.3308957952404</v>
      </c>
      <c r="BD394">
        <v>11842.88</v>
      </c>
      <c r="BE394">
        <v>13438.7738095238</v>
      </c>
      <c r="BF394">
        <v>13356.6853932584</v>
      </c>
      <c r="BG394">
        <f>VLOOKUP(vhcsResultsConsolidated!E550,incl2017!$A$2:$BF$638,46)</f>
        <v>7671.0078125</v>
      </c>
      <c r="BH394">
        <v>12953.7846153846</v>
      </c>
      <c r="BI394">
        <v>13554.4666666666</v>
      </c>
      <c r="BJ394">
        <v>12932.7311827956</v>
      </c>
      <c r="BK394">
        <f>VLOOKUP(vhcsResultsConsolidated!E550,incl2017!$A$2:$BF$638,50)</f>
        <v>7916.7948717948702</v>
      </c>
      <c r="BL394">
        <v>12136.1565217391</v>
      </c>
      <c r="BM394">
        <v>13899.3440860215</v>
      </c>
      <c r="BN394">
        <v>13466.4545454545</v>
      </c>
      <c r="BO394">
        <f>VLOOKUP(vhcsResultsConsolidated!E550,incl2017!$A$2:$BF$638,54)</f>
        <v>7336.49</v>
      </c>
      <c r="BP394">
        <v>12862.485148514799</v>
      </c>
      <c r="BQ394">
        <v>12291.695121951199</v>
      </c>
      <c r="BR394">
        <v>11020.152173913</v>
      </c>
    </row>
    <row r="395" spans="1:70" x14ac:dyDescent="0.25">
      <c r="A395" t="s">
        <v>446</v>
      </c>
      <c r="B395" t="s">
        <v>680</v>
      </c>
      <c r="C395" t="s">
        <v>675</v>
      </c>
      <c r="E395" t="s">
        <v>257</v>
      </c>
      <c r="F395">
        <v>1</v>
      </c>
      <c r="G395">
        <v>0.83892</v>
      </c>
      <c r="H395">
        <v>0.85896700000000004</v>
      </c>
      <c r="I395">
        <v>1137</v>
      </c>
      <c r="J395">
        <v>845</v>
      </c>
      <c r="K395">
        <v>2.4751498263615299</v>
      </c>
      <c r="L395" t="s">
        <v>51</v>
      </c>
      <c r="M395">
        <v>1.8875196228500599</v>
      </c>
      <c r="N395" t="s">
        <v>52</v>
      </c>
      <c r="O395">
        <v>0.578005869111057</v>
      </c>
      <c r="P395" t="s">
        <v>53</v>
      </c>
      <c r="Q395">
        <v>2.8906843831810001</v>
      </c>
      <c r="R395" t="s">
        <v>51</v>
      </c>
      <c r="S395">
        <v>-6.2280647991406E-2</v>
      </c>
      <c r="T395" t="s">
        <v>50</v>
      </c>
      <c r="U395">
        <v>-5.0623665427514203E-2</v>
      </c>
      <c r="V395" t="s">
        <v>50</v>
      </c>
      <c r="W395">
        <v>-0.14162513975073199</v>
      </c>
      <c r="X395" t="s">
        <v>50</v>
      </c>
      <c r="Y395">
        <v>-5.3737072258039399E-2</v>
      </c>
      <c r="Z395" t="s">
        <v>50</v>
      </c>
      <c r="AA395">
        <f t="shared" si="36"/>
        <v>-7.934449175932598E-2</v>
      </c>
      <c r="AB395">
        <f t="shared" si="37"/>
        <v>-3.1134068305251963E-3</v>
      </c>
      <c r="AC395">
        <f t="shared" si="38"/>
        <v>7.6231084928800791E-2</v>
      </c>
      <c r="AD395">
        <f t="shared" si="39"/>
        <v>8.7888067492692595E-2</v>
      </c>
      <c r="AF395">
        <v>3.0411200815965098</v>
      </c>
      <c r="AG395" t="s">
        <v>50</v>
      </c>
      <c r="AH395">
        <v>2.9773025450849002</v>
      </c>
      <c r="AI395" t="s">
        <v>50</v>
      </c>
      <c r="AJ395">
        <f t="shared" si="40"/>
        <v>-6.3817536511609596E-2</v>
      </c>
      <c r="AK395">
        <v>-3.71994457968162</v>
      </c>
      <c r="AL395">
        <v>16.195509763957801</v>
      </c>
      <c r="AM395">
        <v>13.3761918952833</v>
      </c>
      <c r="AN395">
        <v>2.81931786867447</v>
      </c>
      <c r="AO395">
        <f t="shared" si="41"/>
        <v>-10.556874026608831</v>
      </c>
      <c r="AQ395">
        <f>VLOOKUP(A395,incl2017!$A$2:$BF$638,33)</f>
        <v>24538.578395061701</v>
      </c>
      <c r="AR395">
        <v>39062.748226950302</v>
      </c>
      <c r="AS395">
        <v>41225.675471698101</v>
      </c>
      <c r="AT395">
        <v>31511.201342281802</v>
      </c>
      <c r="AU395">
        <f>VLOOKUP(vhcsResultsConsolidated!E205,incl2017!$A$2:$BF$638,34)</f>
        <v>18981.202439024299</v>
      </c>
      <c r="AV395">
        <v>39799.625</v>
      </c>
      <c r="AW395">
        <v>41593.672413793101</v>
      </c>
      <c r="AX395">
        <v>32497.738255033499</v>
      </c>
      <c r="AY395">
        <f>VLOOKUP(vhcsResultsConsolidated!E205,incl2017!$A$2:$BF$638,38)</f>
        <v>21046.828431372502</v>
      </c>
      <c r="AZ395">
        <v>38577.2764705882</v>
      </c>
      <c r="BA395">
        <v>40939.181208053596</v>
      </c>
      <c r="BB395">
        <v>30524.664429530199</v>
      </c>
      <c r="BC395">
        <f>VLOOKUP(vhcsResultsConsolidated!E205,incl2017!$A$2:$BF$638,42)</f>
        <v>16935.631067961102</v>
      </c>
      <c r="BD395">
        <v>38061.183673469299</v>
      </c>
      <c r="BE395">
        <v>39482.272727272699</v>
      </c>
      <c r="BF395">
        <v>34352.666666666599</v>
      </c>
      <c r="BG395">
        <f>VLOOKUP(vhcsResultsConsolidated!E205,incl2017!$A$2:$BF$638,46)</f>
        <v>23808.982905982899</v>
      </c>
      <c r="BH395">
        <v>41151.746031745999</v>
      </c>
      <c r="BI395">
        <v>43497.393442622903</v>
      </c>
      <c r="BJ395">
        <v>31532.418367346902</v>
      </c>
      <c r="BK395">
        <f>VLOOKUP(vhcsResultsConsolidated!E205,incl2017!$A$2:$BF$638,50)</f>
        <v>17332.206896551699</v>
      </c>
      <c r="BL395">
        <v>38349.835443037897</v>
      </c>
      <c r="BM395">
        <v>42229.589041095802</v>
      </c>
      <c r="BN395">
        <v>30064.694736842099</v>
      </c>
      <c r="BO395">
        <f>VLOOKUP(vhcsResultsConsolidated!E205,incl2017!$A$2:$BF$638,54)</f>
        <v>19558.221238938</v>
      </c>
      <c r="BP395">
        <v>38774.725274725199</v>
      </c>
      <c r="BQ395">
        <v>39699.710526315699</v>
      </c>
      <c r="BR395">
        <v>31333.870370370299</v>
      </c>
    </row>
    <row r="396" spans="1:70" x14ac:dyDescent="0.25">
      <c r="A396" t="s">
        <v>447</v>
      </c>
      <c r="E396" t="s">
        <v>447</v>
      </c>
      <c r="F396">
        <v>0</v>
      </c>
      <c r="G396">
        <v>0.47430099999999997</v>
      </c>
      <c r="H396">
        <v>0.46598599999999901</v>
      </c>
      <c r="I396">
        <v>258</v>
      </c>
      <c r="J396">
        <v>185</v>
      </c>
      <c r="K396">
        <v>1.1505981358467601</v>
      </c>
      <c r="L396" t="s">
        <v>53</v>
      </c>
      <c r="M396">
        <v>1.87240985577029</v>
      </c>
      <c r="N396" t="s">
        <v>53</v>
      </c>
      <c r="O396">
        <v>0.35494856145074</v>
      </c>
      <c r="P396" t="s">
        <v>53</v>
      </c>
      <c r="Q396">
        <v>0.26206491928384501</v>
      </c>
      <c r="R396" t="s">
        <v>53</v>
      </c>
      <c r="S396">
        <v>-7.6211659778156304E-2</v>
      </c>
      <c r="T396" t="s">
        <v>53</v>
      </c>
      <c r="U396">
        <v>0.10041761846689801</v>
      </c>
      <c r="V396" t="s">
        <v>53</v>
      </c>
      <c r="W396">
        <v>0.148023329484882</v>
      </c>
      <c r="X396" t="s">
        <v>53</v>
      </c>
      <c r="Y396">
        <v>0.26182639943720498</v>
      </c>
      <c r="Z396" t="s">
        <v>52</v>
      </c>
      <c r="AA396">
        <f t="shared" si="36"/>
        <v>0.22423498926303831</v>
      </c>
      <c r="AB396">
        <f t="shared" si="37"/>
        <v>0.16140878097030698</v>
      </c>
      <c r="AC396">
        <f t="shared" si="38"/>
        <v>-6.2826208292731334E-2</v>
      </c>
      <c r="AD396">
        <f t="shared" si="39"/>
        <v>0.11380306995232298</v>
      </c>
      <c r="AF396">
        <v>2.3329677606305399</v>
      </c>
      <c r="AG396" t="s">
        <v>50</v>
      </c>
      <c r="AH396">
        <v>2.53314536747963</v>
      </c>
      <c r="AI396" t="s">
        <v>50</v>
      </c>
      <c r="AJ396">
        <f t="shared" si="40"/>
        <v>0.20017760684909014</v>
      </c>
      <c r="AK396">
        <v>1.21043844251209</v>
      </c>
      <c r="AL396">
        <v>-8.9300700055838593</v>
      </c>
      <c r="AM396">
        <v>-6.7725135997832098</v>
      </c>
      <c r="AN396">
        <v>-2.15755640580065</v>
      </c>
      <c r="AO396">
        <f t="shared" si="41"/>
        <v>4.6149571939825602</v>
      </c>
      <c r="AQ396">
        <f>VLOOKUP(A396,incl2017!$A$2:$BF$638,33)</f>
        <v>3238.1267605633798</v>
      </c>
      <c r="AR396">
        <v>3710.8414634146302</v>
      </c>
      <c r="AS396">
        <v>3375.13333333333</v>
      </c>
      <c r="AT396">
        <v>4410.4651162790697</v>
      </c>
      <c r="AU396">
        <f>VLOOKUP(vhcsResultsConsolidated!E396,incl2017!$A$2:$BF$638,34)</f>
        <v>4147.0370370370301</v>
      </c>
      <c r="AV396">
        <v>4435.1081081081002</v>
      </c>
      <c r="AW396">
        <v>3138.7027027027002</v>
      </c>
      <c r="AX396">
        <v>4206</v>
      </c>
      <c r="AY396">
        <f>VLOOKUP(vhcsResultsConsolidated!E396,incl2017!$A$2:$BF$638,38)</f>
        <v>3980.5882352941098</v>
      </c>
      <c r="AZ396">
        <v>3115.3333333333298</v>
      </c>
      <c r="BA396">
        <v>3755.47826086956</v>
      </c>
      <c r="BB396">
        <v>4694.4444444444398</v>
      </c>
      <c r="BC396">
        <f>VLOOKUP(vhcsResultsConsolidated!E396,incl2017!$A$2:$BF$638,42)</f>
        <v>4430</v>
      </c>
      <c r="BD396">
        <v>5429.5</v>
      </c>
      <c r="BE396">
        <v>2730.6842105263099</v>
      </c>
      <c r="BF396">
        <v>4413.6363636363603</v>
      </c>
      <c r="BG396">
        <f>VLOOKUP(vhcsResultsConsolidated!E396,incl2017!$A$2:$BF$638,46)</f>
        <v>4102.6666666666597</v>
      </c>
      <c r="BH396">
        <v>2976.6666666666601</v>
      </c>
      <c r="BI396">
        <v>3569.38888888888</v>
      </c>
      <c r="BJ396">
        <v>4042.8571428571399</v>
      </c>
      <c r="BK396">
        <f>VLOOKUP(vhcsResultsConsolidated!E396,incl2017!$A$2:$BF$638,50)</f>
        <v>3884.21052631578</v>
      </c>
      <c r="BL396">
        <v>3147.3913043478201</v>
      </c>
      <c r="BM396">
        <v>3979</v>
      </c>
      <c r="BN396">
        <v>4684.6153846153802</v>
      </c>
      <c r="BO396">
        <f>VLOOKUP(vhcsResultsConsolidated!E396,incl2017!$A$2:$BF$638,54)</f>
        <v>4684.6153846153802</v>
      </c>
      <c r="BP396">
        <v>3081.8181818181802</v>
      </c>
      <c r="BQ396">
        <v>3583.5384615384601</v>
      </c>
      <c r="BR396">
        <v>4720</v>
      </c>
    </row>
    <row r="397" spans="1:70" x14ac:dyDescent="0.25">
      <c r="A397" t="s">
        <v>448</v>
      </c>
      <c r="B397" t="s">
        <v>666</v>
      </c>
      <c r="C397" t="s">
        <v>671</v>
      </c>
      <c r="E397" t="s">
        <v>571</v>
      </c>
      <c r="F397">
        <v>1</v>
      </c>
      <c r="G397">
        <v>0.88665400000000005</v>
      </c>
      <c r="H397">
        <v>0.87650499999999998</v>
      </c>
      <c r="I397">
        <v>1482</v>
      </c>
      <c r="J397">
        <v>1369</v>
      </c>
      <c r="K397">
        <v>3.0840419504143299</v>
      </c>
      <c r="L397" t="s">
        <v>50</v>
      </c>
      <c r="M397">
        <v>2.0105795608826602</v>
      </c>
      <c r="N397" t="s">
        <v>52</v>
      </c>
      <c r="O397">
        <v>1.76931395650773</v>
      </c>
      <c r="P397" t="s">
        <v>53</v>
      </c>
      <c r="Q397">
        <v>2.6530252262146798</v>
      </c>
      <c r="R397" t="s">
        <v>51</v>
      </c>
      <c r="S397">
        <v>1.5044507841476601E-2</v>
      </c>
      <c r="T397" t="s">
        <v>53</v>
      </c>
      <c r="U397">
        <v>-3.61460508854612E-3</v>
      </c>
      <c r="V397" t="s">
        <v>53</v>
      </c>
      <c r="W397">
        <v>2.7296412181287599E-2</v>
      </c>
      <c r="X397" t="s">
        <v>51</v>
      </c>
      <c r="Y397">
        <v>-2.0927917805792898E-2</v>
      </c>
      <c r="Z397" t="s">
        <v>52</v>
      </c>
      <c r="AA397">
        <f t="shared" si="36"/>
        <v>1.2251904339810998E-2</v>
      </c>
      <c r="AB397">
        <f t="shared" si="37"/>
        <v>-1.731331271724678E-2</v>
      </c>
      <c r="AC397">
        <f t="shared" si="38"/>
        <v>-2.956521705705778E-2</v>
      </c>
      <c r="AD397">
        <f t="shared" si="39"/>
        <v>-4.8224329987080497E-2</v>
      </c>
      <c r="AF397">
        <v>2.9289111602662801</v>
      </c>
      <c r="AG397" t="s">
        <v>50</v>
      </c>
      <c r="AH397">
        <v>2.9308088657231299</v>
      </c>
      <c r="AI397" t="s">
        <v>50</v>
      </c>
      <c r="AJ397">
        <f t="shared" si="40"/>
        <v>1.897705456849863E-3</v>
      </c>
      <c r="AK397">
        <v>-13.8314521070557</v>
      </c>
      <c r="AL397">
        <v>1.58462087218714</v>
      </c>
      <c r="AM397">
        <v>-1.2520693611419</v>
      </c>
      <c r="AN397">
        <v>2.8366902333290498</v>
      </c>
      <c r="AO397">
        <f t="shared" si="41"/>
        <v>4.0887595944709503</v>
      </c>
      <c r="AQ397">
        <f>VLOOKUP(A397,incl2017!$A$2:$BF$638,33)</f>
        <v>2986.7690707350898</v>
      </c>
      <c r="AR397">
        <v>27250.751381215399</v>
      </c>
      <c r="AS397">
        <v>23547.096852300201</v>
      </c>
      <c r="AT397">
        <v>19583.707021791699</v>
      </c>
      <c r="AU397">
        <f>VLOOKUP(vhcsResultsConsolidated!E520,incl2017!$A$2:$BF$638,34)</f>
        <v>9339.3113941967404</v>
      </c>
      <c r="AV397">
        <v>27475.355311355299</v>
      </c>
      <c r="AW397">
        <v>24641.393782383399</v>
      </c>
      <c r="AX397">
        <v>19985.858333333301</v>
      </c>
      <c r="AY397">
        <f>VLOOKUP(vhcsResultsConsolidated!E520,incl2017!$A$2:$BF$638,38)</f>
        <v>9937.84152139461</v>
      </c>
      <c r="AZ397">
        <v>27023.651851851799</v>
      </c>
      <c r="BA397">
        <v>22587.1</v>
      </c>
      <c r="BB397">
        <v>19025.809248554899</v>
      </c>
      <c r="BC397">
        <f>VLOOKUP(vhcsResultsConsolidated!E520,incl2017!$A$2:$BF$638,42)</f>
        <v>8856.3542199488493</v>
      </c>
      <c r="BD397">
        <v>27764.723577235702</v>
      </c>
      <c r="BE397">
        <v>25892.5555555555</v>
      </c>
      <c r="BF397">
        <v>20435.767241379301</v>
      </c>
      <c r="BG397">
        <f>VLOOKUP(vhcsResultsConsolidated!E520,incl2017!$A$2:$BF$638,46)</f>
        <v>10118.3021582733</v>
      </c>
      <c r="BH397">
        <v>27238.073333333301</v>
      </c>
      <c r="BI397">
        <v>23323.6808510638</v>
      </c>
      <c r="BJ397">
        <v>19564.975806451599</v>
      </c>
      <c r="BK397">
        <f>VLOOKUP(vhcsResultsConsolidated!E520,incl2017!$A$2:$BF$638,50)</f>
        <v>9795.7223796033995</v>
      </c>
      <c r="BL397">
        <v>26473.875912408701</v>
      </c>
      <c r="BM397">
        <v>22221.769230769201</v>
      </c>
      <c r="BN397">
        <v>18937.340909090901</v>
      </c>
      <c r="BO397">
        <f>VLOOKUP(vhcsResultsConsolidated!E520,incl2017!$A$2:$BF$638,54)</f>
        <v>8836.7523809523791</v>
      </c>
      <c r="BP397">
        <v>27589.962406015002</v>
      </c>
      <c r="BQ397">
        <v>22914.637931034398</v>
      </c>
      <c r="BR397">
        <v>19117.400000000001</v>
      </c>
    </row>
    <row r="398" spans="1:70" x14ac:dyDescent="0.25">
      <c r="A398" t="s">
        <v>449</v>
      </c>
      <c r="B398" t="s">
        <v>655</v>
      </c>
      <c r="C398" t="s">
        <v>702</v>
      </c>
      <c r="E398" t="s">
        <v>286</v>
      </c>
      <c r="F398">
        <v>1</v>
      </c>
      <c r="G398">
        <v>0.83680699999999997</v>
      </c>
      <c r="H398">
        <v>0.83159699999999903</v>
      </c>
      <c r="I398">
        <v>1157</v>
      </c>
      <c r="J398">
        <v>1125</v>
      </c>
      <c r="K398">
        <v>3.5319166357751999</v>
      </c>
      <c r="L398" t="s">
        <v>50</v>
      </c>
      <c r="M398">
        <v>2.9324212750180298</v>
      </c>
      <c r="N398" t="s">
        <v>51</v>
      </c>
      <c r="O398">
        <v>1.5253375897767201</v>
      </c>
      <c r="P398" t="s">
        <v>53</v>
      </c>
      <c r="Q398">
        <v>1.8748239589612701</v>
      </c>
      <c r="R398" t="s">
        <v>52</v>
      </c>
      <c r="S398">
        <v>-6.4602843022833603E-2</v>
      </c>
      <c r="T398" t="s">
        <v>51</v>
      </c>
      <c r="U398">
        <v>-3.8097272411650202E-2</v>
      </c>
      <c r="V398" t="s">
        <v>53</v>
      </c>
      <c r="W398">
        <v>-9.4260175345800598E-2</v>
      </c>
      <c r="X398" t="s">
        <v>50</v>
      </c>
      <c r="Y398">
        <v>-3.16604002494911E-2</v>
      </c>
      <c r="Z398" t="s">
        <v>53</v>
      </c>
      <c r="AA398">
        <f t="shared" si="36"/>
        <v>-2.9657332322966995E-2</v>
      </c>
      <c r="AB398">
        <f t="shared" si="37"/>
        <v>6.4368721621591019E-3</v>
      </c>
      <c r="AC398">
        <f t="shared" si="38"/>
        <v>3.6094204485126097E-2</v>
      </c>
      <c r="AD398">
        <f t="shared" si="39"/>
        <v>6.2599775096309498E-2</v>
      </c>
      <c r="AF398">
        <v>3.0430539691876901</v>
      </c>
      <c r="AG398" t="s">
        <v>50</v>
      </c>
      <c r="AH398">
        <v>3.00269909378672</v>
      </c>
      <c r="AI398" t="s">
        <v>50</v>
      </c>
      <c r="AJ398">
        <f t="shared" si="40"/>
        <v>-4.0354875400970158E-2</v>
      </c>
      <c r="AK398">
        <v>16.708067672703098</v>
      </c>
      <c r="AL398">
        <v>13.0836719700687</v>
      </c>
      <c r="AM398">
        <v>9.9736798183625393</v>
      </c>
      <c r="AN398">
        <v>3.1099921517062499</v>
      </c>
      <c r="AO398">
        <f t="shared" si="41"/>
        <v>-6.8636876666562898</v>
      </c>
      <c r="AQ398">
        <f>VLOOKUP(A398,incl2017!$A$2:$BF$638,33)</f>
        <v>10857.532239603201</v>
      </c>
      <c r="AR398">
        <v>10206.4111111111</v>
      </c>
      <c r="AS398">
        <v>8926.2124183006508</v>
      </c>
      <c r="AT398">
        <v>7745.3035230352298</v>
      </c>
      <c r="AU398">
        <f>VLOOKUP(vhcsResultsConsolidated!E235,incl2017!$A$2:$BF$638,34)</f>
        <v>30341.7928153717</v>
      </c>
      <c r="AV398">
        <v>9461.4072398190001</v>
      </c>
      <c r="AW398">
        <v>9345.8554913294793</v>
      </c>
      <c r="AX398">
        <v>7657.4205128205103</v>
      </c>
      <c r="AY398">
        <f>VLOOKUP(vhcsResultsConsolidated!E235,incl2017!$A$2:$BF$638,38)</f>
        <v>32466.2958015267</v>
      </c>
      <c r="AZ398">
        <v>10925.3886462882</v>
      </c>
      <c r="BA398">
        <v>8380.3609022556393</v>
      </c>
      <c r="BB398">
        <v>7843.7931034482699</v>
      </c>
      <c r="BC398">
        <f>VLOOKUP(vhcsResultsConsolidated!E235,incl2017!$A$2:$BF$638,42)</f>
        <v>28687.647845468</v>
      </c>
      <c r="BD398">
        <v>8351.0762711864409</v>
      </c>
      <c r="BE398">
        <v>9705.4021739130403</v>
      </c>
      <c r="BF398">
        <v>7195.5876288659701</v>
      </c>
      <c r="BG398">
        <f>VLOOKUP(vhcsResultsConsolidated!E235,incl2017!$A$2:$BF$638,46)</f>
        <v>31244.148648648599</v>
      </c>
      <c r="BH398">
        <v>10733.4368932038</v>
      </c>
      <c r="BI398">
        <v>8937.4814814814799</v>
      </c>
      <c r="BJ398">
        <v>8114.5408163265301</v>
      </c>
      <c r="BK398">
        <f>VLOOKUP(vhcsResultsConsolidated!E235,incl2017!$A$2:$BF$638,50)</f>
        <v>33364.695364238403</v>
      </c>
      <c r="BL398">
        <v>9521.4369747899109</v>
      </c>
      <c r="BM398">
        <v>9225.5</v>
      </c>
      <c r="BN398">
        <v>7438.6842105263104</v>
      </c>
      <c r="BO398">
        <f>VLOOKUP(vhcsResultsConsolidated!E235,incl2017!$A$2:$BF$638,54)</f>
        <v>29390.783950617199</v>
      </c>
      <c r="BP398">
        <v>12444.209090909</v>
      </c>
      <c r="BQ398">
        <v>7596.4637681159402</v>
      </c>
      <c r="BR398">
        <v>8330.9493670886004</v>
      </c>
    </row>
    <row r="399" spans="1:70" x14ac:dyDescent="0.25">
      <c r="A399" t="s">
        <v>450</v>
      </c>
      <c r="E399" t="s">
        <v>450</v>
      </c>
      <c r="F399">
        <v>0</v>
      </c>
      <c r="G399">
        <v>0.66661800000000004</v>
      </c>
      <c r="H399">
        <v>0.66661800000000004</v>
      </c>
      <c r="I399">
        <v>891</v>
      </c>
      <c r="J399">
        <v>891</v>
      </c>
      <c r="K399">
        <v>1.6574853363681701</v>
      </c>
      <c r="L399" t="s">
        <v>53</v>
      </c>
      <c r="M399">
        <v>1.38692504567271</v>
      </c>
      <c r="N399" t="s">
        <v>53</v>
      </c>
      <c r="O399">
        <v>1.46100179038071</v>
      </c>
      <c r="P399" t="s">
        <v>53</v>
      </c>
      <c r="Q399">
        <v>3.0635324378603901</v>
      </c>
      <c r="R399" t="s">
        <v>50</v>
      </c>
      <c r="S399">
        <v>-0.100422322210272</v>
      </c>
      <c r="T399" t="s">
        <v>50</v>
      </c>
      <c r="U399">
        <v>-9.3011943048492293E-2</v>
      </c>
      <c r="V399" t="s">
        <v>50</v>
      </c>
      <c r="W399">
        <v>-0.127865877449369</v>
      </c>
      <c r="X399" t="s">
        <v>50</v>
      </c>
      <c r="Y399">
        <v>-0.12070989998137301</v>
      </c>
      <c r="Z399" t="s">
        <v>50</v>
      </c>
      <c r="AA399">
        <f t="shared" si="36"/>
        <v>-2.7443555239097001E-2</v>
      </c>
      <c r="AB399">
        <f t="shared" si="37"/>
        <v>-2.7697956932880713E-2</v>
      </c>
      <c r="AC399">
        <f t="shared" si="38"/>
        <v>-2.5440169378371236E-4</v>
      </c>
      <c r="AD399">
        <f t="shared" si="39"/>
        <v>7.155977467995997E-3</v>
      </c>
      <c r="AF399">
        <v>2.8180682738105598</v>
      </c>
      <c r="AG399" t="s">
        <v>50</v>
      </c>
      <c r="AH399">
        <v>2.7343413258054299</v>
      </c>
      <c r="AI399" t="s">
        <v>50</v>
      </c>
      <c r="AJ399">
        <f t="shared" si="40"/>
        <v>-8.372694800512992E-2</v>
      </c>
      <c r="AK399">
        <v>23.605050809594299</v>
      </c>
      <c r="AL399">
        <v>5.7869345709002102</v>
      </c>
      <c r="AM399">
        <v>2.8768063971470998</v>
      </c>
      <c r="AN399">
        <v>2.9101281737531002</v>
      </c>
      <c r="AO399">
        <f t="shared" si="41"/>
        <v>3.3321776606000331E-2</v>
      </c>
      <c r="AQ399">
        <f>VLOOKUP(A399,incl2017!$A$2:$BF$638,33)</f>
        <v>7259.9607843137201</v>
      </c>
      <c r="AR399">
        <v>8780.6220657276899</v>
      </c>
      <c r="AS399">
        <v>7404.3388429752004</v>
      </c>
      <c r="AT399">
        <v>6450.1973094170398</v>
      </c>
      <c r="AU399">
        <f>VLOOKUP(vhcsResultsConsolidated!E399,incl2017!$A$2:$BF$638,34)</f>
        <v>6301.4631578947301</v>
      </c>
      <c r="AV399">
        <v>8648.6698113207494</v>
      </c>
      <c r="AW399">
        <v>7639.2822580645097</v>
      </c>
      <c r="AX399">
        <v>6298.7666666666601</v>
      </c>
      <c r="AY399">
        <f>VLOOKUP(vhcsResultsConsolidated!E399,incl2017!$A$2:$BF$638,38)</f>
        <v>6343.1904761904698</v>
      </c>
      <c r="AZ399">
        <v>8911.3411214953194</v>
      </c>
      <c r="BA399">
        <v>7157.44915254237</v>
      </c>
      <c r="BB399">
        <v>6626.6213592232998</v>
      </c>
      <c r="BC399">
        <f>VLOOKUP(vhcsResultsConsolidated!E399,incl2017!$A$2:$BF$638,42)</f>
        <v>6249.91764705882</v>
      </c>
      <c r="BD399">
        <v>8999.6972477064191</v>
      </c>
      <c r="BE399">
        <v>7481.0625</v>
      </c>
      <c r="BF399">
        <v>6982.4166666666597</v>
      </c>
      <c r="BG399">
        <f>VLOOKUP(vhcsResultsConsolidated!E399,incl2017!$A$2:$BF$638,46)</f>
        <v>6987.8301886792397</v>
      </c>
      <c r="BH399">
        <v>8277.1941747572801</v>
      </c>
      <c r="BI399">
        <v>7808.05</v>
      </c>
      <c r="BJ399">
        <v>5615.1166666666604</v>
      </c>
      <c r="BK399">
        <f>VLOOKUP(vhcsResultsConsolidated!E399,incl2017!$A$2:$BF$638,50)</f>
        <v>5686.1538461538403</v>
      </c>
      <c r="BL399">
        <v>9026.8740157480297</v>
      </c>
      <c r="BM399">
        <v>7777</v>
      </c>
      <c r="BN399">
        <v>7070.25</v>
      </c>
      <c r="BO399">
        <f>VLOOKUP(vhcsResultsConsolidated!E399,incl2017!$A$2:$BF$638,54)</f>
        <v>6383.8974358974301</v>
      </c>
      <c r="BP399">
        <v>8742.6896551724094</v>
      </c>
      <c r="BQ399">
        <v>6471.5178571428496</v>
      </c>
      <c r="BR399">
        <v>6239.4545454545396</v>
      </c>
    </row>
    <row r="400" spans="1:70" x14ac:dyDescent="0.25">
      <c r="A400" t="s">
        <v>451</v>
      </c>
      <c r="E400" t="s">
        <v>451</v>
      </c>
      <c r="F400">
        <v>0</v>
      </c>
      <c r="G400">
        <v>0.57450299999999999</v>
      </c>
      <c r="H400">
        <v>0.47398899999999999</v>
      </c>
      <c r="I400">
        <v>1228</v>
      </c>
      <c r="J400">
        <v>680</v>
      </c>
      <c r="K400">
        <v>1.9459526298762999</v>
      </c>
      <c r="L400" t="s">
        <v>52</v>
      </c>
      <c r="M400">
        <v>1.1594190997723</v>
      </c>
      <c r="N400" t="s">
        <v>53</v>
      </c>
      <c r="O400">
        <v>0.58176121218605403</v>
      </c>
      <c r="P400" t="s">
        <v>53</v>
      </c>
      <c r="Q400">
        <v>0.89740039389098103</v>
      </c>
      <c r="R400" t="s">
        <v>53</v>
      </c>
      <c r="S400">
        <v>-6.3693968871262304E-3</v>
      </c>
      <c r="T400" t="s">
        <v>53</v>
      </c>
      <c r="U400">
        <v>-0.115892649618971</v>
      </c>
      <c r="V400" t="s">
        <v>51</v>
      </c>
      <c r="W400">
        <v>-4.6494000809649598E-2</v>
      </c>
      <c r="X400" t="s">
        <v>53</v>
      </c>
      <c r="Y400">
        <v>-6.3337271002848999E-2</v>
      </c>
      <c r="Z400" t="s">
        <v>53</v>
      </c>
      <c r="AA400">
        <f t="shared" si="36"/>
        <v>-4.0124603922523365E-2</v>
      </c>
      <c r="AB400">
        <f t="shared" si="37"/>
        <v>5.2555378616122E-2</v>
      </c>
      <c r="AC400">
        <f t="shared" si="38"/>
        <v>9.2679982538645372E-2</v>
      </c>
      <c r="AD400">
        <f t="shared" si="39"/>
        <v>-1.6843270193199401E-2</v>
      </c>
      <c r="AF400">
        <v>2.6606989813711599</v>
      </c>
      <c r="AG400" t="s">
        <v>50</v>
      </c>
      <c r="AH400">
        <v>2.6342533164943598</v>
      </c>
      <c r="AI400" t="s">
        <v>50</v>
      </c>
      <c r="AJ400">
        <f t="shared" si="40"/>
        <v>-2.6445664876800112E-2</v>
      </c>
      <c r="AK400">
        <v>14.2241287187792</v>
      </c>
      <c r="AL400">
        <v>-3.1297999653072299</v>
      </c>
      <c r="AM400">
        <v>4.3739385877419501</v>
      </c>
      <c r="AN400">
        <v>-7.5037385530491703</v>
      </c>
      <c r="AO400">
        <f t="shared" si="41"/>
        <v>-11.877677140791121</v>
      </c>
      <c r="AQ400">
        <f>VLOOKUP(A400,incl2017!$A$2:$BF$638,33)</f>
        <v>3008.4555555555498</v>
      </c>
      <c r="AR400">
        <v>3082.8611987381701</v>
      </c>
      <c r="AS400">
        <v>2825.1025641025599</v>
      </c>
      <c r="AT400">
        <v>2927.4404761904698</v>
      </c>
      <c r="AU400">
        <f>VLOOKUP(vhcsResultsConsolidated!E400,incl2017!$A$2:$BF$638,34)</f>
        <v>3039</v>
      </c>
      <c r="AV400">
        <v>3143.7142857142799</v>
      </c>
      <c r="AW400">
        <v>3041.1188118811801</v>
      </c>
      <c r="AX400">
        <v>2839.35955056179</v>
      </c>
      <c r="AY400">
        <f>VLOOKUP(vhcsResultsConsolidated!E400,incl2017!$A$2:$BF$638,38)</f>
        <v>3066.8607594936698</v>
      </c>
      <c r="AZ400">
        <v>3014.24832214765</v>
      </c>
      <c r="BA400">
        <v>2593</v>
      </c>
      <c r="BB400">
        <v>3026.67088607594</v>
      </c>
      <c r="BC400">
        <f>VLOOKUP(vhcsResultsConsolidated!E400,incl2017!$A$2:$BF$638,42)</f>
        <v>3006.6323529411702</v>
      </c>
      <c r="BD400">
        <v>3186.15294117647</v>
      </c>
      <c r="BE400">
        <v>2856.3265306122398</v>
      </c>
      <c r="BF400">
        <v>2961.3859649122801</v>
      </c>
      <c r="BG400">
        <f>VLOOKUP(vhcsResultsConsolidated!E400,incl2017!$A$2:$BF$638,46)</f>
        <v>2920.7916666666601</v>
      </c>
      <c r="BH400">
        <v>3100.2530120481902</v>
      </c>
      <c r="BI400">
        <v>3215.25</v>
      </c>
      <c r="BJ400">
        <v>2622</v>
      </c>
      <c r="BK400">
        <f>VLOOKUP(vhcsResultsConsolidated!E400,incl2017!$A$2:$BF$638,50)</f>
        <v>3293.0322580645102</v>
      </c>
      <c r="BL400">
        <v>3107.9101123595501</v>
      </c>
      <c r="BM400">
        <v>2366.73076923076</v>
      </c>
      <c r="BN400">
        <v>3086.13333333333</v>
      </c>
      <c r="BO400">
        <f>VLOOKUP(vhcsResultsConsolidated!E400,incl2017!$A$2:$BF$638,54)</f>
        <v>3104.5555555555502</v>
      </c>
      <c r="BP400">
        <v>2875.3166666666598</v>
      </c>
      <c r="BQ400">
        <v>2873.1428571428501</v>
      </c>
      <c r="BR400">
        <v>2947.9705882352901</v>
      </c>
    </row>
    <row r="401" spans="1:70" x14ac:dyDescent="0.25">
      <c r="A401" t="s">
        <v>452</v>
      </c>
      <c r="B401" t="s">
        <v>689</v>
      </c>
      <c r="C401" t="s">
        <v>671</v>
      </c>
      <c r="E401" t="s">
        <v>72</v>
      </c>
      <c r="F401">
        <v>1</v>
      </c>
      <c r="G401">
        <v>0.672759</v>
      </c>
      <c r="H401">
        <v>0.66984299999999997</v>
      </c>
      <c r="I401">
        <v>5046</v>
      </c>
      <c r="J401">
        <v>4938</v>
      </c>
      <c r="K401">
        <v>6.0553907877741597</v>
      </c>
      <c r="L401" t="s">
        <v>50</v>
      </c>
      <c r="M401">
        <v>3.9987545391999002</v>
      </c>
      <c r="N401" t="s">
        <v>50</v>
      </c>
      <c r="O401">
        <v>1.0691340638901301</v>
      </c>
      <c r="P401" t="s">
        <v>53</v>
      </c>
      <c r="Q401">
        <v>11.595505545126301</v>
      </c>
      <c r="R401" t="s">
        <v>50</v>
      </c>
      <c r="S401">
        <v>-8.3059717457877297E-2</v>
      </c>
      <c r="T401" t="s">
        <v>50</v>
      </c>
      <c r="U401">
        <v>-6.8515299081049003E-2</v>
      </c>
      <c r="V401" t="s">
        <v>50</v>
      </c>
      <c r="W401">
        <v>-9.8353991868413607E-2</v>
      </c>
      <c r="X401" t="s">
        <v>50</v>
      </c>
      <c r="Y401">
        <v>-6.18280863956557E-2</v>
      </c>
      <c r="Z401" t="s">
        <v>50</v>
      </c>
      <c r="AA401">
        <f t="shared" si="36"/>
        <v>-1.529427441053631E-2</v>
      </c>
      <c r="AB401">
        <f t="shared" si="37"/>
        <v>6.6872126853933025E-3</v>
      </c>
      <c r="AC401">
        <f t="shared" si="38"/>
        <v>2.1981487095929612E-2</v>
      </c>
      <c r="AD401">
        <f t="shared" si="39"/>
        <v>3.6525905472757907E-2</v>
      </c>
      <c r="AF401">
        <v>2.96500154296317</v>
      </c>
      <c r="AG401" t="s">
        <v>50</v>
      </c>
      <c r="AH401">
        <v>2.9466968769850501</v>
      </c>
      <c r="AI401" t="s">
        <v>50</v>
      </c>
      <c r="AJ401">
        <f t="shared" si="40"/>
        <v>-1.8304665978119861E-2</v>
      </c>
      <c r="AK401">
        <v>2.3861442869566901E-2</v>
      </c>
      <c r="AL401">
        <v>21.444085368935699</v>
      </c>
      <c r="AM401">
        <v>18.110825862195401</v>
      </c>
      <c r="AN401">
        <v>3.3332595067403301</v>
      </c>
      <c r="AO401">
        <f t="shared" si="41"/>
        <v>-14.777566355455072</v>
      </c>
      <c r="AQ401">
        <f>VLOOKUP(A401,incl2017!$A$2:$BF$638,33)</f>
        <v>17808.5351629502</v>
      </c>
      <c r="AR401">
        <v>37781.6462612982</v>
      </c>
      <c r="AS401">
        <v>35028.301424050602</v>
      </c>
      <c r="AT401">
        <v>32346.404032258</v>
      </c>
      <c r="AU401">
        <f>VLOOKUP(vhcsResultsConsolidated!E21,incl2017!$A$2:$BF$638,34)</f>
        <v>16592.4035303776</v>
      </c>
      <c r="AV401">
        <v>38602.801210897996</v>
      </c>
      <c r="AW401">
        <v>35834.813655760998</v>
      </c>
      <c r="AX401">
        <v>32916.475694444402</v>
      </c>
      <c r="AY401">
        <f>VLOOKUP(vhcsResultsConsolidated!E21,incl2017!$A$2:$BF$638,38)</f>
        <v>15588.7216396568</v>
      </c>
      <c r="AZ401">
        <v>37217.706860706799</v>
      </c>
      <c r="BA401">
        <v>34017.6452762923</v>
      </c>
      <c r="BB401">
        <v>31851.8840361445</v>
      </c>
      <c r="BC401">
        <f>VLOOKUP(vhcsResultsConsolidated!E21,incl2017!$A$2:$BF$638,42)</f>
        <v>17351.496755587599</v>
      </c>
      <c r="BD401">
        <v>38292.773662551401</v>
      </c>
      <c r="BE401">
        <v>36568.4671717171</v>
      </c>
      <c r="BF401">
        <v>32995.851724137901</v>
      </c>
      <c r="BG401">
        <f>VLOOKUP(vhcsResultsConsolidated!E21,incl2017!$A$2:$BF$638,46)</f>
        <v>15267.504970178899</v>
      </c>
      <c r="BH401">
        <v>38901.164356435598</v>
      </c>
      <c r="BI401">
        <v>34888.472312703503</v>
      </c>
      <c r="BJ401">
        <v>32835.989510489497</v>
      </c>
      <c r="BK401">
        <f>VLOOKUP(vhcsResultsConsolidated!E21,incl2017!$A$2:$BF$638,50)</f>
        <v>15884.641025641</v>
      </c>
      <c r="BL401">
        <v>37732.8212209302</v>
      </c>
      <c r="BM401">
        <v>34151.918149466102</v>
      </c>
      <c r="BN401">
        <v>33023.279883381903</v>
      </c>
      <c r="BO401">
        <f>VLOOKUP(vhcsResultsConsolidated!E21,incl2017!$A$2:$BF$638,54)</f>
        <v>17767.259856630801</v>
      </c>
      <c r="BP401">
        <v>36748.304635761502</v>
      </c>
      <c r="BQ401">
        <v>33882.892857142797</v>
      </c>
      <c r="BR401">
        <v>30600.205607476601</v>
      </c>
    </row>
    <row r="402" spans="1:70" x14ac:dyDescent="0.25">
      <c r="A402" t="s">
        <v>453</v>
      </c>
      <c r="B402" t="s">
        <v>655</v>
      </c>
      <c r="C402" t="s">
        <v>707</v>
      </c>
      <c r="E402" t="s">
        <v>580</v>
      </c>
      <c r="F402">
        <v>1</v>
      </c>
      <c r="G402">
        <v>0.95130999999999999</v>
      </c>
      <c r="H402">
        <v>0.94810899999999998</v>
      </c>
      <c r="I402">
        <v>7371</v>
      </c>
      <c r="J402">
        <v>6796</v>
      </c>
      <c r="K402">
        <v>11.5934426290519</v>
      </c>
      <c r="L402" t="s">
        <v>50</v>
      </c>
      <c r="M402">
        <v>7.7578598744600598</v>
      </c>
      <c r="N402" t="s">
        <v>50</v>
      </c>
      <c r="O402">
        <v>2.34663357683687</v>
      </c>
      <c r="P402" t="s">
        <v>51</v>
      </c>
      <c r="Q402">
        <v>2.4317258051996999</v>
      </c>
      <c r="R402" t="s">
        <v>51</v>
      </c>
      <c r="S402">
        <v>-2.0302528257406499E-2</v>
      </c>
      <c r="T402" t="s">
        <v>51</v>
      </c>
      <c r="U402">
        <v>5.0400138359488799E-3</v>
      </c>
      <c r="V402" t="s">
        <v>53</v>
      </c>
      <c r="W402">
        <v>-4.7353284724147397E-3</v>
      </c>
      <c r="X402" t="s">
        <v>53</v>
      </c>
      <c r="Y402">
        <v>1.6729513292396199E-2</v>
      </c>
      <c r="Z402" t="s">
        <v>52</v>
      </c>
      <c r="AA402">
        <f t="shared" si="36"/>
        <v>1.5567199784991759E-2</v>
      </c>
      <c r="AB402">
        <f t="shared" si="37"/>
        <v>1.168949945644732E-2</v>
      </c>
      <c r="AC402">
        <f t="shared" si="38"/>
        <v>-3.8777003285444395E-3</v>
      </c>
      <c r="AD402">
        <f t="shared" si="39"/>
        <v>2.1464841764810939E-2</v>
      </c>
      <c r="AF402">
        <v>3.0415785579241499</v>
      </c>
      <c r="AG402" t="s">
        <v>50</v>
      </c>
      <c r="AH402">
        <v>3.0508405137688399</v>
      </c>
      <c r="AI402" t="s">
        <v>50</v>
      </c>
      <c r="AJ402">
        <f t="shared" si="40"/>
        <v>9.2619558446900285E-3</v>
      </c>
      <c r="AK402">
        <v>-19.695865113095099</v>
      </c>
      <c r="AL402">
        <v>9.5074133491572308</v>
      </c>
      <c r="AM402">
        <v>6.0377984221001704</v>
      </c>
      <c r="AN402">
        <v>3.46961492705706</v>
      </c>
      <c r="AO402">
        <f t="shared" si="41"/>
        <v>-2.5681834950431104</v>
      </c>
      <c r="AQ402">
        <f>VLOOKUP(A402,incl2017!$A$2:$BF$638,33)</f>
        <v>18515.579339723099</v>
      </c>
      <c r="AR402">
        <v>38067.984486373098</v>
      </c>
      <c r="AS402">
        <v>37672.054110301702</v>
      </c>
      <c r="AT402">
        <v>39887.469666532699</v>
      </c>
      <c r="AU402">
        <f>VLOOKUP(vhcsResultsConsolidated!E529,incl2017!$A$2:$BF$638,34)</f>
        <v>56499.394999999997</v>
      </c>
      <c r="AV402">
        <v>38832.389324960699</v>
      </c>
      <c r="AW402">
        <v>38007.620212765898</v>
      </c>
      <c r="AX402">
        <v>39946.460437710397</v>
      </c>
      <c r="AY402">
        <f>VLOOKUP(vhcsResultsConsolidated!E529,incl2017!$A$2:$BF$638,38)</f>
        <v>58417.521929824499</v>
      </c>
      <c r="AZ402">
        <v>37191.430243024297</v>
      </c>
      <c r="BA402">
        <v>37350.840122199603</v>
      </c>
      <c r="BB402">
        <v>39833.6026133743</v>
      </c>
      <c r="BC402">
        <f>VLOOKUP(vhcsResultsConsolidated!E529,incl2017!$A$2:$BF$638,42)</f>
        <v>54666.994413407803</v>
      </c>
      <c r="BD402">
        <v>37685.301749271101</v>
      </c>
      <c r="BE402">
        <v>36504.565727699497</v>
      </c>
      <c r="BF402">
        <v>39929.760589318597</v>
      </c>
      <c r="BG402">
        <f>VLOOKUP(vhcsResultsConsolidated!E529,incl2017!$A$2:$BF$638,46)</f>
        <v>60211.8620689655</v>
      </c>
      <c r="BH402">
        <v>40170.658163265201</v>
      </c>
      <c r="BI402">
        <v>39253.342412451297</v>
      </c>
      <c r="BJ402">
        <v>39960.519379844904</v>
      </c>
      <c r="BK402">
        <f>VLOOKUP(vhcsResultsConsolidated!E529,incl2017!$A$2:$BF$638,50)</f>
        <v>56559.098214285703</v>
      </c>
      <c r="BL402">
        <v>37499.3157894736</v>
      </c>
      <c r="BM402">
        <v>35613.091954022901</v>
      </c>
      <c r="BN402">
        <v>40968.769687964297</v>
      </c>
      <c r="BO402">
        <f>VLOOKUP(vhcsResultsConsolidated!E529,incl2017!$A$2:$BF$638,54)</f>
        <v>55524.470023980801</v>
      </c>
      <c r="BP402">
        <v>36908.537132987898</v>
      </c>
      <c r="BQ402">
        <v>38732.778793418598</v>
      </c>
      <c r="BR402">
        <v>38617.093949044502</v>
      </c>
    </row>
    <row r="403" spans="1:70" x14ac:dyDescent="0.25">
      <c r="A403" t="s">
        <v>454</v>
      </c>
      <c r="E403" t="s">
        <v>454</v>
      </c>
      <c r="F403">
        <v>0</v>
      </c>
      <c r="G403">
        <v>0.73455999999999999</v>
      </c>
      <c r="H403">
        <v>0.75439400000000001</v>
      </c>
      <c r="I403">
        <v>1606</v>
      </c>
      <c r="J403">
        <v>1069</v>
      </c>
      <c r="K403">
        <v>1.5249596380611601</v>
      </c>
      <c r="L403" t="s">
        <v>53</v>
      </c>
      <c r="M403">
        <v>2.1027945133249299</v>
      </c>
      <c r="N403" t="s">
        <v>52</v>
      </c>
      <c r="O403">
        <v>1.0803946621393501</v>
      </c>
      <c r="P403" t="s">
        <v>53</v>
      </c>
      <c r="Q403">
        <v>1.0635577629158499</v>
      </c>
      <c r="R403" t="s">
        <v>53</v>
      </c>
      <c r="S403">
        <v>-0.10142007845709999</v>
      </c>
      <c r="T403" t="s">
        <v>50</v>
      </c>
      <c r="U403">
        <v>-6.2381448460262098E-2</v>
      </c>
      <c r="V403" t="s">
        <v>53</v>
      </c>
      <c r="W403">
        <v>-0.131381492909945</v>
      </c>
      <c r="X403" t="s">
        <v>50</v>
      </c>
      <c r="Y403">
        <v>-6.3390135436552003E-2</v>
      </c>
      <c r="Z403" t="s">
        <v>53</v>
      </c>
      <c r="AA403">
        <f t="shared" si="36"/>
        <v>-2.9961414452845003E-2</v>
      </c>
      <c r="AB403">
        <f t="shared" si="37"/>
        <v>-1.0086869762899048E-3</v>
      </c>
      <c r="AC403">
        <f t="shared" si="38"/>
        <v>2.8952727476555098E-2</v>
      </c>
      <c r="AD403">
        <f t="shared" si="39"/>
        <v>6.7991357473392994E-2</v>
      </c>
      <c r="AF403">
        <v>2.8635558474076301</v>
      </c>
      <c r="AG403" t="s">
        <v>50</v>
      </c>
      <c r="AH403">
        <v>2.80213235816466</v>
      </c>
      <c r="AI403" t="s">
        <v>50</v>
      </c>
      <c r="AJ403">
        <f t="shared" si="40"/>
        <v>-6.1423489242970142E-2</v>
      </c>
      <c r="AK403">
        <v>24.091459220725302</v>
      </c>
      <c r="AL403">
        <v>13.458769649346699</v>
      </c>
      <c r="AM403">
        <v>9.6763644889752101</v>
      </c>
      <c r="AN403">
        <v>3.7824051603715398</v>
      </c>
      <c r="AO403">
        <f t="shared" si="41"/>
        <v>-5.8939593286036702</v>
      </c>
      <c r="AQ403">
        <f>VLOOKUP(A403,incl2017!$A$2:$BF$638,33)</f>
        <v>4895.6010781671102</v>
      </c>
      <c r="AR403">
        <v>7387.8133333333299</v>
      </c>
      <c r="AS403">
        <v>5067.8852459016398</v>
      </c>
      <c r="AT403">
        <v>4965.08598726114</v>
      </c>
      <c r="AU403">
        <f>VLOOKUP(vhcsResultsConsolidated!E403,incl2017!$A$2:$BF$638,34)</f>
        <v>4709.38676844783</v>
      </c>
      <c r="AV403">
        <v>7597.9357429718802</v>
      </c>
      <c r="AW403">
        <v>4900.5759493670803</v>
      </c>
      <c r="AX403">
        <v>5205.3475609756097</v>
      </c>
      <c r="AY403">
        <f>VLOOKUP(vhcsResultsConsolidated!E403,incl2017!$A$2:$BF$638,38)</f>
        <v>4888.0961538461497</v>
      </c>
      <c r="AZ403">
        <v>7127.5124378109404</v>
      </c>
      <c r="BA403">
        <v>5247.7142857142799</v>
      </c>
      <c r="BB403">
        <v>4702.3999999999996</v>
      </c>
      <c r="BC403">
        <f>VLOOKUP(vhcsResultsConsolidated!E403,incl2017!$A$2:$BF$638,42)</f>
        <v>4508.45945945945</v>
      </c>
      <c r="BD403">
        <v>7441.49180327868</v>
      </c>
      <c r="BE403">
        <v>5031.3999999999996</v>
      </c>
      <c r="BF403">
        <v>4252.4473684210498</v>
      </c>
      <c r="BG403">
        <f>VLOOKUP(vhcsResultsConsolidated!E403,incl2017!$A$2:$BF$638,46)</f>
        <v>4180.83</v>
      </c>
      <c r="BH403">
        <v>7748.2204724409403</v>
      </c>
      <c r="BI403">
        <v>4782.36144578313</v>
      </c>
      <c r="BJ403">
        <v>6028.3068181818098</v>
      </c>
      <c r="BK403">
        <f>VLOOKUP(vhcsResultsConsolidated!E403,incl2017!$A$2:$BF$638,50)</f>
        <v>5542.9722222222199</v>
      </c>
      <c r="BL403">
        <v>7232.5737704918001</v>
      </c>
      <c r="BM403">
        <v>5725.8082191780804</v>
      </c>
      <c r="BN403">
        <v>4294.3378378378302</v>
      </c>
      <c r="BO403">
        <f>VLOOKUP(vhcsResultsConsolidated!E403,incl2017!$A$2:$BF$638,54)</f>
        <v>4228.25</v>
      </c>
      <c r="BP403">
        <v>6965.2658227848096</v>
      </c>
      <c r="BQ403">
        <v>4776.0810810810799</v>
      </c>
      <c r="BR403">
        <v>5099.7236842105203</v>
      </c>
    </row>
    <row r="404" spans="1:70" x14ac:dyDescent="0.25">
      <c r="A404" t="s">
        <v>455</v>
      </c>
      <c r="B404" t="s">
        <v>655</v>
      </c>
      <c r="C404" t="s">
        <v>671</v>
      </c>
      <c r="E404" t="s">
        <v>293</v>
      </c>
      <c r="F404">
        <v>1</v>
      </c>
      <c r="G404">
        <v>0.86938799999999905</v>
      </c>
      <c r="H404">
        <v>0.87223700000000004</v>
      </c>
      <c r="I404">
        <v>1236</v>
      </c>
      <c r="J404">
        <v>1203</v>
      </c>
      <c r="K404">
        <v>2.5343797874263498</v>
      </c>
      <c r="L404" t="s">
        <v>51</v>
      </c>
      <c r="M404">
        <v>1.5890050666909801</v>
      </c>
      <c r="N404" t="s">
        <v>53</v>
      </c>
      <c r="O404">
        <v>1.41167902103072</v>
      </c>
      <c r="P404" t="s">
        <v>53</v>
      </c>
      <c r="Q404">
        <v>1.4200654580291401</v>
      </c>
      <c r="R404" t="s">
        <v>53</v>
      </c>
      <c r="S404">
        <v>-2.9754306367690301E-3</v>
      </c>
      <c r="T404" t="s">
        <v>53</v>
      </c>
      <c r="U404">
        <v>-1.7071325674327401E-2</v>
      </c>
      <c r="V404" t="s">
        <v>52</v>
      </c>
      <c r="W404">
        <v>-2.40651923515913E-2</v>
      </c>
      <c r="X404" t="s">
        <v>51</v>
      </c>
      <c r="Y404">
        <v>-2.1818697316857701E-2</v>
      </c>
      <c r="Z404" t="s">
        <v>51</v>
      </c>
      <c r="AA404">
        <f t="shared" si="36"/>
        <v>-2.1089761714822269E-2</v>
      </c>
      <c r="AB404">
        <f t="shared" si="37"/>
        <v>-4.7473716425303E-3</v>
      </c>
      <c r="AC404">
        <f t="shared" si="38"/>
        <v>1.6342390072291969E-2</v>
      </c>
      <c r="AD404">
        <f t="shared" si="39"/>
        <v>2.2464950347335991E-3</v>
      </c>
      <c r="AF404">
        <v>3.1305335127879999</v>
      </c>
      <c r="AG404" t="s">
        <v>50</v>
      </c>
      <c r="AH404">
        <v>3.1129188655469999</v>
      </c>
      <c r="AI404" t="s">
        <v>50</v>
      </c>
      <c r="AJ404">
        <f t="shared" si="40"/>
        <v>-1.7614647240999926E-2</v>
      </c>
      <c r="AK404">
        <v>4.67472188849022</v>
      </c>
      <c r="AL404">
        <v>9.5327336313356792</v>
      </c>
      <c r="AM404">
        <v>6.0604341678073803</v>
      </c>
      <c r="AN404">
        <v>3.47229946352829</v>
      </c>
      <c r="AO404">
        <f t="shared" si="41"/>
        <v>-2.5881347042790903</v>
      </c>
      <c r="AQ404">
        <f>VLOOKUP(A404,incl2017!$A$2:$BF$638,33)</f>
        <v>8656.45652173913</v>
      </c>
      <c r="AR404">
        <v>43618.130434782601</v>
      </c>
      <c r="AS404">
        <v>39781.332453825802</v>
      </c>
      <c r="AT404">
        <v>35438.0829268292</v>
      </c>
      <c r="AU404">
        <f>VLOOKUP(vhcsResultsConsolidated!E242,incl2017!$A$2:$BF$638,34)</f>
        <v>9348.2769886363603</v>
      </c>
      <c r="AV404">
        <v>44171.5225225225</v>
      </c>
      <c r="AW404">
        <v>41830.381502890101</v>
      </c>
      <c r="AX404">
        <v>36553.218181818098</v>
      </c>
      <c r="AY404">
        <f>VLOOKUP(vhcsResultsConsolidated!E242,incl2017!$A$2:$BF$638,38)</f>
        <v>9435.4344262294999</v>
      </c>
      <c r="AZ404">
        <v>42978.270833333299</v>
      </c>
      <c r="BA404">
        <v>38060.529126213602</v>
      </c>
      <c r="BB404">
        <v>34146.873684210499</v>
      </c>
      <c r="BC404">
        <f>VLOOKUP(vhcsResultsConsolidated!E242,incl2017!$A$2:$BF$638,42)</f>
        <v>9253.89940828402</v>
      </c>
      <c r="BD404">
        <v>42612.056074766297</v>
      </c>
      <c r="BE404">
        <v>41471.590163934401</v>
      </c>
      <c r="BF404">
        <v>36160.386792452802</v>
      </c>
      <c r="BG404">
        <f>VLOOKUP(vhcsResultsConsolidated!E242,incl2017!$A$2:$BF$638,46)</f>
        <v>8343.9473684210498</v>
      </c>
      <c r="BH404">
        <v>45622.504347825998</v>
      </c>
      <c r="BI404">
        <v>42025.794642857101</v>
      </c>
      <c r="BJ404">
        <v>36918.4824561403</v>
      </c>
      <c r="BK404">
        <f>VLOOKUP(vhcsResultsConsolidated!E242,incl2017!$A$2:$BF$638,50)</f>
        <v>10210.6962616822</v>
      </c>
      <c r="BL404">
        <v>45175.333333333299</v>
      </c>
      <c r="BM404">
        <v>39615.402173912997</v>
      </c>
      <c r="BN404">
        <v>33247.4385964912</v>
      </c>
      <c r="BO404">
        <f>VLOOKUP(vhcsResultsConsolidated!E242,incl2017!$A$2:$BF$638,54)</f>
        <v>9057.6029411764703</v>
      </c>
      <c r="BP404">
        <v>41039.686274509797</v>
      </c>
      <c r="BQ404">
        <v>36805.719298245604</v>
      </c>
      <c r="BR404">
        <v>35496.026315789401</v>
      </c>
    </row>
    <row r="405" spans="1:70" x14ac:dyDescent="0.25">
      <c r="A405" t="s">
        <v>456</v>
      </c>
      <c r="E405" t="s">
        <v>456</v>
      </c>
      <c r="F405">
        <v>0</v>
      </c>
      <c r="G405">
        <v>0.808338</v>
      </c>
      <c r="H405">
        <v>0.81352199999999997</v>
      </c>
      <c r="I405">
        <v>1925</v>
      </c>
      <c r="J405">
        <v>1767</v>
      </c>
      <c r="K405">
        <v>1.3425437773239799</v>
      </c>
      <c r="L405" t="s">
        <v>53</v>
      </c>
      <c r="M405">
        <v>1.62871333157859</v>
      </c>
      <c r="N405" t="s">
        <v>53</v>
      </c>
      <c r="O405">
        <v>1.4624876571292</v>
      </c>
      <c r="P405" t="s">
        <v>53</v>
      </c>
      <c r="Q405">
        <v>1.3391439307556701</v>
      </c>
      <c r="R405" t="s">
        <v>53</v>
      </c>
      <c r="S405">
        <v>-5.1233213290473902E-2</v>
      </c>
      <c r="T405" t="s">
        <v>52</v>
      </c>
      <c r="U405">
        <v>-1.8869169276444098E-2</v>
      </c>
      <c r="V405" t="s">
        <v>53</v>
      </c>
      <c r="W405">
        <v>6.9506901715104694E-2</v>
      </c>
      <c r="X405" t="s">
        <v>51</v>
      </c>
      <c r="Y405">
        <v>0.13960997450880799</v>
      </c>
      <c r="Z405" t="s">
        <v>50</v>
      </c>
      <c r="AA405">
        <f t="shared" si="36"/>
        <v>0.1207401150055786</v>
      </c>
      <c r="AB405">
        <f t="shared" si="37"/>
        <v>0.1584791437852521</v>
      </c>
      <c r="AC405">
        <f t="shared" si="38"/>
        <v>3.77390287796735E-2</v>
      </c>
      <c r="AD405">
        <f t="shared" si="39"/>
        <v>7.01030727937033E-2</v>
      </c>
      <c r="AF405">
        <v>2.7486267958020898</v>
      </c>
      <c r="AG405" t="s">
        <v>50</v>
      </c>
      <c r="AH405">
        <v>2.8710287327080302</v>
      </c>
      <c r="AI405" t="s">
        <v>50</v>
      </c>
      <c r="AJ405">
        <f t="shared" si="40"/>
        <v>0.12240193690594037</v>
      </c>
      <c r="AK405">
        <v>10.426303018417</v>
      </c>
      <c r="AL405">
        <v>-90.584372723222501</v>
      </c>
      <c r="AM405">
        <v>-37.923599947834198</v>
      </c>
      <c r="AN405">
        <v>-52.660772775388203</v>
      </c>
      <c r="AO405">
        <f t="shared" si="41"/>
        <v>-14.737172827554005</v>
      </c>
      <c r="AQ405">
        <f>VLOOKUP(A405,incl2017!$A$2:$BF$638,33)</f>
        <v>9471.1146384479707</v>
      </c>
      <c r="AR405">
        <v>9260.6145454545403</v>
      </c>
      <c r="AS405">
        <v>9468.0343580470108</v>
      </c>
      <c r="AT405">
        <v>9542.3162650602408</v>
      </c>
      <c r="AU405">
        <f>VLOOKUP(vhcsResultsConsolidated!E405,incl2017!$A$2:$BF$638,34)</f>
        <v>9592.3934911242595</v>
      </c>
      <c r="AV405">
        <v>9366.74113475177</v>
      </c>
      <c r="AW405">
        <v>9266.2031872509906</v>
      </c>
      <c r="AX405">
        <v>9551.4043209876509</v>
      </c>
      <c r="AY405">
        <f>VLOOKUP(vhcsResultsConsolidated!E405,incl2017!$A$2:$BF$638,38)</f>
        <v>9661.3363363363296</v>
      </c>
      <c r="AZ405">
        <v>9148.9440298507398</v>
      </c>
      <c r="BA405">
        <v>9635.7814569536404</v>
      </c>
      <c r="BB405">
        <v>9533.6558823529394</v>
      </c>
      <c r="BC405">
        <f>VLOOKUP(vhcsResultsConsolidated!E405,incl2017!$A$2:$BF$638,42)</f>
        <v>9525.4606413994097</v>
      </c>
      <c r="BD405">
        <v>8623.0915492957702</v>
      </c>
      <c r="BE405">
        <v>10180</v>
      </c>
      <c r="BF405">
        <v>9821.92</v>
      </c>
      <c r="BG405">
        <f>VLOOKUP(vhcsResultsConsolidated!E405,incl2017!$A$2:$BF$638,46)</f>
        <v>9837.1363636363603</v>
      </c>
      <c r="BH405">
        <v>10121.0142857142</v>
      </c>
      <c r="BI405">
        <v>8268.6416666666591</v>
      </c>
      <c r="BJ405">
        <v>9233.6845637583901</v>
      </c>
      <c r="BK405">
        <f>VLOOKUP(vhcsResultsConsolidated!E405,incl2017!$A$2:$BF$638,50)</f>
        <v>9464.2611464968104</v>
      </c>
      <c r="BL405">
        <v>8907.6122448979495</v>
      </c>
      <c r="BM405">
        <v>9361.1320754716908</v>
      </c>
      <c r="BN405">
        <v>10226.7559523809</v>
      </c>
      <c r="BO405">
        <f>VLOOKUP(vhcsResultsConsolidated!E405,incl2017!$A$2:$BF$638,54)</f>
        <v>10217.5588235294</v>
      </c>
      <c r="BP405">
        <v>9442.1322314049594</v>
      </c>
      <c r="BQ405">
        <v>9941.1608391608406</v>
      </c>
      <c r="BR405">
        <v>8856.6744186046399</v>
      </c>
    </row>
    <row r="406" spans="1:70" x14ac:dyDescent="0.25">
      <c r="A406" t="s">
        <v>457</v>
      </c>
      <c r="E406" t="s">
        <v>457</v>
      </c>
      <c r="F406">
        <v>0</v>
      </c>
      <c r="G406">
        <v>0.840144</v>
      </c>
      <c r="H406">
        <v>0.840144</v>
      </c>
      <c r="I406">
        <v>2426</v>
      </c>
      <c r="J406">
        <v>2426</v>
      </c>
      <c r="K406">
        <v>1.65196412085613</v>
      </c>
      <c r="L406" t="s">
        <v>53</v>
      </c>
      <c r="M406">
        <v>2.0418448485403902</v>
      </c>
      <c r="N406" t="s">
        <v>52</v>
      </c>
      <c r="O406">
        <v>1.75349435512824</v>
      </c>
      <c r="P406" t="s">
        <v>53</v>
      </c>
      <c r="Q406">
        <v>1.5610891274129901</v>
      </c>
      <c r="R406" t="s">
        <v>53</v>
      </c>
      <c r="S406">
        <v>-3.0569406155579199E-2</v>
      </c>
      <c r="T406" t="s">
        <v>53</v>
      </c>
      <c r="U406">
        <v>-3.70881488701078E-2</v>
      </c>
      <c r="V406" t="s">
        <v>52</v>
      </c>
      <c r="W406">
        <v>-2.64208841108859E-2</v>
      </c>
      <c r="X406" t="s">
        <v>53</v>
      </c>
      <c r="Y406">
        <v>6.0386022333221399E-3</v>
      </c>
      <c r="Z406" t="s">
        <v>53</v>
      </c>
      <c r="AA406">
        <f t="shared" si="36"/>
        <v>4.1485220446932994E-3</v>
      </c>
      <c r="AB406">
        <f t="shared" si="37"/>
        <v>4.3126751103429936E-2</v>
      </c>
      <c r="AC406">
        <f t="shared" si="38"/>
        <v>3.8978229058736637E-2</v>
      </c>
      <c r="AD406">
        <f t="shared" si="39"/>
        <v>3.245948634420804E-2</v>
      </c>
      <c r="AF406">
        <v>2.49622226195181</v>
      </c>
      <c r="AG406" t="s">
        <v>50</v>
      </c>
      <c r="AH406">
        <v>2.5049465152650199</v>
      </c>
      <c r="AI406" t="s">
        <v>50</v>
      </c>
      <c r="AJ406">
        <f t="shared" si="40"/>
        <v>8.7242533132099176E-3</v>
      </c>
      <c r="AK406">
        <v>3.1956572907604901</v>
      </c>
      <c r="AL406">
        <v>-6.8294438368835797</v>
      </c>
      <c r="AM406">
        <v>5.4076425688846204</v>
      </c>
      <c r="AN406">
        <v>-12.237086405768199</v>
      </c>
      <c r="AO406">
        <f t="shared" si="41"/>
        <v>-17.644728974652821</v>
      </c>
      <c r="AQ406">
        <f>VLOOKUP(A406,incl2017!$A$2:$BF$638,33)</f>
        <v>6912.3578125000004</v>
      </c>
      <c r="AR406">
        <v>7924.53837837837</v>
      </c>
      <c r="AS406">
        <v>6981.0697305863696</v>
      </c>
      <c r="AT406">
        <v>7278.3080459770099</v>
      </c>
      <c r="AU406">
        <f>VLOOKUP(vhcsResultsConsolidated!E406,incl2017!$A$2:$BF$638,34)</f>
        <v>7309.1740139211097</v>
      </c>
      <c r="AV406">
        <v>8140.6510638297796</v>
      </c>
      <c r="AW406">
        <v>7378.6414473684199</v>
      </c>
      <c r="AX406">
        <v>7089.7797927461097</v>
      </c>
      <c r="AY406">
        <f>VLOOKUP(vhcsResultsConsolidated!E406,incl2017!$A$2:$BF$638,38)</f>
        <v>7115.4842931937101</v>
      </c>
      <c r="AZ406">
        <v>7701.30109890109</v>
      </c>
      <c r="BA406">
        <v>6611.4617737003</v>
      </c>
      <c r="BB406">
        <v>7428.6632231404901</v>
      </c>
      <c r="BC406">
        <f>VLOOKUP(vhcsResultsConsolidated!E406,incl2017!$A$2:$BF$638,42)</f>
        <v>7463.3187500000004</v>
      </c>
      <c r="BD406">
        <v>8690.0403587443907</v>
      </c>
      <c r="BE406">
        <v>7304.5608108108099</v>
      </c>
      <c r="BF406">
        <v>7427.2227979274603</v>
      </c>
      <c r="BG406">
        <f>VLOOKUP(vhcsResultsConsolidated!E406,incl2017!$A$2:$BF$638,46)</f>
        <v>7470.3894736842003</v>
      </c>
      <c r="BH406">
        <v>7644.6437246963496</v>
      </c>
      <c r="BI406">
        <v>7448.9230769230699</v>
      </c>
      <c r="BJ406">
        <v>6752.33678756476</v>
      </c>
      <c r="BK406">
        <f>VLOOKUP(vhcsResultsConsolidated!E406,incl2017!$A$2:$BF$638,50)</f>
        <v>6764.2760416666597</v>
      </c>
      <c r="BL406">
        <v>7580.9545454545396</v>
      </c>
      <c r="BM406">
        <v>6334.9337748344296</v>
      </c>
      <c r="BN406">
        <v>7448.2868217054202</v>
      </c>
      <c r="BO406">
        <f>VLOOKUP(vhcsResultsConsolidated!E406,incl2017!$A$2:$BF$638,54)</f>
        <v>7544.8142292490102</v>
      </c>
      <c r="BP406">
        <v>7838.0328638497604</v>
      </c>
      <c r="BQ406">
        <v>6848.7102272727197</v>
      </c>
      <c r="BR406">
        <v>7406.2610619468996</v>
      </c>
    </row>
    <row r="407" spans="1:70" x14ac:dyDescent="0.25">
      <c r="A407" t="s">
        <v>458</v>
      </c>
      <c r="B407" t="s">
        <v>716</v>
      </c>
      <c r="C407" t="s">
        <v>664</v>
      </c>
      <c r="E407" t="s">
        <v>421</v>
      </c>
      <c r="F407">
        <v>1</v>
      </c>
      <c r="G407">
        <v>0.94706199999999996</v>
      </c>
      <c r="H407">
        <v>0.94698400000000005</v>
      </c>
      <c r="I407">
        <v>4952</v>
      </c>
      <c r="J407">
        <v>3780</v>
      </c>
      <c r="K407">
        <v>3.86267651033894</v>
      </c>
      <c r="L407" t="s">
        <v>50</v>
      </c>
      <c r="M407">
        <v>3.02368284526273</v>
      </c>
      <c r="N407" t="s">
        <v>50</v>
      </c>
      <c r="O407">
        <v>1.5372522399940001</v>
      </c>
      <c r="P407" t="s">
        <v>53</v>
      </c>
      <c r="Q407">
        <v>3.97027728061961</v>
      </c>
      <c r="R407" t="s">
        <v>50</v>
      </c>
      <c r="S407">
        <v>-8.1129331028816407E-2</v>
      </c>
      <c r="T407" t="s">
        <v>50</v>
      </c>
      <c r="U407">
        <v>-6.6426446584342894E-2</v>
      </c>
      <c r="V407" t="s">
        <v>50</v>
      </c>
      <c r="W407">
        <v>-5.1237761108343299E-2</v>
      </c>
      <c r="X407" t="s">
        <v>50</v>
      </c>
      <c r="Y407">
        <v>-3.9299852162684099E-2</v>
      </c>
      <c r="Z407" t="s">
        <v>50</v>
      </c>
      <c r="AA407">
        <f t="shared" si="36"/>
        <v>2.9891569920473107E-2</v>
      </c>
      <c r="AB407">
        <f t="shared" si="37"/>
        <v>2.7126594421658795E-2</v>
      </c>
      <c r="AC407">
        <f t="shared" si="38"/>
        <v>-2.7649754988143121E-3</v>
      </c>
      <c r="AD407">
        <f t="shared" si="39"/>
        <v>1.1937908945659201E-2</v>
      </c>
      <c r="AF407">
        <v>2.9314343875157101</v>
      </c>
      <c r="AG407" t="s">
        <v>50</v>
      </c>
      <c r="AH407">
        <v>2.9224360063975499</v>
      </c>
      <c r="AI407" t="s">
        <v>50</v>
      </c>
      <c r="AJ407">
        <f t="shared" si="40"/>
        <v>-8.9983811181602036E-3</v>
      </c>
      <c r="AK407">
        <v>52.882963016691498</v>
      </c>
      <c r="AL407">
        <v>-0.40899774762962299</v>
      </c>
      <c r="AM407">
        <v>-3.9860471323879998</v>
      </c>
      <c r="AN407">
        <v>3.5770493847583702</v>
      </c>
      <c r="AO407">
        <f t="shared" si="41"/>
        <v>7.56309651714637</v>
      </c>
      <c r="AQ407">
        <f>VLOOKUP(A407,incl2017!$A$2:$BF$638,33)</f>
        <v>11759.7764705882</v>
      </c>
      <c r="AR407">
        <v>17041.694939415502</v>
      </c>
      <c r="AS407">
        <v>16219.324007220201</v>
      </c>
      <c r="AT407">
        <v>18287.4302600472</v>
      </c>
      <c r="AU407">
        <f>VLOOKUP(vhcsResultsConsolidated!E370,incl2017!$A$2:$BF$638,34)</f>
        <v>22174.335526315699</v>
      </c>
      <c r="AV407">
        <v>15412.8867132867</v>
      </c>
      <c r="AW407">
        <v>16215.285204991</v>
      </c>
      <c r="AX407">
        <v>17911.4508856682</v>
      </c>
      <c r="AY407">
        <f>VLOOKUP(vhcsResultsConsolidated!E370,incl2017!$A$2:$BF$638,38)</f>
        <v>22553.072538860099</v>
      </c>
      <c r="AZ407">
        <v>18734.424418604602</v>
      </c>
      <c r="BA407">
        <v>16223.466179159001</v>
      </c>
      <c r="BB407">
        <v>18647.743827160401</v>
      </c>
      <c r="BC407">
        <f>VLOOKUP(vhcsResultsConsolidated!E370,incl2017!$A$2:$BF$638,42)</f>
        <v>21783.4465240641</v>
      </c>
      <c r="BD407">
        <v>15856.8346666666</v>
      </c>
      <c r="BE407">
        <v>17306.203508771901</v>
      </c>
      <c r="BF407">
        <v>19151.884507042199</v>
      </c>
      <c r="BG407">
        <f>VLOOKUP(vhcsResultsConsolidated!E370,incl2017!$A$2:$BF$638,46)</f>
        <v>22783.073298429299</v>
      </c>
      <c r="BH407">
        <v>14923.2382352941</v>
      </c>
      <c r="BI407">
        <v>15088.793478260801</v>
      </c>
      <c r="BJ407">
        <v>16255.984962406001</v>
      </c>
      <c r="BK407">
        <f>VLOOKUP(vhcsResultsConsolidated!E370,incl2017!$A$2:$BF$638,50)</f>
        <v>22327.789743589699</v>
      </c>
      <c r="BL407">
        <v>17951.972375690599</v>
      </c>
      <c r="BM407">
        <v>15933.6115384615</v>
      </c>
      <c r="BN407">
        <v>17680.366242038199</v>
      </c>
      <c r="BO407">
        <f>VLOOKUP(vhcsResultsConsolidated!E370,incl2017!$A$2:$BF$638,54)</f>
        <v>21943.356521739101</v>
      </c>
      <c r="BP407">
        <v>19603.282208588898</v>
      </c>
      <c r="BQ407">
        <v>16486.052264808299</v>
      </c>
      <c r="BR407">
        <v>19557.194610778399</v>
      </c>
    </row>
    <row r="408" spans="1:70" x14ac:dyDescent="0.25">
      <c r="A408" t="s">
        <v>459</v>
      </c>
      <c r="E408" t="s">
        <v>459</v>
      </c>
      <c r="F408">
        <v>0</v>
      </c>
      <c r="G408">
        <v>0.48392600000000002</v>
      </c>
      <c r="H408">
        <v>0.49154799999999899</v>
      </c>
      <c r="I408">
        <v>728</v>
      </c>
      <c r="J408">
        <v>370</v>
      </c>
      <c r="K408">
        <v>2.2133127936253998</v>
      </c>
      <c r="L408" t="s">
        <v>52</v>
      </c>
      <c r="M408">
        <v>0.84616122033159902</v>
      </c>
      <c r="N408" t="s">
        <v>53</v>
      </c>
      <c r="O408">
        <v>0.21360623759358199</v>
      </c>
      <c r="P408" t="s">
        <v>53</v>
      </c>
      <c r="Q408">
        <v>0.82224648508870901</v>
      </c>
      <c r="R408" t="s">
        <v>53</v>
      </c>
      <c r="S408">
        <v>-4.0866931042861203E-2</v>
      </c>
      <c r="T408" t="s">
        <v>53</v>
      </c>
      <c r="U408">
        <v>6.5309420124973197E-3</v>
      </c>
      <c r="V408" t="s">
        <v>53</v>
      </c>
      <c r="W408">
        <v>6.7441960214628099E-3</v>
      </c>
      <c r="X408" t="s">
        <v>53</v>
      </c>
      <c r="Y408">
        <v>6.6183775600666794E-2</v>
      </c>
      <c r="Z408" t="s">
        <v>51</v>
      </c>
      <c r="AA408">
        <f t="shared" si="36"/>
        <v>4.7611127064324014E-2</v>
      </c>
      <c r="AB408">
        <f t="shared" si="37"/>
        <v>5.9652833588169474E-2</v>
      </c>
      <c r="AC408">
        <f t="shared" si="38"/>
        <v>1.2041706523845459E-2</v>
      </c>
      <c r="AD408">
        <f t="shared" si="39"/>
        <v>5.9439579579203983E-2</v>
      </c>
      <c r="AF408">
        <v>2.9929263478415198</v>
      </c>
      <c r="AG408" t="s">
        <v>50</v>
      </c>
      <c r="AH408">
        <v>3.0432071041236401</v>
      </c>
      <c r="AI408" t="s">
        <v>50</v>
      </c>
      <c r="AJ408">
        <f t="shared" si="40"/>
        <v>5.0280756282120365E-2</v>
      </c>
      <c r="AK408">
        <v>1.3720619922605199</v>
      </c>
      <c r="AL408">
        <v>-12.934214513133499</v>
      </c>
      <c r="AM408">
        <v>-7.7484468650169802</v>
      </c>
      <c r="AN408">
        <v>-5.18576764811659</v>
      </c>
      <c r="AO408">
        <f t="shared" si="41"/>
        <v>2.5626792169003902</v>
      </c>
      <c r="AQ408">
        <f>VLOOKUP(A408,incl2017!$A$2:$BF$638,33)</f>
        <v>36754.522388059697</v>
      </c>
      <c r="AR408">
        <v>39848.810526315698</v>
      </c>
      <c r="AS408">
        <v>36754.522388059697</v>
      </c>
      <c r="AT408">
        <v>35695.432624113397</v>
      </c>
      <c r="AU408">
        <f>VLOOKUP(vhcsResultsConsolidated!E408,incl2017!$A$2:$BF$638,34)</f>
        <v>35695.432624113397</v>
      </c>
      <c r="AV408">
        <v>41518.538461538403</v>
      </c>
      <c r="AW408">
        <v>37952.727272727199</v>
      </c>
      <c r="AX408">
        <v>34183.130434782601</v>
      </c>
      <c r="AY408">
        <f>VLOOKUP(vhcsResultsConsolidated!E408,incl2017!$A$2:$BF$638,38)</f>
        <v>34183.130434782601</v>
      </c>
      <c r="AZ408">
        <v>38685.964285714203</v>
      </c>
      <c r="BA408">
        <v>35591.558823529398</v>
      </c>
      <c r="BB408">
        <v>37144.722222222197</v>
      </c>
      <c r="BC408">
        <f>VLOOKUP(vhcsResultsConsolidated!E408,incl2017!$A$2:$BF$638,42)</f>
        <v>37144.722222222197</v>
      </c>
      <c r="BD408">
        <v>41744.961538461503</v>
      </c>
      <c r="BE408">
        <v>38223.5</v>
      </c>
      <c r="BF408">
        <v>33815.828571428501</v>
      </c>
      <c r="BG408">
        <f>VLOOKUP(vhcsResultsConsolidated!E408,incl2017!$A$2:$BF$638,46)</f>
        <v>33815.828571428501</v>
      </c>
      <c r="BH408">
        <v>41065.692307692298</v>
      </c>
      <c r="BI408">
        <v>37411.181818181802</v>
      </c>
      <c r="BJ408">
        <v>34561.2352941176</v>
      </c>
      <c r="BK408">
        <f>VLOOKUP(vhcsResultsConsolidated!E408,incl2017!$A$2:$BF$638,50)</f>
        <v>34561.2352941176</v>
      </c>
      <c r="BL408">
        <v>38701.931034482703</v>
      </c>
      <c r="BM408">
        <v>37262.696969696903</v>
      </c>
      <c r="BN408">
        <v>35042.564102564102</v>
      </c>
      <c r="BO408">
        <f>VLOOKUP(vhcsResultsConsolidated!E408,incl2017!$A$2:$BF$638,54)</f>
        <v>35042.564102564102</v>
      </c>
      <c r="BP408">
        <v>38668.814814814803</v>
      </c>
      <c r="BQ408">
        <v>34015.9142857142</v>
      </c>
      <c r="BR408">
        <v>39629.090909090897</v>
      </c>
    </row>
    <row r="409" spans="1:70" x14ac:dyDescent="0.25">
      <c r="A409" t="s">
        <v>460</v>
      </c>
      <c r="E409" t="s">
        <v>460</v>
      </c>
      <c r="F409">
        <v>0</v>
      </c>
      <c r="G409">
        <v>0.70643900000000004</v>
      </c>
      <c r="H409">
        <v>0.70643900000000004</v>
      </c>
      <c r="I409">
        <v>521</v>
      </c>
      <c r="J409">
        <v>521</v>
      </c>
      <c r="K409">
        <v>1.70676971714481</v>
      </c>
      <c r="L409" t="s">
        <v>53</v>
      </c>
      <c r="M409">
        <v>0.677848126219179</v>
      </c>
      <c r="N409" t="s">
        <v>53</v>
      </c>
      <c r="O409">
        <v>0.18581402588677801</v>
      </c>
      <c r="P409" t="s">
        <v>53</v>
      </c>
      <c r="Q409">
        <v>11.572969375052701</v>
      </c>
      <c r="R409" t="s">
        <v>50</v>
      </c>
      <c r="S409">
        <v>-4.5892177533267901E-2</v>
      </c>
      <c r="T409" t="s">
        <v>50</v>
      </c>
      <c r="U409">
        <v>-0.10600989507287301</v>
      </c>
      <c r="V409" t="s">
        <v>50</v>
      </c>
      <c r="W409">
        <v>-0.117438311876212</v>
      </c>
      <c r="X409" t="s">
        <v>50</v>
      </c>
      <c r="Y409">
        <v>-0.13485144354120801</v>
      </c>
      <c r="Z409" t="s">
        <v>50</v>
      </c>
      <c r="AA409">
        <f t="shared" si="36"/>
        <v>-7.1546134342944101E-2</v>
      </c>
      <c r="AB409">
        <f t="shared" si="37"/>
        <v>-2.8841548468335004E-2</v>
      </c>
      <c r="AC409">
        <f t="shared" si="38"/>
        <v>4.2704585874609097E-2</v>
      </c>
      <c r="AD409">
        <f t="shared" si="39"/>
        <v>-1.7413131664996015E-2</v>
      </c>
      <c r="AF409">
        <v>3.4533320081931</v>
      </c>
      <c r="AG409" t="s">
        <v>50</v>
      </c>
      <c r="AH409">
        <v>3.37300883776759</v>
      </c>
      <c r="AI409" t="s">
        <v>50</v>
      </c>
      <c r="AJ409">
        <f t="shared" si="40"/>
        <v>-8.0323170425510071E-2</v>
      </c>
      <c r="AK409">
        <v>2.0724273495827199</v>
      </c>
      <c r="AL409">
        <v>9.6343749979338398</v>
      </c>
      <c r="AM409">
        <v>6.2069977897210098</v>
      </c>
      <c r="AN409">
        <v>3.42737720821283</v>
      </c>
      <c r="AO409">
        <f t="shared" si="41"/>
        <v>-2.7796205815081798</v>
      </c>
      <c r="AQ409">
        <f>VLOOKUP(A409,incl2017!$A$2:$BF$638,33)</f>
        <v>141923.85542168599</v>
      </c>
      <c r="AR409">
        <v>160464.21153846101</v>
      </c>
      <c r="AS409">
        <v>141923.85542168599</v>
      </c>
      <c r="AT409">
        <v>129786.140703517</v>
      </c>
      <c r="AU409">
        <f>VLOOKUP(vhcsResultsConsolidated!E409,incl2017!$A$2:$BF$638,34)</f>
        <v>129786.140703517</v>
      </c>
      <c r="AV409">
        <v>164551.52307692301</v>
      </c>
      <c r="AW409">
        <v>149382.282051282</v>
      </c>
      <c r="AX409">
        <v>129830.37037037</v>
      </c>
      <c r="AY409">
        <f>VLOOKUP(vhcsResultsConsolidated!E409,incl2017!$A$2:$BF$638,38)</f>
        <v>129830.37037037</v>
      </c>
      <c r="AZ409">
        <v>157544.703296703</v>
      </c>
      <c r="BA409">
        <v>135312.977272727</v>
      </c>
      <c r="BB409">
        <v>129733.64835164799</v>
      </c>
      <c r="BC409">
        <f>VLOOKUP(vhcsResultsConsolidated!E409,incl2017!$A$2:$BF$638,42)</f>
        <v>129733.64835164799</v>
      </c>
      <c r="BD409">
        <v>161085.25</v>
      </c>
      <c r="BE409">
        <v>152732.560975609</v>
      </c>
      <c r="BF409">
        <v>131638.23684210499</v>
      </c>
      <c r="BG409">
        <f>VLOOKUP(vhcsResultsConsolidated!E409,incl2017!$A$2:$BF$638,46)</f>
        <v>131638.23684210499</v>
      </c>
      <c r="BH409">
        <v>167174.648648648</v>
      </c>
      <c r="BI409">
        <v>145669.81081081001</v>
      </c>
      <c r="BJ409">
        <v>128848.95714285701</v>
      </c>
      <c r="BK409">
        <f>VLOOKUP(vhcsResultsConsolidated!E409,incl2017!$A$2:$BF$638,50)</f>
        <v>128848.95714285701</v>
      </c>
      <c r="BL409">
        <v>159395.54166666599</v>
      </c>
      <c r="BM409">
        <v>137138.409090909</v>
      </c>
      <c r="BN409">
        <v>130493.977272727</v>
      </c>
      <c r="BO409">
        <f>VLOOKUP(vhcsResultsConsolidated!E409,incl2017!$A$2:$BF$638,54)</f>
        <v>130493.977272727</v>
      </c>
      <c r="BP409">
        <v>155478.65116278999</v>
      </c>
      <c r="BQ409">
        <v>133487.545454545</v>
      </c>
      <c r="BR409">
        <v>129021.851063829</v>
      </c>
    </row>
    <row r="410" spans="1:70" x14ac:dyDescent="0.25">
      <c r="A410" t="s">
        <v>461</v>
      </c>
      <c r="B410" t="s">
        <v>689</v>
      </c>
      <c r="C410" t="s">
        <v>684</v>
      </c>
      <c r="E410" t="s">
        <v>211</v>
      </c>
      <c r="F410">
        <v>1</v>
      </c>
      <c r="G410">
        <v>0.87718600000000002</v>
      </c>
      <c r="H410">
        <v>0.87479200000000001</v>
      </c>
      <c r="I410">
        <v>1919</v>
      </c>
      <c r="J410">
        <v>1864</v>
      </c>
      <c r="K410">
        <v>4.8531181777272598</v>
      </c>
      <c r="L410" t="s">
        <v>50</v>
      </c>
      <c r="M410">
        <v>4.9025998561439197</v>
      </c>
      <c r="N410" t="s">
        <v>50</v>
      </c>
      <c r="O410">
        <v>1.2750557367233699</v>
      </c>
      <c r="P410" t="s">
        <v>53</v>
      </c>
      <c r="Q410">
        <v>2.91514276510273</v>
      </c>
      <c r="R410" t="s">
        <v>51</v>
      </c>
      <c r="S410">
        <v>-5.0463954437736401E-2</v>
      </c>
      <c r="T410" t="s">
        <v>50</v>
      </c>
      <c r="U410">
        <v>-2.6749939052588E-2</v>
      </c>
      <c r="V410" t="s">
        <v>50</v>
      </c>
      <c r="W410">
        <v>-4.11156641400496E-2</v>
      </c>
      <c r="X410" t="s">
        <v>50</v>
      </c>
      <c r="Y410">
        <v>-2.5508913644473899E-2</v>
      </c>
      <c r="Z410" t="s">
        <v>51</v>
      </c>
      <c r="AA410">
        <f t="shared" si="36"/>
        <v>9.348290297686801E-3</v>
      </c>
      <c r="AB410">
        <f t="shared" si="37"/>
        <v>1.2410254081141013E-3</v>
      </c>
      <c r="AC410">
        <f t="shared" si="38"/>
        <v>-8.1072648895726997E-3</v>
      </c>
      <c r="AD410">
        <f t="shared" si="39"/>
        <v>1.5606750495575701E-2</v>
      </c>
      <c r="AF410">
        <v>2.8143691666806299</v>
      </c>
      <c r="AG410" t="s">
        <v>50</v>
      </c>
      <c r="AH410">
        <v>2.80796576565649</v>
      </c>
      <c r="AI410" t="s">
        <v>50</v>
      </c>
      <c r="AJ410">
        <f t="shared" si="40"/>
        <v>-6.403401024139832E-3</v>
      </c>
      <c r="AK410">
        <v>13.648110291916099</v>
      </c>
      <c r="AL410">
        <v>7.7273640810068196</v>
      </c>
      <c r="AM410">
        <v>4.0072463646235699</v>
      </c>
      <c r="AN410">
        <v>3.72011771638324</v>
      </c>
      <c r="AO410">
        <f t="shared" si="41"/>
        <v>-0.28712864824032991</v>
      </c>
      <c r="AQ410">
        <f>VLOOKUP(A410,incl2017!$A$2:$BF$638,33)</f>
        <v>22087.519434628899</v>
      </c>
      <c r="AR410">
        <v>19040.7635605006</v>
      </c>
      <c r="AS410">
        <v>17802.841105354</v>
      </c>
      <c r="AT410">
        <v>16910.268551236699</v>
      </c>
      <c r="AU410">
        <f>VLOOKUP(vhcsResultsConsolidated!E160,incl2017!$A$2:$BF$638,34)</f>
        <v>28747.214018691498</v>
      </c>
      <c r="AV410">
        <v>20388.7402985074</v>
      </c>
      <c r="AW410">
        <v>17604.5923344947</v>
      </c>
      <c r="AX410">
        <v>17821.742537313399</v>
      </c>
      <c r="AY410">
        <f>VLOOKUP(vhcsResultsConsolidated!E160,incl2017!$A$2:$BF$638,38)</f>
        <v>29212.0510662177</v>
      </c>
      <c r="AZ410">
        <v>17864.794270833299</v>
      </c>
      <c r="BA410">
        <v>17997.695205479398</v>
      </c>
      <c r="BB410">
        <v>16090.553691275099</v>
      </c>
      <c r="BC410">
        <f>VLOOKUP(vhcsResultsConsolidated!E160,incl2017!$A$2:$BF$638,42)</f>
        <v>28167.144257702999</v>
      </c>
      <c r="BD410">
        <v>22063.587878787799</v>
      </c>
      <c r="BE410">
        <v>18102.333333333299</v>
      </c>
      <c r="BF410">
        <v>16838.198198198199</v>
      </c>
      <c r="BG410">
        <f>VLOOKUP(vhcsResultsConsolidated!E160,incl2017!$A$2:$BF$638,46)</f>
        <v>30301.182983682898</v>
      </c>
      <c r="BH410">
        <v>18763.152941176399</v>
      </c>
      <c r="BI410">
        <v>17081.964285714199</v>
      </c>
      <c r="BJ410">
        <v>18517.114649681502</v>
      </c>
      <c r="BK410">
        <f>VLOOKUP(vhcsResultsConsolidated!E160,incl2017!$A$2:$BF$638,50)</f>
        <v>28200.714285714199</v>
      </c>
      <c r="BL410">
        <v>18482.798850574702</v>
      </c>
      <c r="BM410">
        <v>17623.933333333302</v>
      </c>
      <c r="BN410">
        <v>16020.48</v>
      </c>
      <c r="BO410">
        <f>VLOOKUP(vhcsResultsConsolidated!E160,incl2017!$A$2:$BF$638,54)</f>
        <v>27352.849246231101</v>
      </c>
      <c r="BP410">
        <v>17352.733333333301</v>
      </c>
      <c r="BQ410">
        <v>18483.2913385826</v>
      </c>
      <c r="BR410">
        <v>16161.5743243243</v>
      </c>
    </row>
    <row r="411" spans="1:70" x14ac:dyDescent="0.25">
      <c r="A411" t="s">
        <v>462</v>
      </c>
      <c r="E411" t="s">
        <v>462</v>
      </c>
      <c r="F411">
        <v>0</v>
      </c>
      <c r="G411">
        <v>0.54424399999999995</v>
      </c>
      <c r="H411">
        <v>0.74737699999999996</v>
      </c>
      <c r="I411">
        <v>2947</v>
      </c>
      <c r="J411">
        <v>838</v>
      </c>
      <c r="K411">
        <v>0.86207937288523195</v>
      </c>
      <c r="L411" t="s">
        <v>53</v>
      </c>
      <c r="M411">
        <v>1.2352074547052301</v>
      </c>
      <c r="N411" t="s">
        <v>53</v>
      </c>
      <c r="O411">
        <v>2.0268012630865799</v>
      </c>
      <c r="P411" t="s">
        <v>52</v>
      </c>
      <c r="Q411">
        <v>0.63402009131317005</v>
      </c>
      <c r="R411" t="s">
        <v>53</v>
      </c>
      <c r="S411">
        <v>2.76723522033844E-3</v>
      </c>
      <c r="T411" t="s">
        <v>53</v>
      </c>
      <c r="U411">
        <v>3.8726333265913203E-2</v>
      </c>
      <c r="V411" t="s">
        <v>53</v>
      </c>
      <c r="W411">
        <v>4.0398348240948997E-2</v>
      </c>
      <c r="X411" t="s">
        <v>53</v>
      </c>
      <c r="Y411">
        <v>-5.8360633198444303E-3</v>
      </c>
      <c r="Z411" t="s">
        <v>53</v>
      </c>
      <c r="AA411">
        <f t="shared" si="36"/>
        <v>3.7631113020610556E-2</v>
      </c>
      <c r="AB411">
        <f t="shared" si="37"/>
        <v>-4.4562396585757634E-2</v>
      </c>
      <c r="AC411">
        <f t="shared" si="38"/>
        <v>-8.219350960636819E-2</v>
      </c>
      <c r="AD411">
        <f t="shared" si="39"/>
        <v>-4.6234411560793429E-2</v>
      </c>
      <c r="AF411">
        <v>3.1924116533065399</v>
      </c>
      <c r="AG411" t="s">
        <v>50</v>
      </c>
      <c r="AH411">
        <v>3.1975389284952498</v>
      </c>
      <c r="AI411" t="s">
        <v>50</v>
      </c>
      <c r="AJ411">
        <f t="shared" si="40"/>
        <v>5.1272751887099233E-3</v>
      </c>
      <c r="AK411">
        <v>-21.547487725139099</v>
      </c>
      <c r="AL411">
        <v>13.6572697664421</v>
      </c>
      <c r="AM411">
        <v>-4.9266375903068402</v>
      </c>
      <c r="AN411">
        <v>18.583907356748899</v>
      </c>
      <c r="AO411">
        <f t="shared" si="41"/>
        <v>23.510544947055738</v>
      </c>
      <c r="AQ411">
        <f>VLOOKUP(A411,incl2017!$A$2:$BF$638,33)</f>
        <v>118365.534246575</v>
      </c>
      <c r="AR411">
        <v>85479.083665338607</v>
      </c>
      <c r="AS411">
        <v>116711.506944444</v>
      </c>
      <c r="AT411">
        <v>135524.22347629699</v>
      </c>
      <c r="AU411">
        <f>VLOOKUP(vhcsResultsConsolidated!E411,incl2017!$A$2:$BF$638,34)</f>
        <v>135998.541484716</v>
      </c>
      <c r="AV411">
        <v>86950.248275862003</v>
      </c>
      <c r="AW411">
        <v>106995.631578947</v>
      </c>
      <c r="AX411">
        <v>136673.75221238899</v>
      </c>
      <c r="AY411">
        <f>VLOOKUP(vhcsResultsConsolidated!E411,incl2017!$A$2:$BF$638,38)</f>
        <v>136909.272340425</v>
      </c>
      <c r="AZ411">
        <v>83466.641509433903</v>
      </c>
      <c r="BA411">
        <v>123077.08045977</v>
      </c>
      <c r="BB411">
        <v>134327.01843317901</v>
      </c>
      <c r="BC411">
        <f>VLOOKUP(vhcsResultsConsolidated!E411,incl2017!$A$2:$BF$638,42)</f>
        <v>135038.802690582</v>
      </c>
      <c r="BD411">
        <v>84823.375</v>
      </c>
      <c r="BE411">
        <v>112064.16</v>
      </c>
      <c r="BF411">
        <v>138557.28282828201</v>
      </c>
      <c r="BG411">
        <f>VLOOKUP(vhcsResultsConsolidated!E411,incl2017!$A$2:$BF$638,46)</f>
        <v>137940.82</v>
      </c>
      <c r="BH411">
        <v>89047.986301369805</v>
      </c>
      <c r="BI411">
        <v>103035.84375</v>
      </c>
      <c r="BJ411">
        <v>135205.48818897601</v>
      </c>
      <c r="BK411">
        <f>VLOOKUP(vhcsResultsConsolidated!E411,incl2017!$A$2:$BF$638,50)</f>
        <v>136145.162962962</v>
      </c>
      <c r="BL411">
        <v>81093.594202898501</v>
      </c>
      <c r="BM411">
        <v>128163.37837837799</v>
      </c>
      <c r="BN411">
        <v>135559.207547169</v>
      </c>
      <c r="BO411">
        <f>VLOOKUP(vhcsResultsConsolidated!E411,incl2017!$A$2:$BF$638,54)</f>
        <v>137240.14678899001</v>
      </c>
      <c r="BP411">
        <v>87892.054054053995</v>
      </c>
      <c r="BQ411">
        <v>119313.22</v>
      </c>
      <c r="BR411">
        <v>133150.33333333299</v>
      </c>
    </row>
    <row r="412" spans="1:70" x14ac:dyDescent="0.25">
      <c r="A412" t="s">
        <v>463</v>
      </c>
      <c r="E412" t="s">
        <v>463</v>
      </c>
      <c r="F412">
        <v>0</v>
      </c>
      <c r="G412">
        <v>0.51160899999999998</v>
      </c>
      <c r="H412">
        <v>0.52788599999999997</v>
      </c>
      <c r="I412">
        <v>1799</v>
      </c>
      <c r="J412">
        <v>1083</v>
      </c>
      <c r="K412">
        <v>1.3727043946959201</v>
      </c>
      <c r="L412" t="s">
        <v>53</v>
      </c>
      <c r="M412">
        <v>0.56562653009123298</v>
      </c>
      <c r="N412" t="s">
        <v>53</v>
      </c>
      <c r="O412">
        <v>0.119748067962918</v>
      </c>
      <c r="P412" t="s">
        <v>53</v>
      </c>
      <c r="Q412">
        <v>1.8231429663615299</v>
      </c>
      <c r="R412" t="s">
        <v>53</v>
      </c>
      <c r="S412">
        <v>1.5826951119834301E-2</v>
      </c>
      <c r="T412" t="s">
        <v>53</v>
      </c>
      <c r="U412">
        <v>1.19166144843265E-2</v>
      </c>
      <c r="V412" t="s">
        <v>53</v>
      </c>
      <c r="W412">
        <v>2.6844782669499499E-2</v>
      </c>
      <c r="X412" t="s">
        <v>53</v>
      </c>
      <c r="Y412">
        <v>5.42811799004356E-2</v>
      </c>
      <c r="Z412" t="s">
        <v>53</v>
      </c>
      <c r="AA412">
        <f t="shared" si="36"/>
        <v>1.1017831549665198E-2</v>
      </c>
      <c r="AB412">
        <f t="shared" si="37"/>
        <v>4.2364565416109098E-2</v>
      </c>
      <c r="AC412">
        <f t="shared" si="38"/>
        <v>3.1346733866443904E-2</v>
      </c>
      <c r="AD412">
        <f t="shared" si="39"/>
        <v>2.7436397230936101E-2</v>
      </c>
      <c r="AF412">
        <v>3.22817024570291</v>
      </c>
      <c r="AG412" t="s">
        <v>50</v>
      </c>
      <c r="AH412">
        <v>3.2603623778348898</v>
      </c>
      <c r="AI412" t="s">
        <v>50</v>
      </c>
      <c r="AJ412">
        <f t="shared" si="40"/>
        <v>3.21921321319798E-2</v>
      </c>
      <c r="AK412">
        <v>-6.5908493287886101</v>
      </c>
      <c r="AL412">
        <v>-2.2966547402097999</v>
      </c>
      <c r="AM412">
        <v>1.4890211246551399</v>
      </c>
      <c r="AN412">
        <v>-3.7856758648649498</v>
      </c>
      <c r="AO412">
        <f t="shared" si="41"/>
        <v>-5.2746969895200895</v>
      </c>
      <c r="AQ412">
        <f>VLOOKUP(A412,incl2017!$A$2:$BF$638,33)</f>
        <v>55133.036458333299</v>
      </c>
      <c r="AR412">
        <v>58843.626984126902</v>
      </c>
      <c r="AS412">
        <v>54487.857894736801</v>
      </c>
      <c r="AT412">
        <v>57385.775384615299</v>
      </c>
      <c r="AU412">
        <f>VLOOKUP(vhcsResultsConsolidated!E412,incl2017!$A$2:$BF$638,34)</f>
        <v>57875.770642201802</v>
      </c>
      <c r="AV412">
        <v>61445.687804877998</v>
      </c>
      <c r="AW412">
        <v>55596.421965317903</v>
      </c>
      <c r="AX412">
        <v>55866.505263157902</v>
      </c>
      <c r="AY412">
        <f>VLOOKUP(vhcsResultsConsolidated!E412,incl2017!$A$2:$BF$638,38)</f>
        <v>55866.505263157902</v>
      </c>
      <c r="AZ412">
        <v>55760.260115606899</v>
      </c>
      <c r="BA412">
        <v>53561.3768115942</v>
      </c>
      <c r="BB412">
        <v>59524.0074074074</v>
      </c>
      <c r="BC412">
        <f>VLOOKUP(vhcsResultsConsolidated!E412,incl2017!$A$2:$BF$638,42)</f>
        <v>60662.3430656934</v>
      </c>
      <c r="BD412">
        <v>62573.415094339602</v>
      </c>
      <c r="BE412">
        <v>57055.857142857101</v>
      </c>
      <c r="BF412">
        <v>55601.495238095202</v>
      </c>
      <c r="BG412">
        <f>VLOOKUP(vhcsResultsConsolidated!E412,incl2017!$A$2:$BF$638,46)</f>
        <v>55601.495238095202</v>
      </c>
      <c r="BH412">
        <v>60238.222222222197</v>
      </c>
      <c r="BI412">
        <v>54604.572815533902</v>
      </c>
      <c r="BJ412">
        <v>56193.870588235201</v>
      </c>
      <c r="BK412">
        <f>VLOOKUP(vhcsResultsConsolidated!E412,incl2017!$A$2:$BF$638,50)</f>
        <v>56193.870588235201</v>
      </c>
      <c r="BL412">
        <v>50801.136842105203</v>
      </c>
      <c r="BM412">
        <v>55463.348623853199</v>
      </c>
      <c r="BN412">
        <v>56980.848101265801</v>
      </c>
      <c r="BO412">
        <f>VLOOKUP(vhcsResultsConsolidated!E412,incl2017!$A$2:$BF$638,54)</f>
        <v>56980.848101265801</v>
      </c>
      <c r="BP412">
        <v>61800.217948717902</v>
      </c>
      <c r="BQ412">
        <v>51445.918367346902</v>
      </c>
      <c r="BR412">
        <v>63111.6785714285</v>
      </c>
    </row>
    <row r="413" spans="1:70" x14ac:dyDescent="0.25">
      <c r="A413" t="s">
        <v>464</v>
      </c>
      <c r="B413" t="s">
        <v>655</v>
      </c>
      <c r="C413" t="s">
        <v>667</v>
      </c>
      <c r="E413" t="s">
        <v>363</v>
      </c>
      <c r="F413">
        <v>1</v>
      </c>
      <c r="G413">
        <v>0.91514899999999999</v>
      </c>
      <c r="H413">
        <v>0.91514899999999999</v>
      </c>
      <c r="I413">
        <v>155</v>
      </c>
      <c r="J413">
        <v>155</v>
      </c>
      <c r="K413">
        <v>2.9510480669392298</v>
      </c>
      <c r="L413" t="s">
        <v>51</v>
      </c>
      <c r="M413">
        <v>2.6707079536238498</v>
      </c>
      <c r="N413" t="s">
        <v>51</v>
      </c>
      <c r="O413">
        <v>1.8881407299663</v>
      </c>
      <c r="P413" t="s">
        <v>53</v>
      </c>
      <c r="Q413">
        <v>2.5244400125401101</v>
      </c>
      <c r="R413" t="s">
        <v>51</v>
      </c>
      <c r="S413">
        <v>-4.4044893637910698E-2</v>
      </c>
      <c r="T413" t="s">
        <v>53</v>
      </c>
      <c r="U413">
        <v>-0.222504452478477</v>
      </c>
      <c r="V413" t="s">
        <v>50</v>
      </c>
      <c r="W413">
        <v>-0.193197073271098</v>
      </c>
      <c r="X413" t="s">
        <v>50</v>
      </c>
      <c r="Y413">
        <v>-0.29466152488125702</v>
      </c>
      <c r="Z413" t="s">
        <v>50</v>
      </c>
      <c r="AA413">
        <f t="shared" si="36"/>
        <v>-0.1491521796331873</v>
      </c>
      <c r="AB413">
        <f t="shared" si="37"/>
        <v>-7.215707240278002E-2</v>
      </c>
      <c r="AC413">
        <f t="shared" si="38"/>
        <v>7.6995107230407284E-2</v>
      </c>
      <c r="AD413">
        <f t="shared" si="39"/>
        <v>-0.10146445161015902</v>
      </c>
      <c r="AF413">
        <v>3.2721086452773198</v>
      </c>
      <c r="AG413" t="s">
        <v>50</v>
      </c>
      <c r="AH413">
        <v>3.18686706721014</v>
      </c>
      <c r="AI413" t="s">
        <v>50</v>
      </c>
      <c r="AJ413">
        <f t="shared" si="40"/>
        <v>-8.5241578067179802E-2</v>
      </c>
      <c r="AK413">
        <v>-0.83059404536005799</v>
      </c>
      <c r="AL413">
        <v>14.0064967600558</v>
      </c>
      <c r="AM413">
        <v>10.0696849163553</v>
      </c>
      <c r="AN413">
        <v>3.93681184370045</v>
      </c>
      <c r="AO413">
        <f t="shared" si="41"/>
        <v>-6.1328730726548493</v>
      </c>
      <c r="AQ413">
        <f>VLOOKUP(A413,incl2017!$A$2:$BF$638,33)</f>
        <v>83811.788038698302</v>
      </c>
      <c r="AR413">
        <v>73851.923076923005</v>
      </c>
      <c r="AS413">
        <v>76410.606060606005</v>
      </c>
      <c r="AT413">
        <v>70572.375</v>
      </c>
      <c r="AU413">
        <f>VLOOKUP(vhcsResultsConsolidated!E314,incl2017!$A$2:$BF$638,34)</f>
        <v>12313.846625766801</v>
      </c>
      <c r="AV413">
        <v>71867.857142857101</v>
      </c>
      <c r="AW413">
        <v>61808.181818181802</v>
      </c>
      <c r="AX413">
        <v>72782.9411764705</v>
      </c>
      <c r="AY413">
        <f>VLOOKUP(vhcsResultsConsolidated!E314,incl2017!$A$2:$BF$638,38)</f>
        <v>12880.7567567567</v>
      </c>
      <c r="AZ413">
        <v>76166.666666666599</v>
      </c>
      <c r="BA413">
        <v>83711.818181818104</v>
      </c>
      <c r="BB413">
        <v>68067.066666666593</v>
      </c>
      <c r="BC413">
        <f>VLOOKUP(vhcsResultsConsolidated!E314,incl2017!$A$2:$BF$638,42)</f>
        <v>11842.4831460674</v>
      </c>
      <c r="BD413">
        <v>69935</v>
      </c>
      <c r="BE413">
        <v>62265</v>
      </c>
      <c r="BF413">
        <v>74268.275862068898</v>
      </c>
      <c r="BG413">
        <f>VLOOKUP(vhcsResultsConsolidated!E314,incl2017!$A$2:$BF$638,46)</f>
        <v>13194.4587155963</v>
      </c>
      <c r="BH413">
        <v>76700</v>
      </c>
      <c r="BI413">
        <v>61260</v>
      </c>
      <c r="BJ413">
        <v>70825</v>
      </c>
      <c r="BK413">
        <f>VLOOKUP(vhcsResultsConsolidated!E314,incl2017!$A$2:$BF$638,50)</f>
        <v>12578.1592920353</v>
      </c>
      <c r="BL413">
        <v>83700</v>
      </c>
      <c r="BM413">
        <v>72042.857142857101</v>
      </c>
      <c r="BN413">
        <v>64348.6875</v>
      </c>
      <c r="BO413">
        <f>VLOOKUP(vhcsResultsConsolidated!E314,incl2017!$A$2:$BF$638,54)</f>
        <v>12032.3782051282</v>
      </c>
      <c r="BP413">
        <v>72400</v>
      </c>
      <c r="BQ413">
        <v>89157.333333333299</v>
      </c>
      <c r="BR413">
        <v>70118.586206896507</v>
      </c>
    </row>
    <row r="414" spans="1:70" x14ac:dyDescent="0.25">
      <c r="A414" t="s">
        <v>465</v>
      </c>
      <c r="E414" t="s">
        <v>465</v>
      </c>
      <c r="F414">
        <v>0</v>
      </c>
      <c r="G414">
        <v>0.69085600000000003</v>
      </c>
      <c r="H414">
        <v>0.66442199999999996</v>
      </c>
      <c r="I414">
        <v>1861</v>
      </c>
      <c r="J414">
        <v>1799</v>
      </c>
      <c r="K414">
        <v>0.43150746790758598</v>
      </c>
      <c r="L414" t="s">
        <v>53</v>
      </c>
      <c r="M414">
        <v>0.67422834833649703</v>
      </c>
      <c r="N414" t="s">
        <v>53</v>
      </c>
      <c r="O414">
        <v>0.75448037895040299</v>
      </c>
      <c r="P414" t="s">
        <v>53</v>
      </c>
      <c r="Q414">
        <v>2.4571092117836599</v>
      </c>
      <c r="R414" t="s">
        <v>51</v>
      </c>
      <c r="S414">
        <v>1.9102831699113899E-2</v>
      </c>
      <c r="T414" t="s">
        <v>53</v>
      </c>
      <c r="U414">
        <v>5.24418847011284E-2</v>
      </c>
      <c r="V414" t="s">
        <v>51</v>
      </c>
      <c r="W414">
        <v>5.2966421276474503E-2</v>
      </c>
      <c r="X414" t="s">
        <v>51</v>
      </c>
      <c r="Y414">
        <v>5.6124559011914203E-2</v>
      </c>
      <c r="Z414" t="s">
        <v>51</v>
      </c>
      <c r="AA414">
        <f t="shared" si="36"/>
        <v>3.3863589577360603E-2</v>
      </c>
      <c r="AB414">
        <f t="shared" si="37"/>
        <v>3.6826743107858037E-3</v>
      </c>
      <c r="AC414">
        <f t="shared" si="38"/>
        <v>-3.01809152665748E-2</v>
      </c>
      <c r="AD414">
        <f t="shared" si="39"/>
        <v>3.1581377354397006E-3</v>
      </c>
      <c r="AF414">
        <v>3.43412926024779</v>
      </c>
      <c r="AG414" t="s">
        <v>50</v>
      </c>
      <c r="AH414">
        <v>3.4724113709390401</v>
      </c>
      <c r="AI414" t="s">
        <v>50</v>
      </c>
      <c r="AJ414">
        <f t="shared" si="40"/>
        <v>3.8282110691250093E-2</v>
      </c>
      <c r="AK414">
        <v>-26.1743635727629</v>
      </c>
      <c r="AL414">
        <v>-3.4727143052478202</v>
      </c>
      <c r="AM414">
        <v>-6.8301306417947698</v>
      </c>
      <c r="AN414">
        <v>3.35741633654695</v>
      </c>
      <c r="AO414">
        <f t="shared" si="41"/>
        <v>10.18754697834172</v>
      </c>
      <c r="AQ414">
        <f>VLOOKUP(A414,incl2017!$A$2:$BF$638,33)</f>
        <v>87498.136363636295</v>
      </c>
      <c r="AR414">
        <v>75545.091836734602</v>
      </c>
      <c r="AS414">
        <v>87443.349579831905</v>
      </c>
      <c r="AT414">
        <v>76577.567567567501</v>
      </c>
      <c r="AU414">
        <f>VLOOKUP(vhcsResultsConsolidated!E414,incl2017!$A$2:$BF$638,34)</f>
        <v>76577.567567567501</v>
      </c>
      <c r="AV414">
        <v>78449.2375690607</v>
      </c>
      <c r="AW414">
        <v>77988.891696750899</v>
      </c>
      <c r="AX414">
        <v>79072.583333333299</v>
      </c>
      <c r="AY414">
        <f>VLOOKUP(vhcsResultsConsolidated!E414,incl2017!$A$2:$BF$638,38)</f>
        <v>79072.583333333299</v>
      </c>
      <c r="AZ414">
        <v>72300.336419753003</v>
      </c>
      <c r="BA414">
        <v>95678.836477987395</v>
      </c>
      <c r="BB414">
        <v>73453.373913043397</v>
      </c>
      <c r="BC414">
        <f>VLOOKUP(vhcsResultsConsolidated!E414,incl2017!$A$2:$BF$638,42)</f>
        <v>73453.373913043397</v>
      </c>
      <c r="BD414">
        <v>81421.779874213797</v>
      </c>
      <c r="BE414">
        <v>77156.752136752097</v>
      </c>
      <c r="BF414">
        <v>84213.694267515893</v>
      </c>
      <c r="BG414">
        <f>VLOOKUP(vhcsResultsConsolidated!E414,incl2017!$A$2:$BF$638,46)</f>
        <v>84213.694267515893</v>
      </c>
      <c r="BH414">
        <v>76120.990147783203</v>
      </c>
      <c r="BI414">
        <v>78597.393750000003</v>
      </c>
      <c r="BJ414">
        <v>72911.099236641196</v>
      </c>
      <c r="BK414">
        <f>VLOOKUP(vhcsResultsConsolidated!E414,incl2017!$A$2:$BF$638,50)</f>
        <v>72911.099236641196</v>
      </c>
      <c r="BL414">
        <v>70114.224242424199</v>
      </c>
      <c r="BM414">
        <v>92961.436619718297</v>
      </c>
      <c r="BN414">
        <v>73860.007407407393</v>
      </c>
      <c r="BO414">
        <f>VLOOKUP(vhcsResultsConsolidated!E414,incl2017!$A$2:$BF$638,54)</f>
        <v>73860.007407407393</v>
      </c>
      <c r="BP414">
        <v>74568.943396226401</v>
      </c>
      <c r="BQ414">
        <v>97871.284090909001</v>
      </c>
      <c r="BR414">
        <v>72875.526315789393</v>
      </c>
    </row>
    <row r="415" spans="1:70" x14ac:dyDescent="0.25">
      <c r="A415" t="s">
        <v>466</v>
      </c>
      <c r="B415" t="s">
        <v>696</v>
      </c>
      <c r="C415" t="s">
        <v>664</v>
      </c>
      <c r="E415" t="s">
        <v>177</v>
      </c>
      <c r="F415">
        <v>1</v>
      </c>
      <c r="G415">
        <v>0.73091899999999999</v>
      </c>
      <c r="H415">
        <v>0.73856199999999905</v>
      </c>
      <c r="I415">
        <v>962</v>
      </c>
      <c r="J415">
        <v>923</v>
      </c>
      <c r="K415">
        <v>3.2384668713840998</v>
      </c>
      <c r="L415" t="s">
        <v>50</v>
      </c>
      <c r="M415">
        <v>1.2398018320504101</v>
      </c>
      <c r="N415" t="s">
        <v>53</v>
      </c>
      <c r="O415">
        <v>0.98011979669185301</v>
      </c>
      <c r="P415" t="s">
        <v>53</v>
      </c>
      <c r="Q415">
        <v>2.1432304814481999</v>
      </c>
      <c r="R415" t="s">
        <v>52</v>
      </c>
      <c r="S415">
        <v>-3.2245850044856597E-2</v>
      </c>
      <c r="T415" t="s">
        <v>53</v>
      </c>
      <c r="U415">
        <v>-2.4738854898438498E-2</v>
      </c>
      <c r="V415" t="s">
        <v>53</v>
      </c>
      <c r="W415">
        <v>1.87509183181606E-3</v>
      </c>
      <c r="X415" t="s">
        <v>53</v>
      </c>
      <c r="Y415">
        <v>-8.5763439243784403E-3</v>
      </c>
      <c r="Z415" t="s">
        <v>53</v>
      </c>
      <c r="AA415">
        <f t="shared" si="36"/>
        <v>3.412094187667266E-2</v>
      </c>
      <c r="AB415">
        <f t="shared" si="37"/>
        <v>1.616251097406006E-2</v>
      </c>
      <c r="AC415">
        <f t="shared" si="38"/>
        <v>-1.79584309026126E-2</v>
      </c>
      <c r="AD415">
        <f t="shared" si="39"/>
        <v>-1.04514357561945E-2</v>
      </c>
      <c r="AF415">
        <v>2.6234363527338398</v>
      </c>
      <c r="AG415" t="s">
        <v>50</v>
      </c>
      <c r="AH415">
        <v>2.6358773152179</v>
      </c>
      <c r="AI415" t="s">
        <v>50</v>
      </c>
      <c r="AJ415">
        <f t="shared" si="40"/>
        <v>1.2440962484060236E-2</v>
      </c>
      <c r="AK415">
        <v>6.4147199795067698</v>
      </c>
      <c r="AL415">
        <v>7.58264497048925</v>
      </c>
      <c r="AM415">
        <v>3.5323540233857802</v>
      </c>
      <c r="AN415">
        <v>4.05029094710346</v>
      </c>
      <c r="AO415">
        <f t="shared" si="41"/>
        <v>0.51793692371767985</v>
      </c>
      <c r="AQ415">
        <f>VLOOKUP(A415,incl2017!$A$2:$BF$638,33)</f>
        <v>59266.561025641</v>
      </c>
      <c r="AR415">
        <v>8720.3189368770709</v>
      </c>
      <c r="AS415">
        <v>8894.6703703703697</v>
      </c>
      <c r="AT415">
        <v>7770.9886363636297</v>
      </c>
      <c r="AU415">
        <f>VLOOKUP(vhcsResultsConsolidated!E126,incl2017!$A$2:$BF$638,34)</f>
        <v>21931.2923611111</v>
      </c>
      <c r="AV415">
        <v>8318.0642857142793</v>
      </c>
      <c r="AW415">
        <v>9016.6796875</v>
      </c>
      <c r="AX415">
        <v>7690.95604395604</v>
      </c>
      <c r="AY415">
        <f>VLOOKUP(vhcsResultsConsolidated!E126,incl2017!$A$2:$BF$638,38)</f>
        <v>21804.5742296918</v>
      </c>
      <c r="AZ415">
        <v>9070.1055900621104</v>
      </c>
      <c r="BA415">
        <v>8784.6901408450703</v>
      </c>
      <c r="BB415">
        <v>7856.6705882352899</v>
      </c>
      <c r="BC415">
        <f>VLOOKUP(vhcsResultsConsolidated!E126,incl2017!$A$2:$BF$638,42)</f>
        <v>22055.915977961398</v>
      </c>
      <c r="BD415">
        <v>7808</v>
      </c>
      <c r="BE415">
        <v>8544.2222222222208</v>
      </c>
      <c r="BF415">
        <v>7475.6875</v>
      </c>
      <c r="BG415">
        <f>VLOOKUP(vhcsResultsConsolidated!E126,incl2017!$A$2:$BF$638,46)</f>
        <v>22513.009375000001</v>
      </c>
      <c r="BH415">
        <v>8536.6632653061206</v>
      </c>
      <c r="BI415">
        <v>9474.6</v>
      </c>
      <c r="BJ415">
        <v>7859.7941176470504</v>
      </c>
      <c r="BK415">
        <f>VLOOKUP(vhcsResultsConsolidated!E126,incl2017!$A$2:$BF$638,50)</f>
        <v>21229.195431471999</v>
      </c>
      <c r="BL415">
        <v>9044.1904761904698</v>
      </c>
      <c r="BM415">
        <v>8638.3918918918898</v>
      </c>
      <c r="BN415">
        <v>7804.2978723404203</v>
      </c>
      <c r="BO415">
        <f>VLOOKUP(vhcsResultsConsolidated!E126,incl2017!$A$2:$BF$638,54)</f>
        <v>21324.4453333333</v>
      </c>
      <c r="BP415">
        <v>9098.37662337662</v>
      </c>
      <c r="BQ415">
        <v>8943.8970588235297</v>
      </c>
      <c r="BR415">
        <v>7921.4473684210498</v>
      </c>
    </row>
    <row r="416" spans="1:70" x14ac:dyDescent="0.25">
      <c r="A416" t="s">
        <v>467</v>
      </c>
      <c r="E416" t="s">
        <v>467</v>
      </c>
      <c r="F416">
        <v>0</v>
      </c>
      <c r="G416">
        <v>0.87973400000000002</v>
      </c>
      <c r="H416">
        <v>0.87144100000000002</v>
      </c>
      <c r="I416">
        <v>956</v>
      </c>
      <c r="J416">
        <v>874</v>
      </c>
      <c r="K416">
        <v>1.2683296221529501</v>
      </c>
      <c r="L416" t="s">
        <v>53</v>
      </c>
      <c r="M416">
        <v>0.91602810881051</v>
      </c>
      <c r="N416" t="s">
        <v>53</v>
      </c>
      <c r="O416">
        <v>0.83763591590167996</v>
      </c>
      <c r="P416" t="s">
        <v>53</v>
      </c>
      <c r="Q416">
        <v>2.9441617792886601</v>
      </c>
      <c r="R416" t="s">
        <v>51</v>
      </c>
      <c r="S416">
        <v>1.6450129539241999E-2</v>
      </c>
      <c r="T416" t="s">
        <v>53</v>
      </c>
      <c r="U416">
        <v>1.2713494471930001E-2</v>
      </c>
      <c r="V416" t="s">
        <v>53</v>
      </c>
      <c r="W416">
        <v>1.7540361683956399E-2</v>
      </c>
      <c r="X416" t="s">
        <v>53</v>
      </c>
      <c r="Y416">
        <v>3.5841309418424001E-3</v>
      </c>
      <c r="Z416" t="s">
        <v>53</v>
      </c>
      <c r="AA416">
        <f t="shared" si="36"/>
        <v>1.0902321447144002E-3</v>
      </c>
      <c r="AB416">
        <f t="shared" si="37"/>
        <v>-9.1293635300876003E-3</v>
      </c>
      <c r="AC416">
        <f t="shared" si="38"/>
        <v>-1.0219595674802E-2</v>
      </c>
      <c r="AD416">
        <f t="shared" si="39"/>
        <v>-1.3956230742113999E-2</v>
      </c>
      <c r="AF416">
        <v>3.25071514689327</v>
      </c>
      <c r="AG416" t="s">
        <v>50</v>
      </c>
      <c r="AH416">
        <v>3.2541188815325701</v>
      </c>
      <c r="AI416" t="s">
        <v>50</v>
      </c>
      <c r="AJ416">
        <f t="shared" si="40"/>
        <v>3.4037346393001044E-3</v>
      </c>
      <c r="AK416">
        <v>-15.538067111533801</v>
      </c>
      <c r="AL416">
        <v>9.0707793925859708</v>
      </c>
      <c r="AM416">
        <v>3.4754904494735599</v>
      </c>
      <c r="AN416">
        <v>5.5952889431123998</v>
      </c>
      <c r="AO416">
        <f t="shared" si="41"/>
        <v>2.1197984936388399</v>
      </c>
      <c r="AQ416">
        <f>VLOOKUP(A416,incl2017!$A$2:$BF$638,33)</f>
        <v>54671.803986710896</v>
      </c>
      <c r="AR416">
        <v>69971.405325443702</v>
      </c>
      <c r="AS416">
        <v>58872.335907335902</v>
      </c>
      <c r="AT416">
        <v>62010.350180505397</v>
      </c>
      <c r="AU416">
        <f>VLOOKUP(vhcsResultsConsolidated!E416,incl2017!$A$2:$BF$638,34)</f>
        <v>59683.649831649796</v>
      </c>
      <c r="AV416">
        <v>66058.904761904705</v>
      </c>
      <c r="AW416">
        <v>54186.978571428503</v>
      </c>
      <c r="AX416">
        <v>65267.624060150301</v>
      </c>
      <c r="AY416">
        <f>VLOOKUP(vhcsResultsConsolidated!E416,incl2017!$A$2:$BF$638,38)</f>
        <v>63520.007194244601</v>
      </c>
      <c r="AZ416">
        <v>73837.876470588206</v>
      </c>
      <c r="BA416">
        <v>64384.521008403302</v>
      </c>
      <c r="BB416">
        <v>59001.895833333299</v>
      </c>
      <c r="BC416">
        <f>VLOOKUP(vhcsResultsConsolidated!E416,incl2017!$A$2:$BF$638,42)</f>
        <v>56308.626582278397</v>
      </c>
      <c r="BD416">
        <v>61243.324324324298</v>
      </c>
      <c r="BE416">
        <v>61438</v>
      </c>
      <c r="BF416">
        <v>64997.130434782601</v>
      </c>
      <c r="BG416">
        <f>VLOOKUP(vhcsResultsConsolidated!E416,incl2017!$A$2:$BF$638,46)</f>
        <v>62738.205479452001</v>
      </c>
      <c r="BH416">
        <v>69849.893617021196</v>
      </c>
      <c r="BI416">
        <v>48905.370370370299</v>
      </c>
      <c r="BJ416">
        <v>65559.25</v>
      </c>
      <c r="BK416">
        <f>VLOOKUP(vhcsResultsConsolidated!E416,incl2017!$A$2:$BF$638,50)</f>
        <v>64384.727272727199</v>
      </c>
      <c r="BL416">
        <v>69266.25</v>
      </c>
      <c r="BM416">
        <v>62349.265625</v>
      </c>
      <c r="BN416">
        <v>59672.739130434697</v>
      </c>
      <c r="BO416">
        <f>VLOOKUP(vhcsResultsConsolidated!E416,incl2017!$A$2:$BF$638,54)</f>
        <v>56142.423076922998</v>
      </c>
      <c r="BP416">
        <v>77901.5444444444</v>
      </c>
      <c r="BQ416">
        <v>66752.818181818104</v>
      </c>
      <c r="BR416">
        <v>58384.72</v>
      </c>
    </row>
    <row r="417" spans="1:70" x14ac:dyDescent="0.25">
      <c r="A417" t="s">
        <v>468</v>
      </c>
      <c r="B417" t="s">
        <v>655</v>
      </c>
      <c r="C417" t="s">
        <v>702</v>
      </c>
      <c r="E417" t="s">
        <v>75</v>
      </c>
      <c r="F417">
        <v>1</v>
      </c>
      <c r="G417">
        <v>0.92236299999999904</v>
      </c>
      <c r="H417">
        <v>0.92123899999999903</v>
      </c>
      <c r="I417">
        <v>8702</v>
      </c>
      <c r="J417">
        <v>8637</v>
      </c>
      <c r="K417">
        <v>21.4486305628153</v>
      </c>
      <c r="L417" t="s">
        <v>50</v>
      </c>
      <c r="M417">
        <v>10.685425581250399</v>
      </c>
      <c r="N417" t="s">
        <v>50</v>
      </c>
      <c r="O417">
        <v>0.59610160494878905</v>
      </c>
      <c r="P417" t="s">
        <v>53</v>
      </c>
      <c r="Q417">
        <v>3.02456551212883</v>
      </c>
      <c r="R417" t="s">
        <v>50</v>
      </c>
      <c r="S417">
        <v>-2.3824643710350001E-2</v>
      </c>
      <c r="T417" t="s">
        <v>50</v>
      </c>
      <c r="U417">
        <v>3.6598445610101899E-3</v>
      </c>
      <c r="V417" t="s">
        <v>53</v>
      </c>
      <c r="W417">
        <v>4.53894874701718E-3</v>
      </c>
      <c r="X417" t="s">
        <v>53</v>
      </c>
      <c r="Y417">
        <v>1.7377181354827999E-2</v>
      </c>
      <c r="Z417" t="s">
        <v>51</v>
      </c>
      <c r="AA417">
        <f t="shared" si="36"/>
        <v>2.8363592457367179E-2</v>
      </c>
      <c r="AB417">
        <f t="shared" si="37"/>
        <v>1.3717336793817808E-2</v>
      </c>
      <c r="AC417">
        <f t="shared" si="38"/>
        <v>-1.464625566354937E-2</v>
      </c>
      <c r="AD417">
        <f t="shared" si="39"/>
        <v>1.2838232607810819E-2</v>
      </c>
      <c r="AF417">
        <v>3.1365439597409699</v>
      </c>
      <c r="AG417" t="s">
        <v>50</v>
      </c>
      <c r="AH417">
        <v>3.1515122406992</v>
      </c>
      <c r="AI417" t="s">
        <v>50</v>
      </c>
      <c r="AJ417">
        <f t="shared" si="40"/>
        <v>1.4968280958230107E-2</v>
      </c>
      <c r="AK417">
        <v>33.4066374033697</v>
      </c>
      <c r="AL417">
        <v>-9.9730888685708603</v>
      </c>
      <c r="AM417">
        <v>-14.046490724760099</v>
      </c>
      <c r="AN417">
        <v>4.0734018561892897</v>
      </c>
      <c r="AO417">
        <f t="shared" si="41"/>
        <v>18.11989258094939</v>
      </c>
      <c r="AQ417">
        <f>VLOOKUP(A417,incl2017!$A$2:$BF$638,33)</f>
        <v>183853.16076294199</v>
      </c>
      <c r="AR417">
        <v>52901.216747365397</v>
      </c>
      <c r="AS417">
        <v>44704.911350844202</v>
      </c>
      <c r="AT417">
        <v>46229.756179024698</v>
      </c>
      <c r="AU417">
        <f>VLOOKUP(vhcsResultsConsolidated!E24,incl2017!$A$2:$BF$638,34)</f>
        <v>8123.5058845163603</v>
      </c>
      <c r="AV417">
        <v>52806.426801801797</v>
      </c>
      <c r="AW417">
        <v>46794.316223647998</v>
      </c>
      <c r="AX417">
        <v>46626.790866975498</v>
      </c>
      <c r="AY417">
        <f>VLOOKUP(vhcsResultsConsolidated!E24,incl2017!$A$2:$BF$638,38)</f>
        <v>8261.2297979797895</v>
      </c>
      <c r="AZ417">
        <v>52998.246685878898</v>
      </c>
      <c r="BA417">
        <v>42515.150816522502</v>
      </c>
      <c r="BB417">
        <v>45825.225219150299</v>
      </c>
      <c r="BC417">
        <f>VLOOKUP(vhcsResultsConsolidated!E24,incl2017!$A$2:$BF$638,42)</f>
        <v>8016.6371652514699</v>
      </c>
      <c r="BD417">
        <v>50246.576158940399</v>
      </c>
      <c r="BE417">
        <v>48510.34375</v>
      </c>
      <c r="BF417">
        <v>44775.012032085499</v>
      </c>
      <c r="BG417">
        <f>VLOOKUP(vhcsResultsConsolidated!E24,incl2017!$A$2:$BF$638,46)</f>
        <v>8412.8326463314097</v>
      </c>
      <c r="BH417">
        <v>55472.202298850498</v>
      </c>
      <c r="BI417">
        <v>45087.700182815301</v>
      </c>
      <c r="BJ417">
        <v>48442.165137614596</v>
      </c>
      <c r="BK417">
        <f>VLOOKUP(vhcsResultsConsolidated!E24,incl2017!$A$2:$BF$638,50)</f>
        <v>8103.1092003439298</v>
      </c>
      <c r="BL417">
        <v>54080.852439024296</v>
      </c>
      <c r="BM417">
        <v>41084.884231536897</v>
      </c>
      <c r="BN417">
        <v>47338.493523315999</v>
      </c>
      <c r="BO417">
        <f>VLOOKUP(vhcsResultsConsolidated!E24,incl2017!$A$2:$BF$638,54)</f>
        <v>8071.1551136363596</v>
      </c>
      <c r="BP417">
        <v>52028.042622950801</v>
      </c>
      <c r="BQ417">
        <v>43842.120370370299</v>
      </c>
      <c r="BR417">
        <v>44182.126582278397</v>
      </c>
    </row>
    <row r="418" spans="1:70" x14ac:dyDescent="0.25">
      <c r="A418" t="s">
        <v>469</v>
      </c>
      <c r="B418" t="s">
        <v>685</v>
      </c>
      <c r="C418" t="s">
        <v>677</v>
      </c>
      <c r="E418" t="s">
        <v>160</v>
      </c>
      <c r="F418">
        <v>1</v>
      </c>
      <c r="G418">
        <v>0.88300299999999998</v>
      </c>
      <c r="H418">
        <v>0.88292599999999999</v>
      </c>
      <c r="I418">
        <v>4331</v>
      </c>
      <c r="J418">
        <v>3656</v>
      </c>
      <c r="K418">
        <v>2.3198577486936802</v>
      </c>
      <c r="L418" t="s">
        <v>51</v>
      </c>
      <c r="M418">
        <v>2.1972153097837199</v>
      </c>
      <c r="N418" t="s">
        <v>52</v>
      </c>
      <c r="O418">
        <v>1.30777559745754</v>
      </c>
      <c r="P418" t="s">
        <v>53</v>
      </c>
      <c r="Q418">
        <v>2.1054114712299201</v>
      </c>
      <c r="R418" t="s">
        <v>52</v>
      </c>
      <c r="S418">
        <v>-1.49857164598506E-2</v>
      </c>
      <c r="T418" t="s">
        <v>53</v>
      </c>
      <c r="U418">
        <v>-3.1557867435390803E-2</v>
      </c>
      <c r="V418" t="s">
        <v>52</v>
      </c>
      <c r="W418">
        <v>-0.103256808266841</v>
      </c>
      <c r="X418" t="s">
        <v>50</v>
      </c>
      <c r="Y418">
        <v>-3.9995730057724999E-2</v>
      </c>
      <c r="Z418" t="s">
        <v>51</v>
      </c>
      <c r="AA418">
        <f t="shared" si="36"/>
        <v>-8.8271091806990401E-2</v>
      </c>
      <c r="AB418">
        <f t="shared" si="37"/>
        <v>-8.4378626223341954E-3</v>
      </c>
      <c r="AC418">
        <f t="shared" si="38"/>
        <v>7.9833229184656213E-2</v>
      </c>
      <c r="AD418">
        <f t="shared" si="39"/>
        <v>6.3261078209116001E-2</v>
      </c>
      <c r="AF418">
        <v>2.7833982401550599</v>
      </c>
      <c r="AG418" t="s">
        <v>50</v>
      </c>
      <c r="AH418">
        <v>2.7236092981879398</v>
      </c>
      <c r="AI418" t="s">
        <v>50</v>
      </c>
      <c r="AJ418">
        <f t="shared" si="40"/>
        <v>-5.9788941967120035E-2</v>
      </c>
      <c r="AK418">
        <v>18.837022543084601</v>
      </c>
      <c r="AL418">
        <v>45.040740893127101</v>
      </c>
      <c r="AM418">
        <v>40.805837664704001</v>
      </c>
      <c r="AN418">
        <v>4.2349032284230397</v>
      </c>
      <c r="AO418">
        <f t="shared" si="41"/>
        <v>-36.570934436280965</v>
      </c>
      <c r="AQ418">
        <f>VLOOKUP(A418,incl2017!$A$2:$BF$638,33)</f>
        <v>57303.122627737197</v>
      </c>
      <c r="AR418">
        <v>7577.9195876288604</v>
      </c>
      <c r="AS418">
        <v>6344.7767441860397</v>
      </c>
      <c r="AT418">
        <v>7799.5719360568301</v>
      </c>
      <c r="AU418">
        <f>VLOOKUP(vhcsResultsConsolidated!E109,incl2017!$A$2:$BF$638,34)</f>
        <v>13970.235777126099</v>
      </c>
      <c r="AV418">
        <v>7840.0131894484402</v>
      </c>
      <c r="AW418">
        <v>6133.6285714285696</v>
      </c>
      <c r="AX418">
        <v>8008.9042735042703</v>
      </c>
      <c r="AY418">
        <f>VLOOKUP(vhcsResultsConsolidated!E109,incl2017!$A$2:$BF$638,38)</f>
        <v>14728.9694274597</v>
      </c>
      <c r="AZ418">
        <v>7225.9291465378401</v>
      </c>
      <c r="BA418">
        <v>6546.3272727272697</v>
      </c>
      <c r="BB418">
        <v>7573.21441774491</v>
      </c>
      <c r="BC418">
        <f>VLOOKUP(vhcsResultsConsolidated!E109,incl2017!$A$2:$BF$638,42)</f>
        <v>13122.9596523898</v>
      </c>
      <c r="BD418">
        <v>8968.8387096774095</v>
      </c>
      <c r="BE418">
        <v>6059.3730158730104</v>
      </c>
      <c r="BF418">
        <v>7476.7922535211201</v>
      </c>
      <c r="BG418">
        <f>VLOOKUP(vhcsResultsConsolidated!E109,incl2017!$A$2:$BF$638,46)</f>
        <v>15131.899257688199</v>
      </c>
      <c r="BH418">
        <v>6615.2375000000002</v>
      </c>
      <c r="BI418">
        <v>6202.1721611721596</v>
      </c>
      <c r="BJ418">
        <v>8510.9634551495001</v>
      </c>
      <c r="BK418">
        <f>VLOOKUP(vhcsResultsConsolidated!E109,incl2017!$A$2:$BF$638,50)</f>
        <v>14285.0876168224</v>
      </c>
      <c r="BL418">
        <v>7388.2341040462397</v>
      </c>
      <c r="BM418">
        <v>6511.0696864111496</v>
      </c>
      <c r="BN418">
        <v>8020.1967213114704</v>
      </c>
      <c r="BO418">
        <f>VLOOKUP(vhcsResultsConsolidated!E109,incl2017!$A$2:$BF$638,54)</f>
        <v>13075.4593596059</v>
      </c>
      <c r="BP418">
        <v>7021.72</v>
      </c>
      <c r="BQ418">
        <v>6584.8022813688203</v>
      </c>
      <c r="BR418">
        <v>6995.5466101694901</v>
      </c>
    </row>
    <row r="419" spans="1:70" x14ac:dyDescent="0.25">
      <c r="A419" t="s">
        <v>470</v>
      </c>
      <c r="E419" t="s">
        <v>470</v>
      </c>
      <c r="F419">
        <v>0</v>
      </c>
      <c r="G419">
        <v>0.87568799999999902</v>
      </c>
      <c r="H419">
        <v>0.87568799999999902</v>
      </c>
      <c r="I419">
        <v>657</v>
      </c>
      <c r="J419">
        <v>657</v>
      </c>
      <c r="K419">
        <v>1.8420082606164301</v>
      </c>
      <c r="L419" t="s">
        <v>53</v>
      </c>
      <c r="M419">
        <v>0.93446167426702398</v>
      </c>
      <c r="N419" t="s">
        <v>53</v>
      </c>
      <c r="O419">
        <v>0.74784431856481304</v>
      </c>
      <c r="P419" t="s">
        <v>53</v>
      </c>
      <c r="Q419">
        <v>0.22589192349037099</v>
      </c>
      <c r="R419" t="s">
        <v>53</v>
      </c>
      <c r="S419">
        <v>5.0262725529130102E-2</v>
      </c>
      <c r="T419" t="s">
        <v>53</v>
      </c>
      <c r="U419">
        <v>0.22860198820556099</v>
      </c>
      <c r="V419" t="s">
        <v>51</v>
      </c>
      <c r="W419">
        <v>0.137559657845295</v>
      </c>
      <c r="X419" t="s">
        <v>53</v>
      </c>
      <c r="Y419">
        <v>0.25478080833973399</v>
      </c>
      <c r="Z419" t="s">
        <v>51</v>
      </c>
      <c r="AA419">
        <f t="shared" si="36"/>
        <v>8.7296932316164894E-2</v>
      </c>
      <c r="AB419">
        <f t="shared" si="37"/>
        <v>2.6178820134172998E-2</v>
      </c>
      <c r="AC419">
        <f t="shared" si="38"/>
        <v>-6.1118112181991896E-2</v>
      </c>
      <c r="AD419">
        <f t="shared" si="39"/>
        <v>0.11722115049443899</v>
      </c>
      <c r="AF419">
        <v>3.2591676815410699</v>
      </c>
      <c r="AG419" t="s">
        <v>50</v>
      </c>
      <c r="AH419">
        <v>3.2999366396126</v>
      </c>
      <c r="AI419" t="s">
        <v>50</v>
      </c>
      <c r="AJ419">
        <f t="shared" si="40"/>
        <v>4.0768958071530026E-2</v>
      </c>
      <c r="AK419">
        <v>-1031.7972458436</v>
      </c>
      <c r="AL419">
        <v>-39.713527916695497</v>
      </c>
      <c r="AM419">
        <v>-31.999091946293401</v>
      </c>
      <c r="AN419">
        <v>-7.7144359704020999</v>
      </c>
      <c r="AO419">
        <f t="shared" si="41"/>
        <v>24.284655975891301</v>
      </c>
      <c r="AQ419">
        <f>VLOOKUP(A419,incl2017!$A$2:$BF$638,33)</f>
        <v>74587.809523809497</v>
      </c>
      <c r="AR419">
        <v>48900</v>
      </c>
      <c r="AS419">
        <v>74587.809523809497</v>
      </c>
      <c r="AT419">
        <v>70926.492924528298</v>
      </c>
      <c r="AU419">
        <f>VLOOKUP(vhcsResultsConsolidated!E419,incl2017!$A$2:$BF$638,34)</f>
        <v>70926.492924528298</v>
      </c>
      <c r="AV419">
        <v>47900</v>
      </c>
      <c r="AW419">
        <v>65611.735294117607</v>
      </c>
      <c r="AX419">
        <v>73279.5660377358</v>
      </c>
      <c r="AY419">
        <f>VLOOKUP(vhcsResultsConsolidated!E419,incl2017!$A$2:$BF$638,38)</f>
        <v>73279.5660377358</v>
      </c>
      <c r="AZ419">
        <v>49900</v>
      </c>
      <c r="BA419">
        <v>76136.979695431393</v>
      </c>
      <c r="BB419">
        <v>68573.419811320695</v>
      </c>
      <c r="BC419">
        <f>VLOOKUP(vhcsResultsConsolidated!E419,incl2017!$A$2:$BF$638,42)</f>
        <v>68573.419811320695</v>
      </c>
      <c r="BE419">
        <v>71525</v>
      </c>
      <c r="BF419">
        <v>67194.572916666599</v>
      </c>
      <c r="BG419">
        <f>VLOOKUP(vhcsResultsConsolidated!E419,incl2017!$A$2:$BF$638,46)</f>
        <v>67194.572916666599</v>
      </c>
      <c r="BH419">
        <v>47900</v>
      </c>
      <c r="BI419">
        <v>64823.3</v>
      </c>
      <c r="BJ419">
        <v>78315.422413793101</v>
      </c>
      <c r="BK419">
        <f>VLOOKUP(vhcsResultsConsolidated!E419,incl2017!$A$2:$BF$638,50)</f>
        <v>78315.422413793101</v>
      </c>
      <c r="BL419">
        <v>49900</v>
      </c>
      <c r="BM419">
        <v>67787.355263157893</v>
      </c>
      <c r="BN419">
        <v>72529.322222222196</v>
      </c>
      <c r="BO419">
        <f>VLOOKUP(vhcsResultsConsolidated!E419,incl2017!$A$2:$BF$638,54)</f>
        <v>72529.322222222196</v>
      </c>
      <c r="BQ419">
        <v>81381.371900826402</v>
      </c>
      <c r="BR419">
        <v>65655.131147540902</v>
      </c>
    </row>
    <row r="420" spans="1:70" x14ac:dyDescent="0.25">
      <c r="A420" t="s">
        <v>471</v>
      </c>
      <c r="B420" t="s">
        <v>666</v>
      </c>
      <c r="C420" t="s">
        <v>675</v>
      </c>
      <c r="E420" t="s">
        <v>320</v>
      </c>
      <c r="F420">
        <v>1</v>
      </c>
      <c r="G420">
        <v>0.85741299999999898</v>
      </c>
      <c r="H420">
        <v>0.85741299999999898</v>
      </c>
      <c r="I420">
        <v>1257</v>
      </c>
      <c r="J420">
        <v>1257</v>
      </c>
      <c r="K420">
        <v>5.6484398061049896</v>
      </c>
      <c r="L420" t="s">
        <v>50</v>
      </c>
      <c r="M420">
        <v>2.2132350812705499</v>
      </c>
      <c r="N420" t="s">
        <v>52</v>
      </c>
      <c r="O420">
        <v>0.70865540056450005</v>
      </c>
      <c r="P420" t="s">
        <v>53</v>
      </c>
      <c r="Q420">
        <v>4.9536965036560296</v>
      </c>
      <c r="R420" t="s">
        <v>50</v>
      </c>
      <c r="S420">
        <v>-3.4253578711707297E-2</v>
      </c>
      <c r="T420" t="s">
        <v>50</v>
      </c>
      <c r="U420">
        <v>-8.3134005767343297E-2</v>
      </c>
      <c r="V420" t="s">
        <v>50</v>
      </c>
      <c r="W420">
        <v>-9.9535476987837102E-2</v>
      </c>
      <c r="X420" t="s">
        <v>50</v>
      </c>
      <c r="Y420">
        <v>-0.105488670184194</v>
      </c>
      <c r="Z420" t="s">
        <v>50</v>
      </c>
      <c r="AA420">
        <f t="shared" si="36"/>
        <v>-6.5281898276129804E-2</v>
      </c>
      <c r="AB420">
        <f t="shared" si="37"/>
        <v>-2.2354664416850703E-2</v>
      </c>
      <c r="AC420">
        <f t="shared" si="38"/>
        <v>4.2927233859279101E-2</v>
      </c>
      <c r="AD420">
        <f t="shared" si="39"/>
        <v>-5.9531931963568985E-3</v>
      </c>
      <c r="AF420">
        <v>3.0238037764988501</v>
      </c>
      <c r="AG420" t="s">
        <v>50</v>
      </c>
      <c r="AH420">
        <v>2.9728414543582899</v>
      </c>
      <c r="AI420" t="s">
        <v>50</v>
      </c>
      <c r="AJ420">
        <f t="shared" si="40"/>
        <v>-5.0962322140560179E-2</v>
      </c>
      <c r="AK420">
        <v>12.6773739977204</v>
      </c>
      <c r="AL420">
        <v>15.479328477072601</v>
      </c>
      <c r="AM420">
        <v>11.241715169655601</v>
      </c>
      <c r="AN420">
        <v>4.2376133074169902</v>
      </c>
      <c r="AO420">
        <f t="shared" si="41"/>
        <v>-7.0041018622386106</v>
      </c>
      <c r="AQ420">
        <f>VLOOKUP(A420,incl2017!$A$2:$BF$638,33)</f>
        <v>116784.847692307</v>
      </c>
      <c r="AR420">
        <v>47111.820359281402</v>
      </c>
      <c r="AS420">
        <v>45530.649171270699</v>
      </c>
      <c r="AT420">
        <v>41642.626903553297</v>
      </c>
      <c r="AU420">
        <f>VLOOKUP(vhcsResultsConsolidated!E280,incl2017!$A$2:$BF$638,34)</f>
        <v>34073.188612099599</v>
      </c>
      <c r="AV420">
        <v>48886.482905982899</v>
      </c>
      <c r="AW420">
        <v>45423.7233009708</v>
      </c>
      <c r="AX420">
        <v>42392.202247191002</v>
      </c>
      <c r="AY420">
        <f>VLOOKUP(vhcsResultsConsolidated!E280,incl2017!$A$2:$BF$638,38)</f>
        <v>33945.884615384603</v>
      </c>
      <c r="AZ420">
        <v>45556.498127340798</v>
      </c>
      <c r="BA420">
        <v>45671.846153846098</v>
      </c>
      <c r="BB420">
        <v>41024.921296296299</v>
      </c>
      <c r="BC420">
        <f>VLOOKUP(vhcsResultsConsolidated!E280,incl2017!$A$2:$BF$638,42)</f>
        <v>34232.063999999998</v>
      </c>
      <c r="BD420">
        <v>48924.4038461538</v>
      </c>
      <c r="BE420">
        <v>46279.980392156802</v>
      </c>
      <c r="BF420">
        <v>42373.555555555497</v>
      </c>
      <c r="BG420">
        <f>VLOOKUP(vhcsResultsConsolidated!E280,incl2017!$A$2:$BF$638,46)</f>
        <v>33149.311111111099</v>
      </c>
      <c r="BH420">
        <v>48856.146153846101</v>
      </c>
      <c r="BI420">
        <v>44583.932692307601</v>
      </c>
      <c r="BJ420">
        <v>42407.773195876201</v>
      </c>
      <c r="BK420">
        <f>VLOOKUP(vhcsResultsConsolidated!E280,incl2017!$A$2:$BF$638,50)</f>
        <v>35032.121212121201</v>
      </c>
      <c r="BL420">
        <v>49289.254098360601</v>
      </c>
      <c r="BM420">
        <v>45429.513157894697</v>
      </c>
      <c r="BN420">
        <v>42148.735632183903</v>
      </c>
      <c r="BO420">
        <f>VLOOKUP(vhcsResultsConsolidated!E280,incl2017!$A$2:$BF$638,54)</f>
        <v>35755.611111111102</v>
      </c>
      <c r="BP420">
        <v>42415.834482758597</v>
      </c>
      <c r="BQ420">
        <v>45902.0625</v>
      </c>
      <c r="BR420">
        <v>40267</v>
      </c>
    </row>
    <row r="421" spans="1:70" x14ac:dyDescent="0.25">
      <c r="A421" t="s">
        <v>472</v>
      </c>
      <c r="B421" t="s">
        <v>674</v>
      </c>
      <c r="C421" t="s">
        <v>684</v>
      </c>
      <c r="E421" t="s">
        <v>552</v>
      </c>
      <c r="F421">
        <v>1</v>
      </c>
      <c r="G421">
        <v>0.62270800000000004</v>
      </c>
      <c r="H421">
        <v>0.59099199999999996</v>
      </c>
      <c r="I421">
        <v>2266</v>
      </c>
      <c r="J421">
        <v>1727</v>
      </c>
      <c r="K421">
        <v>2.8240387552664399</v>
      </c>
      <c r="L421" t="s">
        <v>51</v>
      </c>
      <c r="M421">
        <v>2.6557676007980802</v>
      </c>
      <c r="N421" t="s">
        <v>51</v>
      </c>
      <c r="O421">
        <v>1.35051066579738</v>
      </c>
      <c r="P421" t="s">
        <v>53</v>
      </c>
      <c r="Q421">
        <v>1.0686572875849301</v>
      </c>
      <c r="R421" t="s">
        <v>53</v>
      </c>
      <c r="S421">
        <v>-4.0806035452942103E-3</v>
      </c>
      <c r="T421" t="s">
        <v>53</v>
      </c>
      <c r="U421">
        <v>2.3948700579801498E-2</v>
      </c>
      <c r="V421" t="s">
        <v>53</v>
      </c>
      <c r="W421">
        <v>-1.31252407293835E-2</v>
      </c>
      <c r="X421" t="s">
        <v>53</v>
      </c>
      <c r="Y421">
        <v>1.6813217449072E-2</v>
      </c>
      <c r="Z421" t="s">
        <v>53</v>
      </c>
      <c r="AA421">
        <f t="shared" si="36"/>
        <v>-9.0446371840892902E-3</v>
      </c>
      <c r="AB421">
        <f t="shared" si="37"/>
        <v>-7.1354831307294982E-3</v>
      </c>
      <c r="AC421">
        <f t="shared" si="38"/>
        <v>1.909154053359792E-3</v>
      </c>
      <c r="AD421">
        <f t="shared" si="39"/>
        <v>2.9938458178455502E-2</v>
      </c>
      <c r="AF421">
        <v>2.9054714643206299</v>
      </c>
      <c r="AG421" t="s">
        <v>50</v>
      </c>
      <c r="AH421">
        <v>2.90186623157159</v>
      </c>
      <c r="AI421" t="s">
        <v>50</v>
      </c>
      <c r="AJ421">
        <f t="shared" si="40"/>
        <v>-3.6052327490398994E-3</v>
      </c>
      <c r="AK421">
        <v>8.6918154076673901E-2</v>
      </c>
      <c r="AL421">
        <v>13.222824633281499</v>
      </c>
      <c r="AM421">
        <v>8.9765953390869697</v>
      </c>
      <c r="AN421">
        <v>4.2462292941945501</v>
      </c>
      <c r="AO421">
        <f t="shared" si="41"/>
        <v>-4.7303660448924196</v>
      </c>
      <c r="AQ421">
        <f>VLOOKUP(A421,incl2017!$A$2:$BF$638,33)</f>
        <v>39934.750385207997</v>
      </c>
      <c r="AR421">
        <v>9257.9791666666606</v>
      </c>
      <c r="AS421">
        <v>8987.9253731343197</v>
      </c>
      <c r="AT421">
        <v>8263.11348464619</v>
      </c>
      <c r="AU421">
        <f>VLOOKUP(vhcsResultsConsolidated!E501,incl2017!$A$2:$BF$638,34)</f>
        <v>12425.721052631499</v>
      </c>
      <c r="AV421">
        <v>9289.19637462235</v>
      </c>
      <c r="AW421">
        <v>9270.5181347150192</v>
      </c>
      <c r="AX421">
        <v>8044.2023121387201</v>
      </c>
      <c r="AY421">
        <f>VLOOKUP(vhcsResultsConsolidated!E501,incl2017!$A$2:$BF$638,38)</f>
        <v>13164.785714285699</v>
      </c>
      <c r="AZ421">
        <v>9215.8040816326502</v>
      </c>
      <c r="BA421">
        <v>8726.9665071770305</v>
      </c>
      <c r="BB421">
        <v>8451.0620347394506</v>
      </c>
      <c r="BC421">
        <f>VLOOKUP(vhcsResultsConsolidated!E501,incl2017!$A$2:$BF$638,42)</f>
        <v>11840.0471698113</v>
      </c>
      <c r="BD421">
        <v>9814.6982248520708</v>
      </c>
      <c r="BE421">
        <v>9172.8269230769201</v>
      </c>
      <c r="BF421">
        <v>8340.6549295774603</v>
      </c>
      <c r="BG421">
        <f>VLOOKUP(vhcsResultsConsolidated!E501,incl2017!$A$2:$BF$638,46)</f>
        <v>13003.948717948701</v>
      </c>
      <c r="BH421">
        <v>8740.9876543209793</v>
      </c>
      <c r="BI421">
        <v>9384.6741573033705</v>
      </c>
      <c r="BJ421">
        <v>7837.8480392156798</v>
      </c>
      <c r="BK421">
        <f>VLOOKUP(vhcsResultsConsolidated!E501,incl2017!$A$2:$BF$638,50)</f>
        <v>13304.177777777701</v>
      </c>
      <c r="BL421">
        <v>9618.4836065573709</v>
      </c>
      <c r="BM421">
        <v>8116.0618556701002</v>
      </c>
      <c r="BN421">
        <v>8523.11188811188</v>
      </c>
      <c r="BO421">
        <f>VLOOKUP(vhcsResultsConsolidated!E501,incl2017!$A$2:$BF$638,54)</f>
        <v>12166.177777777701</v>
      </c>
      <c r="BP421">
        <v>8816.3983739837404</v>
      </c>
      <c r="BQ421">
        <v>9256.0535714285706</v>
      </c>
      <c r="BR421">
        <v>8411.4346153846109</v>
      </c>
    </row>
    <row r="422" spans="1:70" x14ac:dyDescent="0.25">
      <c r="A422" t="s">
        <v>473</v>
      </c>
      <c r="E422" t="s">
        <v>473</v>
      </c>
      <c r="F422">
        <v>0</v>
      </c>
      <c r="G422">
        <v>0.73880999999999997</v>
      </c>
      <c r="H422">
        <v>0.73934699999999998</v>
      </c>
      <c r="I422">
        <v>8275</v>
      </c>
      <c r="J422">
        <v>7967</v>
      </c>
      <c r="K422">
        <v>1.3025206395932001</v>
      </c>
      <c r="L422" t="s">
        <v>53</v>
      </c>
      <c r="M422">
        <v>1.2405240151715999</v>
      </c>
      <c r="N422" t="s">
        <v>53</v>
      </c>
      <c r="O422">
        <v>0.49438546237539199</v>
      </c>
      <c r="P422" t="s">
        <v>53</v>
      </c>
      <c r="Q422">
        <v>2.93150866797225</v>
      </c>
      <c r="R422" t="s">
        <v>51</v>
      </c>
      <c r="S422">
        <v>-3.1887842302011499E-2</v>
      </c>
      <c r="T422" t="s">
        <v>52</v>
      </c>
      <c r="U422">
        <v>-3.2091554794615201E-2</v>
      </c>
      <c r="V422" t="s">
        <v>51</v>
      </c>
      <c r="W422">
        <v>-3.0159697413762301E-2</v>
      </c>
      <c r="X422" t="s">
        <v>52</v>
      </c>
      <c r="Y422">
        <v>-3.1898430602266298E-2</v>
      </c>
      <c r="Z422" t="s">
        <v>51</v>
      </c>
      <c r="AA422">
        <f t="shared" si="36"/>
        <v>1.7281448882491973E-3</v>
      </c>
      <c r="AB422">
        <f t="shared" si="37"/>
        <v>1.9312419234890355E-4</v>
      </c>
      <c r="AC422">
        <f t="shared" si="38"/>
        <v>-1.5350206959002938E-3</v>
      </c>
      <c r="AD422">
        <f t="shared" si="39"/>
        <v>-1.7387331885039964E-3</v>
      </c>
      <c r="AF422">
        <v>3.36891325682554</v>
      </c>
      <c r="AG422" t="s">
        <v>50</v>
      </c>
      <c r="AH422">
        <v>3.3525791817486801</v>
      </c>
      <c r="AI422" t="s">
        <v>50</v>
      </c>
      <c r="AJ422">
        <f t="shared" si="40"/>
        <v>-1.6334075076859911E-2</v>
      </c>
      <c r="AK422">
        <v>64.051501415541907</v>
      </c>
      <c r="AL422">
        <v>18.025655054829301</v>
      </c>
      <c r="AM422">
        <v>11.113669991214801</v>
      </c>
      <c r="AN422">
        <v>6.9119850636145204</v>
      </c>
      <c r="AO422">
        <f t="shared" si="41"/>
        <v>-4.2016849276002803</v>
      </c>
      <c r="AQ422">
        <f>VLOOKUP(A422,incl2017!$A$2:$BF$638,33)</f>
        <v>66783.285963382703</v>
      </c>
      <c r="AR422">
        <v>76857.310621942699</v>
      </c>
      <c r="AS422">
        <v>66757.5209424083</v>
      </c>
      <c r="AT422">
        <v>65920.535371489503</v>
      </c>
      <c r="AU422">
        <f>VLOOKUP(vhcsResultsConsolidated!E422,incl2017!$A$2:$BF$638,34)</f>
        <v>65918.360341151303</v>
      </c>
      <c r="AV422">
        <v>77239.552901023897</v>
      </c>
      <c r="AW422">
        <v>68926.896392229406</v>
      </c>
      <c r="AX422">
        <v>66715.788858321801</v>
      </c>
      <c r="AY422">
        <f>VLOOKUP(vhcsResultsConsolidated!E422,incl2017!$A$2:$BF$638,38)</f>
        <v>66711.035738831604</v>
      </c>
      <c r="AZ422">
        <v>76456.462419470205</v>
      </c>
      <c r="BA422">
        <v>64821.0264244426</v>
      </c>
      <c r="BB422">
        <v>65069.690213392198</v>
      </c>
      <c r="BC422">
        <f>VLOOKUP(vhcsResultsConsolidated!E422,incl2017!$A$2:$BF$638,42)</f>
        <v>65069.690213392198</v>
      </c>
      <c r="BD422">
        <v>75324.455235204805</v>
      </c>
      <c r="BE422">
        <v>69087.703187250998</v>
      </c>
      <c r="BF422">
        <v>63888.392422192097</v>
      </c>
      <c r="BG422">
        <f>VLOOKUP(vhcsResultsConsolidated!E422,incl2017!$A$2:$BF$638,46)</f>
        <v>63888.392422192097</v>
      </c>
      <c r="BH422">
        <v>78805.370967741896</v>
      </c>
      <c r="BI422">
        <v>68787.474956822101</v>
      </c>
      <c r="BJ422">
        <v>69638.090909090897</v>
      </c>
      <c r="BK422">
        <f>VLOOKUP(vhcsResultsConsolidated!E422,incl2017!$A$2:$BF$638,50)</f>
        <v>69624.350558659193</v>
      </c>
      <c r="BL422">
        <v>79276.881147540902</v>
      </c>
      <c r="BM422">
        <v>69665.711397058796</v>
      </c>
      <c r="BN422">
        <v>66780.9107913669</v>
      </c>
      <c r="BO422">
        <f>VLOOKUP(vhcsResultsConsolidated!E422,incl2017!$A$2:$BF$638,54)</f>
        <v>66780.9107913669</v>
      </c>
      <c r="BP422">
        <v>73351.881203007506</v>
      </c>
      <c r="BQ422">
        <v>60869.739130434697</v>
      </c>
      <c r="BR422">
        <v>63278.578313252998</v>
      </c>
    </row>
    <row r="423" spans="1:70" x14ac:dyDescent="0.25">
      <c r="A423" t="s">
        <v>474</v>
      </c>
      <c r="B423" t="s">
        <v>682</v>
      </c>
      <c r="C423" t="s">
        <v>675</v>
      </c>
      <c r="E423" t="s">
        <v>339</v>
      </c>
      <c r="F423">
        <v>1</v>
      </c>
      <c r="G423">
        <v>0.91831200000000002</v>
      </c>
      <c r="H423">
        <v>0.91688400000000003</v>
      </c>
      <c r="I423">
        <v>946</v>
      </c>
      <c r="J423">
        <v>695</v>
      </c>
      <c r="K423">
        <v>2.7492831565389899</v>
      </c>
      <c r="L423" t="s">
        <v>51</v>
      </c>
      <c r="M423">
        <v>2.5031436688665898</v>
      </c>
      <c r="N423" t="s">
        <v>51</v>
      </c>
      <c r="O423">
        <v>1.01759747798236</v>
      </c>
      <c r="P423" t="s">
        <v>53</v>
      </c>
      <c r="Q423">
        <v>0.762652390183439</v>
      </c>
      <c r="R423" t="s">
        <v>53</v>
      </c>
      <c r="S423">
        <v>-9.7168546252018803E-3</v>
      </c>
      <c r="T423" t="s">
        <v>53</v>
      </c>
      <c r="U423">
        <v>-1.56633930863893E-2</v>
      </c>
      <c r="V423" t="s">
        <v>53</v>
      </c>
      <c r="W423">
        <v>-8.2487068588985399E-2</v>
      </c>
      <c r="X423" t="s">
        <v>50</v>
      </c>
      <c r="Y423">
        <v>-4.2286927935879799E-2</v>
      </c>
      <c r="Z423" t="s">
        <v>52</v>
      </c>
      <c r="AA423">
        <f t="shared" si="36"/>
        <v>-7.2770213963783525E-2</v>
      </c>
      <c r="AB423">
        <f t="shared" si="37"/>
        <v>-2.66235348494905E-2</v>
      </c>
      <c r="AC423">
        <f t="shared" si="38"/>
        <v>4.6146679114293029E-2</v>
      </c>
      <c r="AD423">
        <f t="shared" si="39"/>
        <v>4.02001406531056E-2</v>
      </c>
      <c r="AF423">
        <v>2.9291807043076301</v>
      </c>
      <c r="AG423" t="s">
        <v>50</v>
      </c>
      <c r="AH423">
        <v>2.8769209082962299</v>
      </c>
      <c r="AI423" t="s">
        <v>50</v>
      </c>
      <c r="AJ423">
        <f t="shared" si="40"/>
        <v>-5.2259796011400184E-2</v>
      </c>
      <c r="AK423">
        <v>5.8595852402970499</v>
      </c>
      <c r="AL423">
        <v>12.762466219341899</v>
      </c>
      <c r="AM423">
        <v>8.2536275345940702</v>
      </c>
      <c r="AN423">
        <v>4.5088386847478397</v>
      </c>
      <c r="AO423">
        <f t="shared" si="41"/>
        <v>-3.7447888498462305</v>
      </c>
      <c r="AQ423">
        <f>VLOOKUP(A423,incl2017!$A$2:$BF$638,33)</f>
        <v>57377.088929219601</v>
      </c>
      <c r="AR423">
        <v>24908.833333333299</v>
      </c>
      <c r="AS423">
        <v>24036.154639175202</v>
      </c>
      <c r="AT423">
        <v>24487.415730337001</v>
      </c>
      <c r="AU423">
        <f>VLOOKUP(vhcsResultsConsolidated!E274,incl2017!$A$2:$BF$638,34)</f>
        <v>17666.467805519002</v>
      </c>
      <c r="AV423">
        <v>25217.351999999999</v>
      </c>
      <c r="AW423">
        <v>23541.908256880699</v>
      </c>
      <c r="AX423">
        <v>24934.3018867924</v>
      </c>
      <c r="AY423">
        <f>VLOOKUP(vhcsResultsConsolidated!E274,incl2017!$A$2:$BF$638,38)</f>
        <v>18468.720338982999</v>
      </c>
      <c r="AZ423">
        <v>24555.027522935699</v>
      </c>
      <c r="BA423">
        <v>24669.952941176402</v>
      </c>
      <c r="BB423">
        <v>24193.192546583799</v>
      </c>
      <c r="BC423">
        <f>VLOOKUP(vhcsResultsConsolidated!E274,incl2017!$A$2:$BF$638,42)</f>
        <v>16968.685503685501</v>
      </c>
      <c r="BD423">
        <v>27363</v>
      </c>
      <c r="BE423">
        <v>25822.15</v>
      </c>
      <c r="BF423">
        <v>28421.9285714285</v>
      </c>
      <c r="BG423">
        <f>VLOOKUP(vhcsResultsConsolidated!E274,incl2017!$A$2:$BF$638,46)</f>
        <v>18628.377142857102</v>
      </c>
      <c r="BH423">
        <v>23105.761904761901</v>
      </c>
      <c r="BI423">
        <v>22220.028985507201</v>
      </c>
      <c r="BJ423">
        <v>22645.546875</v>
      </c>
      <c r="BK423">
        <f>VLOOKUP(vhcsResultsConsolidated!E274,incl2017!$A$2:$BF$638,50)</f>
        <v>18312.631284916199</v>
      </c>
      <c r="BL423">
        <v>22216.396226415</v>
      </c>
      <c r="BM423">
        <v>22091.743589743499</v>
      </c>
      <c r="BN423">
        <v>21747.264705882299</v>
      </c>
      <c r="BO423">
        <f>VLOOKUP(vhcsResultsConsolidated!E274,incl2017!$A$2:$BF$638,54)</f>
        <v>15296.8294930875</v>
      </c>
      <c r="BP423">
        <v>26768.375</v>
      </c>
      <c r="BQ423">
        <v>26855.826086956498</v>
      </c>
      <c r="BR423">
        <v>25981.6129032258</v>
      </c>
    </row>
    <row r="424" spans="1:70" x14ac:dyDescent="0.25">
      <c r="A424" t="s">
        <v>475</v>
      </c>
      <c r="B424" t="s">
        <v>655</v>
      </c>
      <c r="C424" t="s">
        <v>671</v>
      </c>
      <c r="E424" t="s">
        <v>305</v>
      </c>
      <c r="F424">
        <v>1</v>
      </c>
      <c r="G424">
        <v>0.914991</v>
      </c>
      <c r="H424">
        <v>0.914991</v>
      </c>
      <c r="I424">
        <v>10435</v>
      </c>
      <c r="J424">
        <v>10435</v>
      </c>
      <c r="K424">
        <v>9.8595020432919807</v>
      </c>
      <c r="L424" t="s">
        <v>50</v>
      </c>
      <c r="M424">
        <v>5.33127285281601</v>
      </c>
      <c r="N424" t="s">
        <v>50</v>
      </c>
      <c r="O424">
        <v>0.90913558908479597</v>
      </c>
      <c r="P424" t="s">
        <v>53</v>
      </c>
      <c r="Q424">
        <v>8.3332845756489</v>
      </c>
      <c r="R424" t="s">
        <v>50</v>
      </c>
      <c r="S424">
        <v>-3.8611978548473702E-2</v>
      </c>
      <c r="T424" t="s">
        <v>50</v>
      </c>
      <c r="U424">
        <v>-2.4154683199487801E-2</v>
      </c>
      <c r="V424" t="s">
        <v>50</v>
      </c>
      <c r="W424">
        <v>-3.6223290273608801E-2</v>
      </c>
      <c r="X424" t="s">
        <v>50</v>
      </c>
      <c r="Y424">
        <v>-1.5983263986863699E-2</v>
      </c>
      <c r="Z424" t="s">
        <v>50</v>
      </c>
      <c r="AA424">
        <f t="shared" si="36"/>
        <v>2.3886882748649016E-3</v>
      </c>
      <c r="AB424">
        <f t="shared" si="37"/>
        <v>8.1714192126241016E-3</v>
      </c>
      <c r="AC424">
        <f t="shared" si="38"/>
        <v>5.7827309377592E-3</v>
      </c>
      <c r="AD424">
        <f t="shared" si="39"/>
        <v>2.0240026286745101E-2</v>
      </c>
      <c r="AF424">
        <v>2.9764947082656201</v>
      </c>
      <c r="AG424" t="s">
        <v>50</v>
      </c>
      <c r="AH424">
        <v>2.9694354165700401</v>
      </c>
      <c r="AI424" t="s">
        <v>50</v>
      </c>
      <c r="AJ424">
        <f t="shared" si="40"/>
        <v>-7.0592916955800611E-3</v>
      </c>
      <c r="AK424">
        <v>91.6862368311361</v>
      </c>
      <c r="AL424">
        <v>21.895933910486001</v>
      </c>
      <c r="AM424">
        <v>17.339191215656498</v>
      </c>
      <c r="AN424">
        <v>4.55674269482956</v>
      </c>
      <c r="AO424">
        <f t="shared" si="41"/>
        <v>-12.782448520826939</v>
      </c>
      <c r="AQ424">
        <f>VLOOKUP(A424,incl2017!$A$2:$BF$638,33)</f>
        <v>16759.369222403398</v>
      </c>
      <c r="AR424">
        <v>26596.985663983902</v>
      </c>
      <c r="AS424">
        <v>25366.8307155322</v>
      </c>
      <c r="AT424">
        <v>23771.5570395102</v>
      </c>
      <c r="AU424">
        <f>VLOOKUP(vhcsResultsConsolidated!E254,incl2017!$A$2:$BF$638,34)</f>
        <v>20161.504746835399</v>
      </c>
      <c r="AV424">
        <v>26375.810126582201</v>
      </c>
      <c r="AW424">
        <v>26074.084005376299</v>
      </c>
      <c r="AX424">
        <v>24434.735336887999</v>
      </c>
      <c r="AY424">
        <f>VLOOKUP(vhcsResultsConsolidated!E254,incl2017!$A$2:$BF$638,38)</f>
        <v>19042.463157894701</v>
      </c>
      <c r="AZ424">
        <v>26815.287356321802</v>
      </c>
      <c r="BA424">
        <v>24602.565722585299</v>
      </c>
      <c r="BB424">
        <v>22877.934030045701</v>
      </c>
      <c r="BC424">
        <f>VLOOKUP(vhcsResultsConsolidated!E254,incl2017!$A$2:$BF$638,42)</f>
        <v>21080.602305475499</v>
      </c>
      <c r="BD424">
        <v>27366.8824101069</v>
      </c>
      <c r="BE424">
        <v>26509.758855585798</v>
      </c>
      <c r="BF424">
        <v>24988.478260869499</v>
      </c>
      <c r="BG424">
        <f>VLOOKUP(vhcsResultsConsolidated!E254,incl2017!$A$2:$BF$638,46)</f>
        <v>17969.577464788701</v>
      </c>
      <c r="BH424">
        <v>25297.783298097202</v>
      </c>
      <c r="BI424">
        <v>25649.9655172413</v>
      </c>
      <c r="BJ424">
        <v>23877.221789883199</v>
      </c>
      <c r="BK424">
        <f>VLOOKUP(vhcsResultsConsolidated!E254,incl2017!$A$2:$BF$638,50)</f>
        <v>20107.846153846102</v>
      </c>
      <c r="BL424">
        <v>26125.268916155401</v>
      </c>
      <c r="BM424">
        <v>24510.362589928001</v>
      </c>
      <c r="BN424">
        <v>22888.741599072899</v>
      </c>
      <c r="BO424">
        <f>VLOOKUP(vhcsResultsConsolidated!E254,incl2017!$A$2:$BF$638,54)</f>
        <v>20195.381578947301</v>
      </c>
      <c r="BP424">
        <v>27474.953079178798</v>
      </c>
      <c r="BQ424">
        <v>24696.526392961801</v>
      </c>
      <c r="BR424">
        <v>22863.971556886201</v>
      </c>
    </row>
    <row r="425" spans="1:70" x14ac:dyDescent="0.25">
      <c r="A425" t="s">
        <v>476</v>
      </c>
      <c r="B425" t="s">
        <v>683</v>
      </c>
      <c r="C425" t="s">
        <v>671</v>
      </c>
      <c r="E425" t="s">
        <v>579</v>
      </c>
      <c r="F425">
        <v>1</v>
      </c>
      <c r="G425">
        <v>0.85620599999999902</v>
      </c>
      <c r="H425">
        <v>0.85663199999999995</v>
      </c>
      <c r="I425">
        <v>1848</v>
      </c>
      <c r="J425">
        <v>1650</v>
      </c>
      <c r="K425">
        <v>4.8165217400907103</v>
      </c>
      <c r="L425" t="s">
        <v>50</v>
      </c>
      <c r="M425">
        <v>3.21789969559289</v>
      </c>
      <c r="N425" t="s">
        <v>50</v>
      </c>
      <c r="O425">
        <v>0.82421898751933098</v>
      </c>
      <c r="P425" t="s">
        <v>53</v>
      </c>
      <c r="Q425">
        <v>2.8872086352859898</v>
      </c>
      <c r="R425" t="s">
        <v>51</v>
      </c>
      <c r="S425">
        <v>-3.5487267001103301E-2</v>
      </c>
      <c r="T425" t="s">
        <v>53</v>
      </c>
      <c r="U425">
        <v>-3.87176602931803E-2</v>
      </c>
      <c r="V425" t="s">
        <v>53</v>
      </c>
      <c r="W425">
        <v>-4.1125472667960399E-2</v>
      </c>
      <c r="X425" t="s">
        <v>53</v>
      </c>
      <c r="Y425">
        <v>-3.8450094237104097E-2</v>
      </c>
      <c r="Z425" t="s">
        <v>53</v>
      </c>
      <c r="AA425">
        <f t="shared" si="36"/>
        <v>-5.6382056668570976E-3</v>
      </c>
      <c r="AB425">
        <f t="shared" si="37"/>
        <v>2.6756605607620304E-4</v>
      </c>
      <c r="AC425">
        <f t="shared" si="38"/>
        <v>5.9057717229333007E-3</v>
      </c>
      <c r="AD425">
        <f t="shared" si="39"/>
        <v>2.6753784308563011E-3</v>
      </c>
      <c r="AF425">
        <v>3.0055363499682102</v>
      </c>
      <c r="AG425" t="s">
        <v>50</v>
      </c>
      <c r="AH425">
        <v>2.9837864795923901</v>
      </c>
      <c r="AI425" t="s">
        <v>50</v>
      </c>
      <c r="AJ425">
        <f t="shared" si="40"/>
        <v>-2.1749870375820102E-2</v>
      </c>
      <c r="AK425">
        <v>15.3547555408005</v>
      </c>
      <c r="AL425">
        <v>10.1739307170019</v>
      </c>
      <c r="AM425">
        <v>5.6118868461849196</v>
      </c>
      <c r="AN425">
        <v>4.5620438708169804</v>
      </c>
      <c r="AO425">
        <f t="shared" si="41"/>
        <v>-1.0498429753679392</v>
      </c>
      <c r="AQ425">
        <f>VLOOKUP(A425,incl2017!$A$2:$BF$638,33)</f>
        <v>8903.8487099296308</v>
      </c>
      <c r="AR425">
        <v>16772.486443381102</v>
      </c>
      <c r="AS425">
        <v>15613.6565656565</v>
      </c>
      <c r="AT425">
        <v>12863.458333333299</v>
      </c>
      <c r="AU425">
        <f>VLOOKUP(vhcsResultsConsolidated!E528,incl2017!$A$2:$BF$638,34)</f>
        <v>32224.671630948</v>
      </c>
      <c r="AV425">
        <v>16833.677777777699</v>
      </c>
      <c r="AW425">
        <v>15338.975903614401</v>
      </c>
      <c r="AX425">
        <v>12342.662601626</v>
      </c>
      <c r="AY425">
        <f>VLOOKUP(vhcsResultsConsolidated!E528,incl2017!$A$2:$BF$638,38)</f>
        <v>32533.084589922699</v>
      </c>
      <c r="AZ425">
        <v>16689.981273408201</v>
      </c>
      <c r="BA425">
        <v>15891.686991869899</v>
      </c>
      <c r="BB425">
        <v>13317.7695035461</v>
      </c>
      <c r="BC425">
        <f>VLOOKUP(vhcsResultsConsolidated!E528,incl2017!$A$2:$BF$638,42)</f>
        <v>31923.7836383207</v>
      </c>
      <c r="BD425">
        <v>17818.3622448979</v>
      </c>
      <c r="BE425">
        <v>14308.1076923076</v>
      </c>
      <c r="BF425">
        <v>13122.9</v>
      </c>
      <c r="BG425">
        <f>VLOOKUP(vhcsResultsConsolidated!E528,incl2017!$A$2:$BF$638,46)</f>
        <v>31835.770070147999</v>
      </c>
      <c r="BH425">
        <v>15656.859756097499</v>
      </c>
      <c r="BI425">
        <v>16465.134453781498</v>
      </c>
      <c r="BJ425">
        <v>11599.5793650793</v>
      </c>
      <c r="BK425">
        <f>VLOOKUP(vhcsResultsConsolidated!E528,incl2017!$A$2:$BF$638,50)</f>
        <v>33156.103064066803</v>
      </c>
      <c r="BL425">
        <v>16326.3909774436</v>
      </c>
      <c r="BM425">
        <v>17228.242857142799</v>
      </c>
      <c r="BN425">
        <v>12344.629834254099</v>
      </c>
      <c r="BO425">
        <f>VLOOKUP(vhcsResultsConsolidated!E528,incl2017!$A$2:$BF$638,54)</f>
        <v>32664.410656270298</v>
      </c>
      <c r="BP425">
        <v>17050.8582089552</v>
      </c>
      <c r="BQ425">
        <v>14126.424528301801</v>
      </c>
      <c r="BR425">
        <v>15061.7128712871</v>
      </c>
    </row>
    <row r="426" spans="1:70" x14ac:dyDescent="0.25">
      <c r="A426" t="s">
        <v>477</v>
      </c>
      <c r="B426" t="s">
        <v>689</v>
      </c>
      <c r="C426" t="s">
        <v>667</v>
      </c>
      <c r="E426" t="s">
        <v>252</v>
      </c>
      <c r="F426">
        <v>1</v>
      </c>
      <c r="G426">
        <v>0.74978400000000001</v>
      </c>
      <c r="H426">
        <v>0.72414100000000003</v>
      </c>
      <c r="I426">
        <v>2129</v>
      </c>
      <c r="J426">
        <v>2019</v>
      </c>
      <c r="K426">
        <v>3.4532590707366801</v>
      </c>
      <c r="L426" t="s">
        <v>50</v>
      </c>
      <c r="M426">
        <v>2.4835710904088</v>
      </c>
      <c r="N426" t="s">
        <v>51</v>
      </c>
      <c r="O426">
        <v>1.61392067573408</v>
      </c>
      <c r="P426" t="s">
        <v>53</v>
      </c>
      <c r="Q426">
        <v>3.29264522042978</v>
      </c>
      <c r="R426" t="s">
        <v>50</v>
      </c>
      <c r="S426">
        <v>-7.1368406631600906E-2</v>
      </c>
      <c r="T426" t="s">
        <v>50</v>
      </c>
      <c r="U426">
        <v>-3.9121875521386101E-2</v>
      </c>
      <c r="V426" t="s">
        <v>50</v>
      </c>
      <c r="W426">
        <v>-9.2484734261017804E-2</v>
      </c>
      <c r="X426" t="s">
        <v>50</v>
      </c>
      <c r="Y426">
        <v>-5.9349913219059899E-2</v>
      </c>
      <c r="Z426" t="s">
        <v>50</v>
      </c>
      <c r="AA426">
        <f t="shared" si="36"/>
        <v>-2.1116327629416898E-2</v>
      </c>
      <c r="AB426">
        <f t="shared" si="37"/>
        <v>-2.0228037697673798E-2</v>
      </c>
      <c r="AC426">
        <f t="shared" si="38"/>
        <v>8.8828993174309978E-4</v>
      </c>
      <c r="AD426">
        <f t="shared" si="39"/>
        <v>3.3134821041957904E-2</v>
      </c>
      <c r="AF426">
        <v>3.0698887263817198</v>
      </c>
      <c r="AG426" t="s">
        <v>50</v>
      </c>
      <c r="AH426">
        <v>3.0449440410236299</v>
      </c>
      <c r="AI426" t="s">
        <v>50</v>
      </c>
      <c r="AJ426">
        <f t="shared" si="40"/>
        <v>-2.4944685358089913E-2</v>
      </c>
      <c r="AK426">
        <v>61.662301502988598</v>
      </c>
      <c r="AL426">
        <v>14.188554227006801</v>
      </c>
      <c r="AM426">
        <v>9.3983928278252105</v>
      </c>
      <c r="AN426">
        <v>4.7901613991816197</v>
      </c>
      <c r="AO426">
        <f t="shared" si="41"/>
        <v>-4.6082314286435908</v>
      </c>
      <c r="AQ426">
        <f>VLOOKUP(A426,incl2017!$A$2:$BF$638,33)</f>
        <v>15742.6917339962</v>
      </c>
      <c r="AR426">
        <v>59429.5436893203</v>
      </c>
      <c r="AS426">
        <v>51230.758578431298</v>
      </c>
      <c r="AT426">
        <v>46802.072706935098</v>
      </c>
      <c r="AU426">
        <f>VLOOKUP(vhcsResultsConsolidated!E201,incl2017!$A$2:$BF$638,34)</f>
        <v>16427.192627823999</v>
      </c>
      <c r="AV426">
        <v>60906.293103448203</v>
      </c>
      <c r="AW426">
        <v>50477.670129870101</v>
      </c>
      <c r="AX426">
        <v>47132.069620253103</v>
      </c>
      <c r="AY426">
        <f>VLOOKUP(vhcsResultsConsolidated!E201,incl2017!$A$2:$BF$638,38)</f>
        <v>16707.3806818181</v>
      </c>
      <c r="AZ426">
        <v>57526.177777777702</v>
      </c>
      <c r="BA426">
        <v>51903.470997679797</v>
      </c>
      <c r="BB426">
        <v>46429.647619047602</v>
      </c>
      <c r="BC426">
        <f>VLOOKUP(vhcsResultsConsolidated!E201,incl2017!$A$2:$BF$638,42)</f>
        <v>16225.5030674846</v>
      </c>
      <c r="BD426">
        <v>61454.948453608202</v>
      </c>
      <c r="BE426">
        <v>51849.144</v>
      </c>
      <c r="BF426">
        <v>47759.508403361302</v>
      </c>
      <c r="BG426">
        <f>VLOOKUP(vhcsResultsConsolidated!E201,incl2017!$A$2:$BF$638,46)</f>
        <v>16732.699507389101</v>
      </c>
      <c r="BH426">
        <v>60215.1298701298</v>
      </c>
      <c r="BI426">
        <v>49818.307692307601</v>
      </c>
      <c r="BJ426">
        <v>46499.313559321999</v>
      </c>
      <c r="BK426">
        <f>VLOOKUP(vhcsResultsConsolidated!E201,incl2017!$A$2:$BF$638,50)</f>
        <v>16672.885906040199</v>
      </c>
      <c r="BL426">
        <v>62011.25</v>
      </c>
      <c r="BM426">
        <v>52044.0552147239</v>
      </c>
      <c r="BN426">
        <v>46619.618852459003</v>
      </c>
      <c r="BO426">
        <f>VLOOKUP(vhcsResultsConsolidated!E201,incl2017!$A$2:$BF$638,54)</f>
        <v>16898.599999999999</v>
      </c>
      <c r="BP426">
        <v>55051.655172413703</v>
      </c>
      <c r="BQ426">
        <v>51817.9664179104</v>
      </c>
      <c r="BR426">
        <v>46166.278409090897</v>
      </c>
    </row>
    <row r="427" spans="1:70" x14ac:dyDescent="0.25">
      <c r="A427" t="s">
        <v>478</v>
      </c>
      <c r="E427" t="s">
        <v>478</v>
      </c>
      <c r="F427">
        <v>0</v>
      </c>
      <c r="G427">
        <v>0.75894899999999998</v>
      </c>
      <c r="H427">
        <v>0.80685399999999996</v>
      </c>
      <c r="I427">
        <v>880</v>
      </c>
      <c r="J427">
        <v>650</v>
      </c>
      <c r="K427">
        <v>0.84159739428580804</v>
      </c>
      <c r="L427" t="s">
        <v>53</v>
      </c>
      <c r="M427">
        <v>0.80645684063150402</v>
      </c>
      <c r="N427" t="s">
        <v>53</v>
      </c>
      <c r="O427">
        <v>0.41298153414859901</v>
      </c>
      <c r="P427" t="s">
        <v>53</v>
      </c>
      <c r="Q427">
        <v>1.8505339243310901</v>
      </c>
      <c r="R427" t="s">
        <v>53</v>
      </c>
      <c r="S427">
        <v>4.1884245027270402E-2</v>
      </c>
      <c r="T427" t="s">
        <v>53</v>
      </c>
      <c r="U427">
        <v>-3.5893156053824302E-2</v>
      </c>
      <c r="V427" t="s">
        <v>53</v>
      </c>
      <c r="W427">
        <v>5.86466126763951E-2</v>
      </c>
      <c r="X427" t="s">
        <v>53</v>
      </c>
      <c r="Y427">
        <v>7.56877759362279E-2</v>
      </c>
      <c r="Z427" t="s">
        <v>52</v>
      </c>
      <c r="AA427">
        <f t="shared" si="36"/>
        <v>1.6762367649124699E-2</v>
      </c>
      <c r="AB427">
        <f t="shared" si="37"/>
        <v>0.1115809319900522</v>
      </c>
      <c r="AC427">
        <f t="shared" si="38"/>
        <v>9.4818564340927503E-2</v>
      </c>
      <c r="AD427">
        <f t="shared" si="39"/>
        <v>1.7041163259832799E-2</v>
      </c>
      <c r="AF427">
        <v>2.9657229134454601</v>
      </c>
      <c r="AG427" t="s">
        <v>50</v>
      </c>
      <c r="AH427">
        <v>3.0299891781132802</v>
      </c>
      <c r="AI427" t="s">
        <v>50</v>
      </c>
      <c r="AJ427">
        <f t="shared" si="40"/>
        <v>6.4266264667820039E-2</v>
      </c>
      <c r="AK427">
        <v>-1.6360703997014401</v>
      </c>
      <c r="AL427">
        <v>-10.142802487124101</v>
      </c>
      <c r="AM427">
        <v>0.44979039902521301</v>
      </c>
      <c r="AN427">
        <v>-10.5925928861493</v>
      </c>
      <c r="AO427">
        <f t="shared" si="41"/>
        <v>-11.042383285174513</v>
      </c>
      <c r="AQ427">
        <f>VLOOKUP(A427,incl2017!$A$2:$BF$638,33)</f>
        <v>9156.1502145922695</v>
      </c>
      <c r="AR427">
        <v>10362.6793248945</v>
      </c>
      <c r="AS427">
        <v>9330.7027027026998</v>
      </c>
      <c r="AT427">
        <v>8691.1675392670095</v>
      </c>
      <c r="AU427">
        <f>VLOOKUP(vhcsResultsConsolidated!E427,incl2017!$A$2:$BF$638,34)</f>
        <v>8422.8743718592905</v>
      </c>
      <c r="AV427">
        <v>10924.0916666666</v>
      </c>
      <c r="AW427">
        <v>10509.697247706399</v>
      </c>
      <c r="AX427">
        <v>9120.4259259259197</v>
      </c>
      <c r="AY427">
        <f>VLOOKUP(vhcsResultsConsolidated!E427,incl2017!$A$2:$BF$638,38)</f>
        <v>9112.1121495327097</v>
      </c>
      <c r="AZ427">
        <v>9786.8717948717895</v>
      </c>
      <c r="BA427">
        <v>8193.4424778761004</v>
      </c>
      <c r="BB427">
        <v>8132.6144578313197</v>
      </c>
      <c r="BC427">
        <f>VLOOKUP(vhcsResultsConsolidated!E427,incl2017!$A$2:$BF$638,42)</f>
        <v>7621.2608695652098</v>
      </c>
      <c r="BD427">
        <v>10662.5849056603</v>
      </c>
      <c r="BE427">
        <v>10946.3636363636</v>
      </c>
      <c r="BF427">
        <v>9541.6749999999993</v>
      </c>
      <c r="BG427">
        <f>VLOOKUP(vhcsResultsConsolidated!E427,incl2017!$A$2:$BF$638,46)</f>
        <v>9072.4883720930193</v>
      </c>
      <c r="BH427">
        <v>11130.955223880501</v>
      </c>
      <c r="BI427">
        <v>10064.9444444444</v>
      </c>
      <c r="BJ427">
        <v>8872.6323529411693</v>
      </c>
      <c r="BK427">
        <f>VLOOKUP(vhcsResultsConsolidated!E427,incl2017!$A$2:$BF$638,50)</f>
        <v>9138.734375</v>
      </c>
      <c r="BL427">
        <v>9941.6595744680799</v>
      </c>
      <c r="BM427">
        <v>8831.4423076923104</v>
      </c>
      <c r="BN427">
        <v>7745</v>
      </c>
      <c r="BO427">
        <f>VLOOKUP(vhcsResultsConsolidated!E427,incl2017!$A$2:$BF$638,54)</f>
        <v>7460.7435897435898</v>
      </c>
      <c r="BP427">
        <v>9682.9428571428507</v>
      </c>
      <c r="BQ427">
        <v>7649.5737704918001</v>
      </c>
      <c r="BR427">
        <v>8429.5106382978702</v>
      </c>
    </row>
    <row r="428" spans="1:70" x14ac:dyDescent="0.25">
      <c r="A428" t="s">
        <v>479</v>
      </c>
      <c r="B428" t="s">
        <v>655</v>
      </c>
      <c r="C428" t="s">
        <v>675</v>
      </c>
      <c r="E428" t="s">
        <v>289</v>
      </c>
      <c r="F428">
        <v>1</v>
      </c>
      <c r="G428">
        <v>0.92790899999999998</v>
      </c>
      <c r="H428">
        <v>0.90843799999999997</v>
      </c>
      <c r="I428">
        <v>3429</v>
      </c>
      <c r="J428">
        <v>2479</v>
      </c>
      <c r="K428">
        <v>6.0247770287054703</v>
      </c>
      <c r="L428" t="s">
        <v>50</v>
      </c>
      <c r="M428">
        <v>5.80580072605858</v>
      </c>
      <c r="N428" t="s">
        <v>50</v>
      </c>
      <c r="O428">
        <v>2.7213630017825898</v>
      </c>
      <c r="P428" t="s">
        <v>51</v>
      </c>
      <c r="Q428">
        <v>5.4191364326300899</v>
      </c>
      <c r="R428" t="s">
        <v>50</v>
      </c>
      <c r="S428">
        <v>-6.9848138249809497E-2</v>
      </c>
      <c r="T428" t="s">
        <v>50</v>
      </c>
      <c r="U428">
        <v>-7.2802897467407701E-2</v>
      </c>
      <c r="V428" t="s">
        <v>50</v>
      </c>
      <c r="W428">
        <v>-7.6052845953274106E-2</v>
      </c>
      <c r="X428" t="s">
        <v>50</v>
      </c>
      <c r="Y428">
        <v>-8.0792128080196798E-2</v>
      </c>
      <c r="Z428" t="s">
        <v>50</v>
      </c>
      <c r="AA428">
        <f t="shared" si="36"/>
        <v>-6.2047077034646098E-3</v>
      </c>
      <c r="AB428">
        <f t="shared" si="37"/>
        <v>-7.9892306127890972E-3</v>
      </c>
      <c r="AC428">
        <f t="shared" si="38"/>
        <v>-1.7845229093244874E-3</v>
      </c>
      <c r="AD428">
        <f t="shared" si="39"/>
        <v>-4.739282126922692E-3</v>
      </c>
      <c r="AF428">
        <v>3.3976666903770298</v>
      </c>
      <c r="AG428" t="s">
        <v>50</v>
      </c>
      <c r="AH428">
        <v>3.3610457451667002</v>
      </c>
      <c r="AI428" t="s">
        <v>50</v>
      </c>
      <c r="AJ428">
        <f t="shared" si="40"/>
        <v>-3.6620945210329658E-2</v>
      </c>
      <c r="AK428">
        <v>41.107590013192201</v>
      </c>
      <c r="AL428">
        <v>21.187396515970899</v>
      </c>
      <c r="AM428">
        <v>16.321660358621401</v>
      </c>
      <c r="AN428">
        <v>4.8657361573495397</v>
      </c>
      <c r="AO428">
        <f t="shared" si="41"/>
        <v>-11.455924201271861</v>
      </c>
      <c r="AQ428">
        <f>VLOOKUP(A428,incl2017!$A$2:$BF$638,33)</f>
        <v>11548.457207207201</v>
      </c>
      <c r="AR428">
        <v>36382.692223439197</v>
      </c>
      <c r="AS428">
        <v>32606.4973404255</v>
      </c>
      <c r="AT428">
        <v>36825.090909090897</v>
      </c>
      <c r="AU428">
        <f>VLOOKUP(vhcsResultsConsolidated!E236,incl2017!$A$2:$BF$638,34)</f>
        <v>17720.8292682926</v>
      </c>
      <c r="AV428">
        <v>37932.739212007502</v>
      </c>
      <c r="AW428">
        <v>31569.919999999998</v>
      </c>
      <c r="AX428">
        <v>38301.22</v>
      </c>
      <c r="AY428">
        <f>VLOOKUP(vhcsResultsConsolidated!E236,incl2017!$A$2:$BF$638,38)</f>
        <v>19599.476821192002</v>
      </c>
      <c r="AZ428">
        <v>34208.547368421001</v>
      </c>
      <c r="BA428">
        <v>33637.575596816903</v>
      </c>
      <c r="BB428">
        <v>35000.206043956001</v>
      </c>
      <c r="BC428">
        <f>VLOOKUP(vhcsResultsConsolidated!E236,incl2017!$A$2:$BF$638,42)</f>
        <v>16118.1412429378</v>
      </c>
      <c r="BD428">
        <v>39560.831578947298</v>
      </c>
      <c r="BE428">
        <v>29098.6256684492</v>
      </c>
      <c r="BF428">
        <v>35382.900432900402</v>
      </c>
      <c r="BG428">
        <f>VLOOKUP(vhcsResultsConsolidated!E236,incl2017!$A$2:$BF$638,46)</f>
        <v>17426.328125</v>
      </c>
      <c r="BH428">
        <v>36061.745967741903</v>
      </c>
      <c r="BI428">
        <v>34028.069148936098</v>
      </c>
      <c r="BJ428">
        <v>41379.447488584403</v>
      </c>
      <c r="BK428">
        <f>VLOOKUP(vhcsResultsConsolidated!E236,incl2017!$A$2:$BF$638,50)</f>
        <v>21198.1149425287</v>
      </c>
      <c r="BL428">
        <v>36229</v>
      </c>
      <c r="BM428">
        <v>34029</v>
      </c>
      <c r="BN428">
        <v>36635.688442211002</v>
      </c>
      <c r="BO428">
        <f>VLOOKUP(vhcsResultsConsolidated!E236,incl2017!$A$2:$BF$638,54)</f>
        <v>17894.425287356298</v>
      </c>
      <c r="BP428">
        <v>31685.9704142011</v>
      </c>
      <c r="BQ428">
        <v>33264.4041450777</v>
      </c>
      <c r="BR428">
        <v>33027.715151515098</v>
      </c>
    </row>
    <row r="429" spans="1:70" x14ac:dyDescent="0.25">
      <c r="A429" t="s">
        <v>480</v>
      </c>
      <c r="E429" t="s">
        <v>480</v>
      </c>
      <c r="F429">
        <v>0</v>
      </c>
      <c r="G429">
        <v>0.78232500000000005</v>
      </c>
      <c r="H429">
        <v>0.82611499999999904</v>
      </c>
      <c r="I429">
        <v>2834</v>
      </c>
      <c r="J429">
        <v>1322</v>
      </c>
      <c r="K429">
        <v>1.96234911888242</v>
      </c>
      <c r="L429" t="s">
        <v>52</v>
      </c>
      <c r="M429">
        <v>1.69205912611804</v>
      </c>
      <c r="N429" t="s">
        <v>53</v>
      </c>
      <c r="O429">
        <v>0.66680958418657899</v>
      </c>
      <c r="P429" t="s">
        <v>53</v>
      </c>
      <c r="Q429">
        <v>2.2946622768877698</v>
      </c>
      <c r="R429" t="s">
        <v>51</v>
      </c>
      <c r="S429">
        <v>-7.8627515385659E-2</v>
      </c>
      <c r="T429" t="s">
        <v>50</v>
      </c>
      <c r="U429">
        <v>-5.0964824948559501E-2</v>
      </c>
      <c r="V429" t="s">
        <v>50</v>
      </c>
      <c r="W429">
        <v>-0.10862631143672299</v>
      </c>
      <c r="X429" t="s">
        <v>50</v>
      </c>
      <c r="Y429">
        <v>-7.7200341149423396E-2</v>
      </c>
      <c r="Z429" t="s">
        <v>50</v>
      </c>
      <c r="AA429">
        <f t="shared" si="36"/>
        <v>-2.9998796051063994E-2</v>
      </c>
      <c r="AB429">
        <f t="shared" si="37"/>
        <v>-2.6235516200863895E-2</v>
      </c>
      <c r="AC429">
        <f t="shared" si="38"/>
        <v>3.7632798502000991E-3</v>
      </c>
      <c r="AD429">
        <f t="shared" si="39"/>
        <v>3.1425970287299598E-2</v>
      </c>
      <c r="AF429">
        <v>2.9154480113620602</v>
      </c>
      <c r="AG429" t="s">
        <v>50</v>
      </c>
      <c r="AH429">
        <v>2.8841749209161698</v>
      </c>
      <c r="AI429" t="s">
        <v>50</v>
      </c>
      <c r="AJ429">
        <f t="shared" si="40"/>
        <v>-3.1273090445890439E-2</v>
      </c>
      <c r="AK429">
        <v>14.171707998871099</v>
      </c>
      <c r="AL429">
        <v>21.301550204826199</v>
      </c>
      <c r="AM429">
        <v>10.6352342814394</v>
      </c>
      <c r="AN429">
        <v>10.666315923386801</v>
      </c>
      <c r="AO429">
        <f t="shared" si="41"/>
        <v>3.1081641947400485E-2</v>
      </c>
      <c r="AQ429">
        <f>VLOOKUP(A429,incl2017!$A$2:$BF$638,33)</f>
        <v>19889.2697368421</v>
      </c>
      <c r="AR429">
        <v>22448.0222222222</v>
      </c>
      <c r="AS429">
        <v>20105.5625</v>
      </c>
      <c r="AT429">
        <v>20495.087824351202</v>
      </c>
      <c r="AU429">
        <f>VLOOKUP(vhcsResultsConsolidated!E429,incl2017!$A$2:$BF$638,34)</f>
        <v>20169.983425414299</v>
      </c>
      <c r="AV429">
        <v>23570.171270718201</v>
      </c>
      <c r="AW429">
        <v>19829.303317535501</v>
      </c>
      <c r="AX429">
        <v>20789.849420849401</v>
      </c>
      <c r="AY429">
        <f>VLOOKUP(vhcsResultsConsolidated!E429,incl2017!$A$2:$BF$638,38)</f>
        <v>20518.698581560198</v>
      </c>
      <c r="AZ429">
        <v>21541.285714285699</v>
      </c>
      <c r="BA429">
        <v>20389.907317073099</v>
      </c>
      <c r="BB429">
        <v>20179.619834710698</v>
      </c>
      <c r="BC429">
        <f>VLOOKUP(vhcsResultsConsolidated!E429,incl2017!$A$2:$BF$638,42)</f>
        <v>19793.210727969301</v>
      </c>
      <c r="BD429">
        <v>22379.974999999999</v>
      </c>
      <c r="BE429">
        <v>20200.68</v>
      </c>
      <c r="BF429">
        <v>21716.319327730998</v>
      </c>
      <c r="BG429">
        <f>VLOOKUP(vhcsResultsConsolidated!E429,incl2017!$A$2:$BF$638,46)</f>
        <v>21462.84375</v>
      </c>
      <c r="BH429">
        <v>24512.900990098999</v>
      </c>
      <c r="BI429">
        <v>19494.729729729701</v>
      </c>
      <c r="BJ429">
        <v>20002.349999999999</v>
      </c>
      <c r="BK429">
        <f>VLOOKUP(vhcsResultsConsolidated!E429,incl2017!$A$2:$BF$638,50)</f>
        <v>19733.9545454545</v>
      </c>
      <c r="BL429">
        <v>21968.8369565217</v>
      </c>
      <c r="BM429">
        <v>21257.9081632653</v>
      </c>
      <c r="BN429">
        <v>20190.196850393699</v>
      </c>
      <c r="BO429">
        <f>VLOOKUP(vhcsResultsConsolidated!E429,incl2017!$A$2:$BF$638,54)</f>
        <v>19737.836879432602</v>
      </c>
      <c r="BP429">
        <v>21243.295454545401</v>
      </c>
      <c r="BQ429">
        <v>19594.915887850399</v>
      </c>
      <c r="BR429">
        <v>20167.939130434701</v>
      </c>
    </row>
    <row r="430" spans="1:70" x14ac:dyDescent="0.25">
      <c r="A430" t="s">
        <v>481</v>
      </c>
      <c r="B430" t="s">
        <v>655</v>
      </c>
      <c r="C430" t="s">
        <v>667</v>
      </c>
      <c r="E430" t="s">
        <v>364</v>
      </c>
      <c r="F430">
        <v>1</v>
      </c>
      <c r="G430">
        <v>0.848495</v>
      </c>
      <c r="H430">
        <v>0.85089899999999996</v>
      </c>
      <c r="I430">
        <v>732</v>
      </c>
      <c r="J430">
        <v>561</v>
      </c>
      <c r="K430">
        <v>2.7070237870376399</v>
      </c>
      <c r="L430" t="s">
        <v>51</v>
      </c>
      <c r="M430">
        <v>2.15972952894393</v>
      </c>
      <c r="N430" t="s">
        <v>52</v>
      </c>
      <c r="O430">
        <v>0.41891870827259298</v>
      </c>
      <c r="P430" t="s">
        <v>53</v>
      </c>
      <c r="Q430">
        <v>4.1030936801558404</v>
      </c>
      <c r="R430" t="s">
        <v>50</v>
      </c>
      <c r="S430">
        <v>-6.5087564645483501E-2</v>
      </c>
      <c r="T430" t="s">
        <v>50</v>
      </c>
      <c r="U430">
        <v>-8.4157032937539594E-2</v>
      </c>
      <c r="V430" t="s">
        <v>50</v>
      </c>
      <c r="W430">
        <v>-0.14205594691197901</v>
      </c>
      <c r="X430" t="s">
        <v>50</v>
      </c>
      <c r="Y430">
        <v>-0.122325597527142</v>
      </c>
      <c r="Z430" t="s">
        <v>50</v>
      </c>
      <c r="AA430">
        <f t="shared" si="36"/>
        <v>-7.6968382266495508E-2</v>
      </c>
      <c r="AB430">
        <f t="shared" si="37"/>
        <v>-3.8168564589602411E-2</v>
      </c>
      <c r="AC430">
        <f t="shared" si="38"/>
        <v>3.8799817676893097E-2</v>
      </c>
      <c r="AD430">
        <f t="shared" si="39"/>
        <v>1.9730349384837004E-2</v>
      </c>
      <c r="AF430">
        <v>3.2687053405519602</v>
      </c>
      <c r="AG430" t="s">
        <v>50</v>
      </c>
      <c r="AH430">
        <v>3.2090358468363802</v>
      </c>
      <c r="AI430" t="s">
        <v>50</v>
      </c>
      <c r="AJ430">
        <f t="shared" si="40"/>
        <v>-5.9669493715579947E-2</v>
      </c>
      <c r="AK430">
        <v>3.3374571560363102</v>
      </c>
      <c r="AL430">
        <v>13.594307727737601</v>
      </c>
      <c r="AM430">
        <v>8.7150806800120897</v>
      </c>
      <c r="AN430">
        <v>4.8792270477255499</v>
      </c>
      <c r="AO430">
        <f t="shared" si="41"/>
        <v>-3.8358536322865397</v>
      </c>
      <c r="AQ430">
        <f>VLOOKUP(A430,incl2017!$A$2:$BF$638,33)</f>
        <v>7063.2696365767797</v>
      </c>
      <c r="AR430">
        <v>76784.574626865593</v>
      </c>
      <c r="AS430">
        <v>73219.899999999994</v>
      </c>
      <c r="AT430">
        <v>71299.377104377098</v>
      </c>
      <c r="AU430">
        <f>VLOOKUP(vhcsResultsConsolidated!E315,incl2017!$A$2:$BF$638,34)</f>
        <v>37001.433750823897</v>
      </c>
      <c r="AV430">
        <v>77846.926829268297</v>
      </c>
      <c r="AW430">
        <v>74671.4375</v>
      </c>
      <c r="AX430">
        <v>74662.976377952698</v>
      </c>
      <c r="AY430">
        <f>VLOOKUP(vhcsResultsConsolidated!E315,incl2017!$A$2:$BF$638,38)</f>
        <v>35028.183206106798</v>
      </c>
      <c r="AZ430">
        <v>75109.326923076893</v>
      </c>
      <c r="BA430">
        <v>72370.219512195094</v>
      </c>
      <c r="BB430">
        <v>68786.570588235205</v>
      </c>
      <c r="BC430">
        <f>VLOOKUP(vhcsResultsConsolidated!E315,incl2017!$A$2:$BF$638,42)</f>
        <v>39123.150478796102</v>
      </c>
      <c r="BD430">
        <v>79754.622222222199</v>
      </c>
      <c r="BE430">
        <v>63626.6</v>
      </c>
      <c r="BF430">
        <v>71577.254545454503</v>
      </c>
      <c r="BG430">
        <f>VLOOKUP(vhcsResultsConsolidated!E315,incl2017!$A$2:$BF$638,46)</f>
        <v>36767.224783861602</v>
      </c>
      <c r="BH430">
        <v>75526.756756756702</v>
      </c>
      <c r="BI430">
        <v>79691.818181818104</v>
      </c>
      <c r="BJ430">
        <v>77020.125</v>
      </c>
      <c r="BK430">
        <f>VLOOKUP(vhcsResultsConsolidated!E315,incl2017!$A$2:$BF$638,50)</f>
        <v>33653.587699316602</v>
      </c>
      <c r="BL430">
        <v>76071.428571428507</v>
      </c>
      <c r="BM430">
        <v>73777.975000000006</v>
      </c>
      <c r="BN430">
        <v>70408.529411764699</v>
      </c>
      <c r="BO430">
        <f>VLOOKUP(vhcsResultsConsolidated!E315,incl2017!$A$2:$BF$638,54)</f>
        <v>37503.239608801901</v>
      </c>
      <c r="BP430">
        <v>73986.875</v>
      </c>
      <c r="BQ430">
        <v>71029.5</v>
      </c>
      <c r="BR430">
        <v>67164.611764705798</v>
      </c>
    </row>
    <row r="431" spans="1:70" x14ac:dyDescent="0.25">
      <c r="A431" t="s">
        <v>482</v>
      </c>
      <c r="B431" t="s">
        <v>682</v>
      </c>
      <c r="C431" t="s">
        <v>675</v>
      </c>
      <c r="E431" t="s">
        <v>332</v>
      </c>
      <c r="F431">
        <v>1</v>
      </c>
      <c r="G431">
        <v>0.88695100000000004</v>
      </c>
      <c r="H431">
        <v>0.88542699999999996</v>
      </c>
      <c r="I431">
        <v>3013</v>
      </c>
      <c r="J431">
        <v>2935</v>
      </c>
      <c r="K431">
        <v>7.7536913127926397</v>
      </c>
      <c r="L431" t="s">
        <v>50</v>
      </c>
      <c r="M431">
        <v>4.5372745659288798</v>
      </c>
      <c r="N431" t="s">
        <v>50</v>
      </c>
      <c r="O431">
        <v>0.906624356859419</v>
      </c>
      <c r="P431" t="s">
        <v>53</v>
      </c>
      <c r="Q431">
        <v>7.1880036184345997</v>
      </c>
      <c r="R431" t="s">
        <v>50</v>
      </c>
      <c r="S431">
        <v>-4.4017198207000098E-2</v>
      </c>
      <c r="T431" t="s">
        <v>50</v>
      </c>
      <c r="U431">
        <v>-4.3137890078672497E-2</v>
      </c>
      <c r="V431" t="s">
        <v>50</v>
      </c>
      <c r="W431">
        <v>-5.31769409746383E-2</v>
      </c>
      <c r="X431" t="s">
        <v>50</v>
      </c>
      <c r="Y431">
        <v>-3.4337680422622002E-2</v>
      </c>
      <c r="Z431" t="s">
        <v>51</v>
      </c>
      <c r="AA431">
        <f t="shared" si="36"/>
        <v>-9.1597427676382015E-3</v>
      </c>
      <c r="AB431">
        <f t="shared" si="37"/>
        <v>8.800209656050495E-3</v>
      </c>
      <c r="AC431">
        <f t="shared" si="38"/>
        <v>1.7959952423688696E-2</v>
      </c>
      <c r="AD431">
        <f t="shared" si="39"/>
        <v>1.8839260552016297E-2</v>
      </c>
      <c r="AF431">
        <v>3.0968903561065</v>
      </c>
      <c r="AG431" t="s">
        <v>50</v>
      </c>
      <c r="AH431">
        <v>3.0721634957982999</v>
      </c>
      <c r="AI431" t="s">
        <v>50</v>
      </c>
      <c r="AJ431">
        <f t="shared" si="40"/>
        <v>-2.4726860308200038E-2</v>
      </c>
      <c r="AK431">
        <v>27.597386533224299</v>
      </c>
      <c r="AL431">
        <v>22.724146726867101</v>
      </c>
      <c r="AM431">
        <v>17.508394989723399</v>
      </c>
      <c r="AN431">
        <v>5.2157517371437496</v>
      </c>
      <c r="AO431">
        <f t="shared" si="41"/>
        <v>-12.29264325257965</v>
      </c>
      <c r="AQ431">
        <f>VLOOKUP(A431,incl2017!$A$2:$BF$638,33)</f>
        <v>5774.1166965888597</v>
      </c>
      <c r="AR431">
        <v>32471.391198043999</v>
      </c>
      <c r="AS431">
        <v>24521.6432964329</v>
      </c>
      <c r="AT431">
        <v>23116.463687150801</v>
      </c>
      <c r="AU431">
        <f>VLOOKUP(vhcsResultsConsolidated!E291,incl2017!$A$2:$BF$638,34)</f>
        <v>16585.804680969599</v>
      </c>
      <c r="AV431">
        <v>34006.678678678603</v>
      </c>
      <c r="AW431">
        <v>26707.758536585301</v>
      </c>
      <c r="AX431">
        <v>24595.200455580802</v>
      </c>
      <c r="AY431">
        <f>VLOOKUP(vhcsResultsConsolidated!E291,incl2017!$A$2:$BF$638,38)</f>
        <v>16764.582529202598</v>
      </c>
      <c r="AZ431">
        <v>30648.750445632799</v>
      </c>
      <c r="BA431">
        <v>22297.555831265501</v>
      </c>
      <c r="BB431">
        <v>21692.855263157799</v>
      </c>
      <c r="BC431">
        <f>VLOOKUP(vhcsResultsConsolidated!E291,incl2017!$A$2:$BF$638,42)</f>
        <v>16368.512345679001</v>
      </c>
      <c r="BD431">
        <v>35102.129449838103</v>
      </c>
      <c r="BE431">
        <v>27380.2132701421</v>
      </c>
      <c r="BF431">
        <v>24324.476635513998</v>
      </c>
      <c r="BG431">
        <f>VLOOKUP(vhcsResultsConsolidated!E291,incl2017!$A$2:$BF$638,46)</f>
        <v>17364.246153846099</v>
      </c>
      <c r="BH431">
        <v>33058.515406162398</v>
      </c>
      <c r="BI431">
        <v>25994.753768844199</v>
      </c>
      <c r="BJ431">
        <v>24852.688888888799</v>
      </c>
      <c r="BK431">
        <f>VLOOKUP(vhcsResultsConsolidated!E291,incl2017!$A$2:$BF$638,50)</f>
        <v>16249.2908404154</v>
      </c>
      <c r="BL431">
        <v>30543.696245733699</v>
      </c>
      <c r="BM431">
        <v>22920.201970443301</v>
      </c>
      <c r="BN431">
        <v>23627.271186440601</v>
      </c>
      <c r="BO431">
        <f>VLOOKUP(vhcsResultsConsolidated!E291,incl2017!$A$2:$BF$638,54)</f>
        <v>14630.9663461538</v>
      </c>
      <c r="BP431">
        <v>30763.604477611902</v>
      </c>
      <c r="BQ431">
        <v>21665.57</v>
      </c>
      <c r="BR431">
        <v>20465.6451612903</v>
      </c>
    </row>
    <row r="432" spans="1:70" x14ac:dyDescent="0.25">
      <c r="A432" t="s">
        <v>483</v>
      </c>
      <c r="B432" t="s">
        <v>655</v>
      </c>
      <c r="C432" t="s">
        <v>704</v>
      </c>
      <c r="E432" t="s">
        <v>506</v>
      </c>
      <c r="F432">
        <v>1</v>
      </c>
      <c r="G432">
        <v>0.76372799999999996</v>
      </c>
      <c r="H432">
        <v>0.75820699999999996</v>
      </c>
      <c r="I432">
        <v>3767</v>
      </c>
      <c r="J432">
        <v>3704</v>
      </c>
      <c r="K432">
        <v>7.2931826754146103</v>
      </c>
      <c r="L432" t="s">
        <v>50</v>
      </c>
      <c r="M432">
        <v>4.3692990237857403</v>
      </c>
      <c r="N432" t="s">
        <v>50</v>
      </c>
      <c r="O432">
        <v>1.65426852056706</v>
      </c>
      <c r="P432" t="s">
        <v>53</v>
      </c>
      <c r="Q432">
        <v>14.525006062892301</v>
      </c>
      <c r="R432" t="s">
        <v>50</v>
      </c>
      <c r="S432">
        <v>-6.5425157328448599E-2</v>
      </c>
      <c r="T432" t="s">
        <v>50</v>
      </c>
      <c r="U432">
        <v>-9.1378352832493195E-2</v>
      </c>
      <c r="V432" t="s">
        <v>50</v>
      </c>
      <c r="W432">
        <v>-0.106663817846994</v>
      </c>
      <c r="X432" t="s">
        <v>50</v>
      </c>
      <c r="Y432">
        <v>-8.9378500088437507E-2</v>
      </c>
      <c r="Z432" t="s">
        <v>50</v>
      </c>
      <c r="AA432">
        <f t="shared" si="36"/>
        <v>-4.1238660518545397E-2</v>
      </c>
      <c r="AB432">
        <f t="shared" si="37"/>
        <v>1.9998527440556885E-3</v>
      </c>
      <c r="AC432">
        <f t="shared" si="38"/>
        <v>4.3238513262601086E-2</v>
      </c>
      <c r="AD432">
        <f t="shared" si="39"/>
        <v>1.728531775855649E-2</v>
      </c>
      <c r="AF432">
        <v>3.0193725007862602</v>
      </c>
      <c r="AG432" t="s">
        <v>50</v>
      </c>
      <c r="AH432">
        <v>2.9674856116647002</v>
      </c>
      <c r="AI432" t="s">
        <v>50</v>
      </c>
      <c r="AJ432">
        <f t="shared" si="40"/>
        <v>-5.1886889121560031E-2</v>
      </c>
      <c r="AK432">
        <v>-42.7244324205422</v>
      </c>
      <c r="AL432">
        <v>43.066197706036398</v>
      </c>
      <c r="AM432">
        <v>37.535786324886203</v>
      </c>
      <c r="AN432">
        <v>5.5304113811500404</v>
      </c>
      <c r="AO432">
        <f t="shared" si="41"/>
        <v>-32.005374943736165</v>
      </c>
      <c r="AQ432">
        <f>VLOOKUP(A432,incl2017!$A$2:$BF$638,33)</f>
        <v>18571.0555050045</v>
      </c>
      <c r="AR432">
        <v>44012.786636294601</v>
      </c>
      <c r="AS432">
        <v>42854.8880516684</v>
      </c>
      <c r="AT432">
        <v>39846.4561042524</v>
      </c>
      <c r="AU432">
        <f>VLOOKUP(vhcsResultsConsolidated!E455,incl2017!$A$2:$BF$638,34)</f>
        <v>30493.663546330201</v>
      </c>
      <c r="AV432">
        <v>46270.328976034798</v>
      </c>
      <c r="AW432">
        <v>44521.008048289703</v>
      </c>
      <c r="AX432">
        <v>40058.852644836203</v>
      </c>
      <c r="AY432">
        <f>VLOOKUP(vhcsResultsConsolidated!E455,incl2017!$A$2:$BF$638,38)</f>
        <v>31323.763278511698</v>
      </c>
      <c r="AZ432">
        <v>42805.080419580401</v>
      </c>
      <c r="BA432">
        <v>40938.078703703701</v>
      </c>
      <c r="BB432">
        <v>39592.475903614402</v>
      </c>
      <c r="BC432">
        <f>VLOOKUP(vhcsResultsConsolidated!E455,incl2017!$A$2:$BF$638,42)</f>
        <v>29652.909885308502</v>
      </c>
      <c r="BD432">
        <v>47087.469026548599</v>
      </c>
      <c r="BE432">
        <v>45707.954372623499</v>
      </c>
      <c r="BF432">
        <v>41656.976676384802</v>
      </c>
      <c r="BG432">
        <f>VLOOKUP(vhcsResultsConsolidated!E455,incl2017!$A$2:$BF$638,46)</f>
        <v>30732.2059859154</v>
      </c>
      <c r="BH432">
        <v>45477.738197424798</v>
      </c>
      <c r="BI432">
        <v>43186.961538461503</v>
      </c>
      <c r="BJ432">
        <v>38843.427937915701</v>
      </c>
      <c r="BK432">
        <f>VLOOKUP(vhcsResultsConsolidated!E455,incl2017!$A$2:$BF$638,50)</f>
        <v>31826.513216957599</v>
      </c>
      <c r="BL432">
        <v>42941.3370165745</v>
      </c>
      <c r="BM432">
        <v>41436.298076922998</v>
      </c>
      <c r="BN432">
        <v>39961.129129129098</v>
      </c>
      <c r="BO432">
        <f>VLOOKUP(vhcsResultsConsolidated!E455,incl2017!$A$2:$BF$638,54)</f>
        <v>29176.7507598784</v>
      </c>
      <c r="BP432">
        <v>42705.635080645101</v>
      </c>
      <c r="BQ432">
        <v>40475.446428571398</v>
      </c>
      <c r="BR432">
        <v>39221.595166163097</v>
      </c>
    </row>
    <row r="433" spans="1:70" x14ac:dyDescent="0.25">
      <c r="A433" t="s">
        <v>484</v>
      </c>
      <c r="B433" t="s">
        <v>665</v>
      </c>
      <c r="C433" t="s">
        <v>684</v>
      </c>
      <c r="E433" t="s">
        <v>159</v>
      </c>
      <c r="F433">
        <v>1</v>
      </c>
      <c r="G433">
        <v>0.79091400000000001</v>
      </c>
      <c r="H433">
        <v>0.79091400000000001</v>
      </c>
      <c r="I433">
        <v>1846</v>
      </c>
      <c r="J433">
        <v>1846</v>
      </c>
      <c r="K433">
        <v>3.2738388850465499</v>
      </c>
      <c r="L433" t="s">
        <v>50</v>
      </c>
      <c r="M433">
        <v>2.9813943932546798</v>
      </c>
      <c r="N433" t="s">
        <v>51</v>
      </c>
      <c r="O433">
        <v>0.953851654129939</v>
      </c>
      <c r="P433" t="s">
        <v>53</v>
      </c>
      <c r="Q433">
        <v>1.3982154575830501</v>
      </c>
      <c r="R433" t="s">
        <v>53</v>
      </c>
      <c r="S433">
        <v>-2.2866581176863899E-2</v>
      </c>
      <c r="T433" t="s">
        <v>53</v>
      </c>
      <c r="U433">
        <v>-2.06833798203656E-2</v>
      </c>
      <c r="V433" t="s">
        <v>53</v>
      </c>
      <c r="W433">
        <v>-4.6088784820284501E-2</v>
      </c>
      <c r="X433" t="s">
        <v>51</v>
      </c>
      <c r="Y433">
        <v>-3.5059413626832299E-2</v>
      </c>
      <c r="Z433" t="s">
        <v>52</v>
      </c>
      <c r="AA433">
        <f t="shared" si="36"/>
        <v>-2.3222203643420602E-2</v>
      </c>
      <c r="AB433">
        <f t="shared" si="37"/>
        <v>-1.4376033806466699E-2</v>
      </c>
      <c r="AC433">
        <f t="shared" si="38"/>
        <v>8.846169836953903E-3</v>
      </c>
      <c r="AD433">
        <f t="shared" si="39"/>
        <v>1.1029371193452202E-2</v>
      </c>
      <c r="AF433">
        <v>2.6345326151047601</v>
      </c>
      <c r="AG433" t="s">
        <v>50</v>
      </c>
      <c r="AH433">
        <v>2.6059360729055498</v>
      </c>
      <c r="AI433" t="s">
        <v>50</v>
      </c>
      <c r="AJ433">
        <f t="shared" si="40"/>
        <v>-2.8596542199210262E-2</v>
      </c>
      <c r="AK433">
        <v>15.8796120976838</v>
      </c>
      <c r="AL433">
        <v>11.623707771152899</v>
      </c>
      <c r="AM433">
        <v>6.0677327617364103</v>
      </c>
      <c r="AN433">
        <v>5.5559750094164899</v>
      </c>
      <c r="AO433">
        <f t="shared" si="41"/>
        <v>-0.51175775231992038</v>
      </c>
      <c r="AQ433">
        <f>VLOOKUP(A433,incl2017!$A$2:$BF$638,33)</f>
        <v>4475.2928416485902</v>
      </c>
      <c r="AR433">
        <v>7704.1035856573699</v>
      </c>
      <c r="AS433">
        <v>6071.8764258555102</v>
      </c>
      <c r="AT433">
        <v>5411.0582010582002</v>
      </c>
      <c r="AU433">
        <f>VLOOKUP(vhcsResultsConsolidated!E108,incl2017!$A$2:$BF$638,34)</f>
        <v>60427.354107648702</v>
      </c>
      <c r="AV433">
        <v>7919.7807881773397</v>
      </c>
      <c r="AW433">
        <v>6243.25</v>
      </c>
      <c r="AX433">
        <v>5825.8731884057897</v>
      </c>
      <c r="AY433">
        <f>VLOOKUP(vhcsResultsConsolidated!E108,incl2017!$A$2:$BF$638,38)</f>
        <v>59018.0082304526</v>
      </c>
      <c r="AZ433">
        <v>7451.7550432276603</v>
      </c>
      <c r="BA433">
        <v>5914.2627737226203</v>
      </c>
      <c r="BB433">
        <v>5017.6254295532599</v>
      </c>
      <c r="BC433">
        <f>VLOOKUP(vhcsResultsConsolidated!E108,incl2017!$A$2:$BF$638,42)</f>
        <v>61622.715532286202</v>
      </c>
      <c r="BD433">
        <v>8293.3333333333303</v>
      </c>
      <c r="BE433">
        <v>6295.3333333333303</v>
      </c>
      <c r="BF433">
        <v>5962.9767441860404</v>
      </c>
      <c r="BG433">
        <f>VLOOKUP(vhcsResultsConsolidated!E108,incl2017!$A$2:$BF$638,46)</f>
        <v>57363.456431535204</v>
      </c>
      <c r="BH433">
        <v>7455.4198895027603</v>
      </c>
      <c r="BI433">
        <v>6185.9583333333303</v>
      </c>
      <c r="BJ433">
        <v>5705.5578231292502</v>
      </c>
      <c r="BK433">
        <f>VLOOKUP(vhcsResultsConsolidated!E108,incl2017!$A$2:$BF$638,50)</f>
        <v>60645.5469387755</v>
      </c>
      <c r="BL433">
        <v>7437.1552795031002</v>
      </c>
      <c r="BM433">
        <v>6016.1037037037004</v>
      </c>
      <c r="BN433">
        <v>5108.3478260869497</v>
      </c>
      <c r="BO433">
        <f>VLOOKUP(vhcsResultsConsolidated!E108,incl2017!$A$2:$BF$638,54)</f>
        <v>61705.432432432397</v>
      </c>
      <c r="BP433">
        <v>7464.3924731182797</v>
      </c>
      <c r="BQ433">
        <v>5815.3525179856097</v>
      </c>
      <c r="BR433">
        <v>4935.7973856209101</v>
      </c>
    </row>
    <row r="434" spans="1:70" x14ac:dyDescent="0.25">
      <c r="A434" t="s">
        <v>487</v>
      </c>
      <c r="B434" t="s">
        <v>682</v>
      </c>
      <c r="C434" t="s">
        <v>663</v>
      </c>
      <c r="E434" t="s">
        <v>336</v>
      </c>
      <c r="F434">
        <v>1</v>
      </c>
      <c r="G434">
        <v>0.93666399999999905</v>
      </c>
      <c r="H434">
        <v>0.93688199999999999</v>
      </c>
      <c r="I434">
        <v>5073</v>
      </c>
      <c r="J434">
        <v>5052</v>
      </c>
      <c r="K434">
        <v>5.0670224404704296</v>
      </c>
      <c r="L434" t="s">
        <v>50</v>
      </c>
      <c r="M434">
        <v>4.2660315662609296</v>
      </c>
      <c r="N434" t="s">
        <v>50</v>
      </c>
      <c r="O434">
        <v>1.76415609399176</v>
      </c>
      <c r="P434" t="s">
        <v>53</v>
      </c>
      <c r="Q434">
        <v>5.8460029185724398</v>
      </c>
      <c r="R434" t="s">
        <v>50</v>
      </c>
      <c r="S434">
        <v>-6.3815836485128494E-2</v>
      </c>
      <c r="T434" t="s">
        <v>50</v>
      </c>
      <c r="U434">
        <v>-6.2417644554999901E-2</v>
      </c>
      <c r="V434" t="s">
        <v>50</v>
      </c>
      <c r="W434">
        <v>-6.2754277406937994E-2</v>
      </c>
      <c r="X434" t="s">
        <v>50</v>
      </c>
      <c r="Y434">
        <v>-5.0362939339467498E-2</v>
      </c>
      <c r="Z434" t="s">
        <v>50</v>
      </c>
      <c r="AA434">
        <f t="shared" si="36"/>
        <v>1.0615590781904993E-3</v>
      </c>
      <c r="AB434">
        <f t="shared" si="37"/>
        <v>1.2054705215532403E-2</v>
      </c>
      <c r="AC434">
        <f t="shared" si="38"/>
        <v>1.0993146137341904E-2</v>
      </c>
      <c r="AD434">
        <f t="shared" si="39"/>
        <v>1.2391338067470496E-2</v>
      </c>
      <c r="AF434">
        <v>2.8660808865631102</v>
      </c>
      <c r="AG434" t="s">
        <v>50</v>
      </c>
      <c r="AH434">
        <v>2.8401698491314602</v>
      </c>
      <c r="AI434" t="s">
        <v>50</v>
      </c>
      <c r="AJ434">
        <f t="shared" si="40"/>
        <v>-2.5911037431650019E-2</v>
      </c>
      <c r="AK434">
        <v>73.352140589725707</v>
      </c>
      <c r="AL434">
        <v>23.590721429020501</v>
      </c>
      <c r="AM434">
        <v>17.918159776954099</v>
      </c>
      <c r="AN434">
        <v>5.6725616520664301</v>
      </c>
      <c r="AO434">
        <f t="shared" si="41"/>
        <v>-12.245598124887668</v>
      </c>
      <c r="AQ434">
        <f>VLOOKUP(A434,incl2017!$A$2:$BF$638,33)</f>
        <v>9816.9432872757206</v>
      </c>
      <c r="AR434">
        <v>24600.532144533001</v>
      </c>
      <c r="AS434">
        <v>21235.7325268817</v>
      </c>
      <c r="AT434">
        <v>18269.383810188399</v>
      </c>
      <c r="AU434">
        <f>VLOOKUP(vhcsResultsConsolidated!E271,incl2017!$A$2:$BF$638,34)</f>
        <v>37530.315706392998</v>
      </c>
      <c r="AV434">
        <v>22902.069642857099</v>
      </c>
      <c r="AW434">
        <v>21695.345605700699</v>
      </c>
      <c r="AX434">
        <v>19706.197089947</v>
      </c>
      <c r="AY434">
        <f>VLOOKUP(vhcsResultsConsolidated!E271,incl2017!$A$2:$BF$638,38)</f>
        <v>38448.827433628299</v>
      </c>
      <c r="AZ434">
        <v>26482.1127596439</v>
      </c>
      <c r="BA434">
        <v>20636.670278637699</v>
      </c>
      <c r="BB434">
        <v>16664.9069423929</v>
      </c>
      <c r="BC434">
        <f>VLOOKUP(vhcsResultsConsolidated!E271,incl2017!$A$2:$BF$638,42)</f>
        <v>36473.013582342901</v>
      </c>
      <c r="BD434">
        <v>24380.054545454499</v>
      </c>
      <c r="BE434">
        <v>22805.305210918101</v>
      </c>
      <c r="BF434">
        <v>20421.2457420924</v>
      </c>
      <c r="BG434">
        <f>VLOOKUP(vhcsResultsConsolidated!E271,incl2017!$A$2:$BF$638,46)</f>
        <v>38501.630094043801</v>
      </c>
      <c r="BH434">
        <v>21165.7961165048</v>
      </c>
      <c r="BI434">
        <v>20676.407744874701</v>
      </c>
      <c r="BJ434">
        <v>18854.356521739101</v>
      </c>
      <c r="BK434">
        <f>VLOOKUP(vhcsResultsConsolidated!E271,incl2017!$A$2:$BF$638,50)</f>
        <v>38401.908077994398</v>
      </c>
      <c r="BL434">
        <v>28176.666666666599</v>
      </c>
      <c r="BM434">
        <v>20837.260997067398</v>
      </c>
      <c r="BN434">
        <v>17737.029315960899</v>
      </c>
      <c r="BO434">
        <f>VLOOKUP(vhcsResultsConsolidated!E271,incl2017!$A$2:$BF$638,54)</f>
        <v>37294.987500000003</v>
      </c>
      <c r="BP434">
        <v>24585.064989517799</v>
      </c>
      <c r="BQ434">
        <v>20412.4032786885</v>
      </c>
      <c r="BR434">
        <v>15775.335135135099</v>
      </c>
    </row>
    <row r="435" spans="1:70" x14ac:dyDescent="0.25">
      <c r="A435" t="s">
        <v>485</v>
      </c>
      <c r="B435" t="s">
        <v>693</v>
      </c>
      <c r="C435" t="s">
        <v>684</v>
      </c>
      <c r="E435" t="s">
        <v>532</v>
      </c>
      <c r="F435">
        <v>1</v>
      </c>
      <c r="G435">
        <v>0.89502800000000005</v>
      </c>
      <c r="H435">
        <v>0.894339</v>
      </c>
      <c r="I435">
        <v>5030</v>
      </c>
      <c r="J435">
        <v>4811</v>
      </c>
      <c r="K435">
        <v>7.5021922464028901</v>
      </c>
      <c r="L435" t="s">
        <v>50</v>
      </c>
      <c r="M435">
        <v>5.2347164936754096</v>
      </c>
      <c r="N435" t="s">
        <v>50</v>
      </c>
      <c r="O435">
        <v>1.7825741326543501</v>
      </c>
      <c r="P435" t="s">
        <v>53</v>
      </c>
      <c r="Q435">
        <v>2.4107444849872199</v>
      </c>
      <c r="R435" t="s">
        <v>51</v>
      </c>
      <c r="S435">
        <v>-5.3787274162806598E-2</v>
      </c>
      <c r="T435" t="s">
        <v>50</v>
      </c>
      <c r="U435">
        <v>1.8448041053022099E-3</v>
      </c>
      <c r="V435" t="s">
        <v>53</v>
      </c>
      <c r="W435">
        <v>-6.2006843310175801E-2</v>
      </c>
      <c r="X435" t="s">
        <v>50</v>
      </c>
      <c r="Y435">
        <v>-1.08930174160501E-2</v>
      </c>
      <c r="Z435" t="s">
        <v>53</v>
      </c>
      <c r="AA435">
        <f t="shared" si="36"/>
        <v>-8.2195691473692031E-3</v>
      </c>
      <c r="AB435">
        <f t="shared" si="37"/>
        <v>-1.273782152135231E-2</v>
      </c>
      <c r="AC435">
        <f t="shared" si="38"/>
        <v>-4.518252373983107E-3</v>
      </c>
      <c r="AD435">
        <f t="shared" si="39"/>
        <v>5.1113825894125699E-2</v>
      </c>
      <c r="AF435">
        <v>2.75701603983034</v>
      </c>
      <c r="AG435" t="s">
        <v>50</v>
      </c>
      <c r="AH435">
        <v>2.7317091719961701</v>
      </c>
      <c r="AI435" t="s">
        <v>50</v>
      </c>
      <c r="AJ435">
        <f t="shared" si="40"/>
        <v>-2.530686783416991E-2</v>
      </c>
      <c r="AK435">
        <v>37.146854544559901</v>
      </c>
      <c r="AL435">
        <v>24.5683040575015</v>
      </c>
      <c r="AM435">
        <v>18.847311705513601</v>
      </c>
      <c r="AN435">
        <v>5.7209923519880697</v>
      </c>
      <c r="AO435">
        <f t="shared" si="41"/>
        <v>-13.126319353525531</v>
      </c>
      <c r="AQ435">
        <f>VLOOKUP(A435,incl2017!$A$2:$BF$638,33)</f>
        <v>12181.545454545399</v>
      </c>
      <c r="AR435">
        <v>15452.8092948717</v>
      </c>
      <c r="AS435">
        <v>13958.8361177406</v>
      </c>
      <c r="AT435">
        <v>13374.0267538644</v>
      </c>
      <c r="AU435">
        <f>VLOOKUP(vhcsResultsConsolidated!E481,incl2017!$A$2:$BF$638,34)</f>
        <v>15380.525437864801</v>
      </c>
      <c r="AV435">
        <v>17034.768924302702</v>
      </c>
      <c r="AW435">
        <v>13716.763727121401</v>
      </c>
      <c r="AX435">
        <v>13868.907983761799</v>
      </c>
      <c r="AY435">
        <f>VLOOKUP(vhcsResultsConsolidated!E481,incl2017!$A$2:$BF$638,38)</f>
        <v>15251.6986531986</v>
      </c>
      <c r="AZ435">
        <v>13622.985023041399</v>
      </c>
      <c r="BA435">
        <v>14180.612804877999</v>
      </c>
      <c r="BB435">
        <v>12986.2036055143</v>
      </c>
      <c r="BC435">
        <f>VLOOKUP(vhcsResultsConsolidated!E481,incl2017!$A$2:$BF$638,42)</f>
        <v>15507.009917355301</v>
      </c>
      <c r="BD435">
        <v>18787.342857142801</v>
      </c>
      <c r="BE435">
        <v>12759.6795774647</v>
      </c>
      <c r="BF435">
        <v>15114.997311827899</v>
      </c>
      <c r="BG435">
        <f>VLOOKUP(vhcsResultsConsolidated!E481,incl2017!$A$2:$BF$638,46)</f>
        <v>15775.218390804501</v>
      </c>
      <c r="BH435">
        <v>15364.027237353999</v>
      </c>
      <c r="BI435">
        <v>14574.214511041</v>
      </c>
      <c r="BJ435">
        <v>12605.841961852801</v>
      </c>
      <c r="BK435">
        <f>VLOOKUP(vhcsResultsConsolidated!E481,incl2017!$A$2:$BF$638,50)</f>
        <v>14841.3723723723</v>
      </c>
      <c r="BL435">
        <v>14266.1707317073</v>
      </c>
      <c r="BM435">
        <v>14063.2641509433</v>
      </c>
      <c r="BN435">
        <v>13254.4411764705</v>
      </c>
      <c r="BO435">
        <f>VLOOKUP(vhcsResultsConsolidated!E481,incl2017!$A$2:$BF$638,54)</f>
        <v>14608.018691588701</v>
      </c>
      <c r="BP435">
        <v>12927.357314148599</v>
      </c>
      <c r="BQ435">
        <v>14291.017751479199</v>
      </c>
      <c r="BR435">
        <v>12781.6411214953</v>
      </c>
    </row>
    <row r="436" spans="1:70" x14ac:dyDescent="0.25">
      <c r="A436" t="s">
        <v>486</v>
      </c>
      <c r="B436" t="s">
        <v>682</v>
      </c>
      <c r="C436" t="s">
        <v>707</v>
      </c>
      <c r="E436" t="s">
        <v>384</v>
      </c>
      <c r="F436">
        <v>1</v>
      </c>
      <c r="G436">
        <v>0.94672999999999996</v>
      </c>
      <c r="H436">
        <v>0.947461</v>
      </c>
      <c r="I436">
        <v>598</v>
      </c>
      <c r="J436">
        <v>574</v>
      </c>
      <c r="K436">
        <v>2.71015015169221</v>
      </c>
      <c r="L436" t="s">
        <v>51</v>
      </c>
      <c r="M436">
        <v>3.3531756049852701</v>
      </c>
      <c r="N436" t="s">
        <v>50</v>
      </c>
      <c r="O436">
        <v>3.5940270974128001</v>
      </c>
      <c r="P436" t="s">
        <v>50</v>
      </c>
      <c r="Q436">
        <v>1.6403387439469099</v>
      </c>
      <c r="R436" t="s">
        <v>53</v>
      </c>
      <c r="S436">
        <v>-0.103417253310983</v>
      </c>
      <c r="T436" t="s">
        <v>50</v>
      </c>
      <c r="U436">
        <v>-7.5173118003279193E-2</v>
      </c>
      <c r="V436" t="s">
        <v>52</v>
      </c>
      <c r="W436">
        <v>-7.4611445516544306E-2</v>
      </c>
      <c r="X436" t="s">
        <v>52</v>
      </c>
      <c r="Y436">
        <v>-0.118799761130951</v>
      </c>
      <c r="Z436" t="s">
        <v>50</v>
      </c>
      <c r="AA436">
        <f t="shared" si="36"/>
        <v>2.8805807794438698E-2</v>
      </c>
      <c r="AB436">
        <f t="shared" si="37"/>
        <v>-4.362664312767181E-2</v>
      </c>
      <c r="AC436">
        <f t="shared" si="38"/>
        <v>-7.2432450922110508E-2</v>
      </c>
      <c r="AD436">
        <f t="shared" si="39"/>
        <v>-4.4188315614406698E-2</v>
      </c>
      <c r="AF436">
        <v>3.31420308931648</v>
      </c>
      <c r="AG436" t="s">
        <v>50</v>
      </c>
      <c r="AH436">
        <v>3.2654359513153</v>
      </c>
      <c r="AI436" t="s">
        <v>50</v>
      </c>
      <c r="AJ436">
        <f t="shared" si="40"/>
        <v>-4.8767138001180044E-2</v>
      </c>
      <c r="AK436">
        <v>17.875359546475799</v>
      </c>
      <c r="AL436">
        <v>4.5018103915330796</v>
      </c>
      <c r="AM436">
        <v>-1.2986256586356799</v>
      </c>
      <c r="AN436">
        <v>5.8004360501687602</v>
      </c>
      <c r="AO436">
        <f t="shared" si="41"/>
        <v>7.0990617088044399</v>
      </c>
      <c r="AQ436">
        <f>VLOOKUP(A436,incl2017!$A$2:$BF$638,33)</f>
        <v>3453.1488888888798</v>
      </c>
      <c r="AR436">
        <v>90514.383647798706</v>
      </c>
      <c r="AS436">
        <v>84460.129251700593</v>
      </c>
      <c r="AT436">
        <v>81195.544776119394</v>
      </c>
      <c r="AU436">
        <f>VLOOKUP(vhcsResultsConsolidated!E326,incl2017!$A$2:$BF$638,34)</f>
        <v>20893.4930232558</v>
      </c>
      <c r="AV436">
        <v>75465.712121212098</v>
      </c>
      <c r="AW436">
        <v>88857.5</v>
      </c>
      <c r="AX436">
        <v>80257.393700787405</v>
      </c>
      <c r="AY436">
        <f>VLOOKUP(vhcsResultsConsolidated!E326,incl2017!$A$2:$BF$638,38)</f>
        <v>21880.238738738699</v>
      </c>
      <c r="AZ436">
        <v>101194.08602150501</v>
      </c>
      <c r="BA436">
        <v>79209.537313432797</v>
      </c>
      <c r="BB436">
        <v>82040.546099290703</v>
      </c>
      <c r="BC436">
        <f>VLOOKUP(vhcsResultsConsolidated!E326,incl2017!$A$2:$BF$638,42)</f>
        <v>19840.331730769201</v>
      </c>
      <c r="BD436">
        <v>77608.833333333299</v>
      </c>
      <c r="BE436">
        <v>75046.111111111095</v>
      </c>
      <c r="BF436">
        <v>73019.788461538395</v>
      </c>
      <c r="BG436">
        <f>VLOOKUP(vhcsResultsConsolidated!E326,incl2017!$A$2:$BF$638,46)</f>
        <v>22876.022727272699</v>
      </c>
      <c r="BH436">
        <v>74662.041666666599</v>
      </c>
      <c r="BI436">
        <v>100157.727272727</v>
      </c>
      <c r="BJ436">
        <v>85275.466666666602</v>
      </c>
      <c r="BK436">
        <f>VLOOKUP(vhcsResultsConsolidated!E326,incl2017!$A$2:$BF$638,50)</f>
        <v>21226.291044776099</v>
      </c>
      <c r="BL436">
        <v>105762.765957446</v>
      </c>
      <c r="BM436">
        <v>80987.114285714197</v>
      </c>
      <c r="BN436">
        <v>77849.814814814803</v>
      </c>
      <c r="BO436">
        <f>VLOOKUP(vhcsResultsConsolidated!E326,incl2017!$A$2:$BF$638,54)</f>
        <v>19717.646017699099</v>
      </c>
      <c r="BP436">
        <v>96526.0869565217</v>
      </c>
      <c r="BQ436">
        <v>77265.3125</v>
      </c>
      <c r="BR436">
        <v>84641.689655172406</v>
      </c>
    </row>
    <row r="437" spans="1:70" x14ac:dyDescent="0.25">
      <c r="A437" t="s">
        <v>488</v>
      </c>
      <c r="B437" t="s">
        <v>689</v>
      </c>
      <c r="C437" t="s">
        <v>677</v>
      </c>
      <c r="E437" t="s">
        <v>304</v>
      </c>
      <c r="F437">
        <v>1</v>
      </c>
      <c r="G437">
        <v>0.81689499999999904</v>
      </c>
      <c r="H437">
        <v>0.81944300000000003</v>
      </c>
      <c r="I437">
        <v>3788</v>
      </c>
      <c r="J437">
        <v>3710</v>
      </c>
      <c r="K437">
        <v>2.2267058320937201</v>
      </c>
      <c r="L437" t="s">
        <v>51</v>
      </c>
      <c r="M437">
        <v>2.95628196008122</v>
      </c>
      <c r="N437" t="s">
        <v>51</v>
      </c>
      <c r="O437">
        <v>2.9001786201069901</v>
      </c>
      <c r="P437" t="s">
        <v>51</v>
      </c>
      <c r="Q437">
        <v>1.97780384915453</v>
      </c>
      <c r="R437" t="s">
        <v>52</v>
      </c>
      <c r="S437">
        <v>-2.57170941816279E-2</v>
      </c>
      <c r="T437" t="s">
        <v>50</v>
      </c>
      <c r="U437">
        <v>-3.00619162055125E-2</v>
      </c>
      <c r="V437" t="s">
        <v>50</v>
      </c>
      <c r="W437">
        <v>-3.9481306580260701E-2</v>
      </c>
      <c r="X437" t="s">
        <v>50</v>
      </c>
      <c r="Y437">
        <v>-3.2165585681386499E-2</v>
      </c>
      <c r="Z437" t="s">
        <v>50</v>
      </c>
      <c r="AA437">
        <f t="shared" si="36"/>
        <v>-1.3764212398632802E-2</v>
      </c>
      <c r="AB437">
        <f t="shared" si="37"/>
        <v>-2.1036694758739989E-3</v>
      </c>
      <c r="AC437">
        <f t="shared" si="38"/>
        <v>1.1660542922758803E-2</v>
      </c>
      <c r="AD437">
        <f t="shared" si="39"/>
        <v>7.315720898874202E-3</v>
      </c>
      <c r="AF437">
        <v>2.8745415442870401</v>
      </c>
      <c r="AG437" t="s">
        <v>50</v>
      </c>
      <c r="AH437">
        <v>2.86130974935746</v>
      </c>
      <c r="AI437" t="s">
        <v>50</v>
      </c>
      <c r="AJ437">
        <f t="shared" si="40"/>
        <v>-1.3231794929580154E-2</v>
      </c>
      <c r="AK437">
        <v>9.6232885656149805E-2</v>
      </c>
      <c r="AL437">
        <v>27.676178679744101</v>
      </c>
      <c r="AM437">
        <v>21.673759287252899</v>
      </c>
      <c r="AN437">
        <v>6.00241939249113</v>
      </c>
      <c r="AO437">
        <f t="shared" si="41"/>
        <v>-15.671339894761768</v>
      </c>
      <c r="AQ437">
        <f>VLOOKUP(A437,incl2017!$A$2:$BF$638,33)</f>
        <v>9851.2043568464705</v>
      </c>
      <c r="AR437">
        <v>25220.7046632124</v>
      </c>
      <c r="AS437">
        <v>23242.529085872498</v>
      </c>
      <c r="AT437">
        <v>21591.728386657502</v>
      </c>
      <c r="AU437">
        <f>VLOOKUP(vhcsResultsConsolidated!E253,incl2017!$A$2:$BF$638,34)</f>
        <v>15070.8679245283</v>
      </c>
      <c r="AV437">
        <v>25884.922261484098</v>
      </c>
      <c r="AW437">
        <v>24102.440366972402</v>
      </c>
      <c r="AX437">
        <v>22365.9977452085</v>
      </c>
      <c r="AY437">
        <f>VLOOKUP(vhcsResultsConsolidated!E253,incl2017!$A$2:$BF$638,38)</f>
        <v>15535.352601156001</v>
      </c>
      <c r="AZ437">
        <v>24585.6587837837</v>
      </c>
      <c r="BA437">
        <v>22371.429368029701</v>
      </c>
      <c r="BB437">
        <v>20411.6993127147</v>
      </c>
      <c r="BC437">
        <f>VLOOKUP(vhcsResultsConsolidated!E253,incl2017!$A$2:$BF$638,42)</f>
        <v>14576.877049180301</v>
      </c>
      <c r="BD437">
        <v>26035.083067092601</v>
      </c>
      <c r="BE437">
        <v>24425.871323529402</v>
      </c>
      <c r="BF437">
        <v>22864.292906178402</v>
      </c>
      <c r="BG437">
        <f>VLOOKUP(vhcsResultsConsolidated!E253,incl2017!$A$2:$BF$638,46)</f>
        <v>15584.116666666599</v>
      </c>
      <c r="BH437">
        <v>25699.150197628402</v>
      </c>
      <c r="BI437">
        <v>23780.1941391941</v>
      </c>
      <c r="BJ437">
        <v>21882.097777777701</v>
      </c>
      <c r="BK437">
        <f>VLOOKUP(vhcsResultsConsolidated!E253,incl2017!$A$2:$BF$638,50)</f>
        <v>15468.552511415501</v>
      </c>
      <c r="BL437">
        <v>24697.95</v>
      </c>
      <c r="BM437">
        <v>22640.064777327902</v>
      </c>
      <c r="BN437">
        <v>20311.3323782234</v>
      </c>
      <c r="BO437">
        <f>VLOOKUP(vhcsResultsConsolidated!E253,incl2017!$A$2:$BF$638,54)</f>
        <v>14467.700680272101</v>
      </c>
      <c r="BP437">
        <v>24497.719879518001</v>
      </c>
      <c r="BQ437">
        <v>22143.412371134</v>
      </c>
      <c r="BR437">
        <v>20562.034334763899</v>
      </c>
    </row>
    <row r="438" spans="1:70" x14ac:dyDescent="0.25">
      <c r="A438" t="s">
        <v>489</v>
      </c>
      <c r="E438" t="s">
        <v>489</v>
      </c>
      <c r="F438">
        <v>0</v>
      </c>
      <c r="G438">
        <v>0.729213</v>
      </c>
      <c r="H438">
        <v>0.72918499999999997</v>
      </c>
      <c r="I438">
        <v>1452</v>
      </c>
      <c r="J438">
        <v>1345</v>
      </c>
      <c r="K438">
        <v>2.12895543235269</v>
      </c>
      <c r="L438" t="s">
        <v>52</v>
      </c>
      <c r="M438">
        <v>2.1951434220729</v>
      </c>
      <c r="N438" t="s">
        <v>52</v>
      </c>
      <c r="O438">
        <v>1.19852322826997</v>
      </c>
      <c r="P438" t="s">
        <v>53</v>
      </c>
      <c r="Q438">
        <v>1.63351144636058</v>
      </c>
      <c r="R438" t="s">
        <v>53</v>
      </c>
      <c r="S438">
        <v>-3.9345962551671103E-2</v>
      </c>
      <c r="T438" t="s">
        <v>50</v>
      </c>
      <c r="U438">
        <v>-3.1278572600096699E-2</v>
      </c>
      <c r="V438" t="s">
        <v>50</v>
      </c>
      <c r="W438">
        <v>-9.3526871896754904E-2</v>
      </c>
      <c r="X438" t="s">
        <v>50</v>
      </c>
      <c r="Y438">
        <v>-0.10500926153119</v>
      </c>
      <c r="Z438" t="s">
        <v>50</v>
      </c>
      <c r="AA438">
        <f t="shared" si="36"/>
        <v>-5.4180909345083801E-2</v>
      </c>
      <c r="AB438">
        <f t="shared" si="37"/>
        <v>-7.3730688931093302E-2</v>
      </c>
      <c r="AC438">
        <f t="shared" si="38"/>
        <v>-1.9549779586009501E-2</v>
      </c>
      <c r="AD438">
        <f t="shared" si="39"/>
        <v>-1.1482389634435097E-2</v>
      </c>
      <c r="AF438">
        <v>3.0006607897055799</v>
      </c>
      <c r="AG438" t="s">
        <v>50</v>
      </c>
      <c r="AH438">
        <v>2.9241823392133801</v>
      </c>
      <c r="AI438" t="s">
        <v>50</v>
      </c>
      <c r="AJ438">
        <f t="shared" si="40"/>
        <v>-7.6478450492199812E-2</v>
      </c>
      <c r="AK438">
        <v>10.2896970862153</v>
      </c>
      <c r="AL438">
        <v>35.700360647878497</v>
      </c>
      <c r="AM438">
        <v>15.5062484410095</v>
      </c>
      <c r="AN438">
        <v>20.194112206868901</v>
      </c>
      <c r="AO438">
        <f t="shared" si="41"/>
        <v>4.6878637658594009</v>
      </c>
      <c r="AQ438">
        <f>VLOOKUP(A438,incl2017!$A$2:$BF$638,33)</f>
        <v>29084.136363636298</v>
      </c>
      <c r="AR438">
        <v>27927.162264150898</v>
      </c>
      <c r="AS438">
        <v>26330.896024464801</v>
      </c>
      <c r="AT438">
        <v>24319.768442622899</v>
      </c>
      <c r="AU438">
        <f>VLOOKUP(vhcsResultsConsolidated!E438,incl2017!$A$2:$BF$638,34)</f>
        <v>26063.5077881619</v>
      </c>
      <c r="AV438">
        <v>28619.5155038759</v>
      </c>
      <c r="AW438">
        <v>26716.646341463402</v>
      </c>
      <c r="AX438">
        <v>24610.8235294117</v>
      </c>
      <c r="AY438">
        <f>VLOOKUP(vhcsResultsConsolidated!E438,incl2017!$A$2:$BF$638,38)</f>
        <v>26677.666666666599</v>
      </c>
      <c r="AZ438">
        <v>27270.444852941098</v>
      </c>
      <c r="BA438">
        <v>25942.779141104202</v>
      </c>
      <c r="BB438">
        <v>23953.254629629599</v>
      </c>
      <c r="BC438">
        <f>VLOOKUP(vhcsResultsConsolidated!E438,incl2017!$A$2:$BF$638,42)</f>
        <v>25437.7610062893</v>
      </c>
      <c r="BD438">
        <v>29138.095652173899</v>
      </c>
      <c r="BE438">
        <v>26685</v>
      </c>
      <c r="BF438">
        <v>25326.984126984102</v>
      </c>
      <c r="BG438">
        <f>VLOOKUP(vhcsResultsConsolidated!E438,incl2017!$A$2:$BF$638,46)</f>
        <v>27724.881355932201</v>
      </c>
      <c r="BH438">
        <v>28202.4755244755</v>
      </c>
      <c r="BI438">
        <v>26763.636363636298</v>
      </c>
      <c r="BJ438">
        <v>23992.767123287598</v>
      </c>
      <c r="BK438">
        <f>VLOOKUP(vhcsResultsConsolidated!E438,incl2017!$A$2:$BF$638,50)</f>
        <v>26077.8058252427</v>
      </c>
      <c r="BL438">
        <v>27383.9637681159</v>
      </c>
      <c r="BM438">
        <v>26840.027027027001</v>
      </c>
      <c r="BN438">
        <v>24301.993333333299</v>
      </c>
      <c r="BO438">
        <f>VLOOKUP(vhcsResultsConsolidated!E438,incl2017!$A$2:$BF$638,54)</f>
        <v>25496.307017543801</v>
      </c>
      <c r="BP438">
        <v>27153.5373134328</v>
      </c>
      <c r="BQ438">
        <v>25196.752808988698</v>
      </c>
      <c r="BR438">
        <v>23160.666666666599</v>
      </c>
    </row>
    <row r="439" spans="1:70" x14ac:dyDescent="0.25">
      <c r="A439" t="s">
        <v>490</v>
      </c>
      <c r="B439" t="s">
        <v>655</v>
      </c>
      <c r="C439" t="s">
        <v>697</v>
      </c>
      <c r="E439" t="s">
        <v>483</v>
      </c>
      <c r="F439">
        <v>1</v>
      </c>
      <c r="G439">
        <v>0.93655299999999997</v>
      </c>
      <c r="H439">
        <v>0.90664500000000003</v>
      </c>
      <c r="I439">
        <v>4095</v>
      </c>
      <c r="J439">
        <v>3084</v>
      </c>
      <c r="K439">
        <v>3.4435130552467998</v>
      </c>
      <c r="L439" t="s">
        <v>50</v>
      </c>
      <c r="M439">
        <v>3.1058570611235501</v>
      </c>
      <c r="N439" t="s">
        <v>50</v>
      </c>
      <c r="O439">
        <v>1.3492853011763499</v>
      </c>
      <c r="P439" t="s">
        <v>53</v>
      </c>
      <c r="Q439">
        <v>4.3827311973170398</v>
      </c>
      <c r="R439" t="s">
        <v>50</v>
      </c>
      <c r="S439">
        <v>-7.7001325025205097E-2</v>
      </c>
      <c r="T439" t="s">
        <v>50</v>
      </c>
      <c r="U439">
        <v>-8.78846605771407E-2</v>
      </c>
      <c r="V439" t="s">
        <v>50</v>
      </c>
      <c r="W439">
        <v>-0.10191887149687</v>
      </c>
      <c r="X439" t="s">
        <v>50</v>
      </c>
      <c r="Y439">
        <v>-7.8145826830896103E-2</v>
      </c>
      <c r="Z439" t="s">
        <v>50</v>
      </c>
      <c r="AA439">
        <f t="shared" si="36"/>
        <v>-2.49175464716649E-2</v>
      </c>
      <c r="AB439">
        <f t="shared" si="37"/>
        <v>9.7388337462445962E-3</v>
      </c>
      <c r="AC439">
        <f t="shared" si="38"/>
        <v>3.4656380217909497E-2</v>
      </c>
      <c r="AD439">
        <f t="shared" si="39"/>
        <v>2.3773044665973894E-2</v>
      </c>
      <c r="AF439">
        <v>3.0221915358225799</v>
      </c>
      <c r="AG439" t="s">
        <v>50</v>
      </c>
      <c r="AH439">
        <v>2.9715175311581099</v>
      </c>
      <c r="AI439" t="s">
        <v>50</v>
      </c>
      <c r="AJ439">
        <f t="shared" si="40"/>
        <v>-5.0674004664470029E-2</v>
      </c>
      <c r="AK439">
        <v>55.939161845833098</v>
      </c>
      <c r="AL439">
        <v>30.6871274181124</v>
      </c>
      <c r="AM439">
        <v>23.9259043523125</v>
      </c>
      <c r="AN439">
        <v>6.7612230657998698</v>
      </c>
      <c r="AO439">
        <f t="shared" si="41"/>
        <v>-17.164681286512632</v>
      </c>
      <c r="AQ439">
        <f>VLOOKUP(A439,incl2017!$A$2:$BF$638,33)</f>
        <v>11747.2939481267</v>
      </c>
      <c r="AR439">
        <v>14618.280201342201</v>
      </c>
      <c r="AS439">
        <v>13379.5494223363</v>
      </c>
      <c r="AT439">
        <v>12658.8436657681</v>
      </c>
      <c r="AU439">
        <f>VLOOKUP(vhcsResultsConsolidated!E432,incl2017!$A$2:$BF$638,34)</f>
        <v>39751.043567052402</v>
      </c>
      <c r="AV439">
        <v>14848.258160237299</v>
      </c>
      <c r="AW439">
        <v>14103.1147540983</v>
      </c>
      <c r="AX439">
        <v>12994.2861952861</v>
      </c>
      <c r="AY439">
        <f>VLOOKUP(vhcsResultsConsolidated!E432,incl2017!$A$2:$BF$638,38)</f>
        <v>40058.852644836203</v>
      </c>
      <c r="AZ439">
        <v>14319.042471042399</v>
      </c>
      <c r="BA439">
        <v>12501.815340908999</v>
      </c>
      <c r="BB439">
        <v>12274.9267822736</v>
      </c>
      <c r="BC439">
        <f>VLOOKUP(vhcsResultsConsolidated!E432,incl2017!$A$2:$BF$638,42)</f>
        <v>39388.968888888798</v>
      </c>
      <c r="BD439">
        <v>14028.2768361581</v>
      </c>
      <c r="BE439">
        <v>14219.294392523299</v>
      </c>
      <c r="BF439">
        <v>13991.295275590501</v>
      </c>
      <c r="BG439">
        <f>VLOOKUP(vhcsResultsConsolidated!E432,incl2017!$A$2:$BF$638,46)</f>
        <v>41656.976676384802</v>
      </c>
      <c r="BH439">
        <v>15755.362499999999</v>
      </c>
      <c r="BI439">
        <v>13986.389671361499</v>
      </c>
      <c r="BJ439">
        <v>12249.4617647058</v>
      </c>
      <c r="BK439">
        <f>VLOOKUP(vhcsResultsConsolidated!E432,incl2017!$A$2:$BF$638,50)</f>
        <v>38843.427937915701</v>
      </c>
      <c r="BL439">
        <v>13947.8810408921</v>
      </c>
      <c r="BM439">
        <v>12030.473053892199</v>
      </c>
      <c r="BN439">
        <v>12038.5448028673</v>
      </c>
      <c r="BO439">
        <f>VLOOKUP(vhcsResultsConsolidated!E432,incl2017!$A$2:$BF$638,54)</f>
        <v>39724.796460176898</v>
      </c>
      <c r="BP439">
        <v>14720.016064257001</v>
      </c>
      <c r="BQ439">
        <v>12927.2972972972</v>
      </c>
      <c r="BR439">
        <v>12549.7208333333</v>
      </c>
    </row>
    <row r="440" spans="1:70" x14ac:dyDescent="0.25">
      <c r="A440" t="s">
        <v>491</v>
      </c>
      <c r="B440" t="s">
        <v>692</v>
      </c>
      <c r="C440" t="s">
        <v>671</v>
      </c>
      <c r="E440" t="s">
        <v>147</v>
      </c>
      <c r="F440">
        <v>1</v>
      </c>
      <c r="G440">
        <v>0.88555200000000001</v>
      </c>
      <c r="H440">
        <v>0.88555200000000001</v>
      </c>
      <c r="I440">
        <v>814</v>
      </c>
      <c r="J440">
        <v>814</v>
      </c>
      <c r="K440">
        <v>3.2328616335666598</v>
      </c>
      <c r="L440" t="s">
        <v>50</v>
      </c>
      <c r="M440">
        <v>3.37146744500046</v>
      </c>
      <c r="N440" t="s">
        <v>50</v>
      </c>
      <c r="O440">
        <v>1.3590838604294699</v>
      </c>
      <c r="P440" t="s">
        <v>53</v>
      </c>
      <c r="Q440">
        <v>2.6970289862620298</v>
      </c>
      <c r="R440" t="s">
        <v>51</v>
      </c>
      <c r="S440">
        <v>0.111463944651883</v>
      </c>
      <c r="T440" t="s">
        <v>50</v>
      </c>
      <c r="U440">
        <v>-1.52669053204327E-2</v>
      </c>
      <c r="V440" t="s">
        <v>53</v>
      </c>
      <c r="W440">
        <v>5.4185834940922398E-2</v>
      </c>
      <c r="X440" t="s">
        <v>51</v>
      </c>
      <c r="Y440">
        <v>-4.8240421701550101E-2</v>
      </c>
      <c r="Z440" t="s">
        <v>52</v>
      </c>
      <c r="AA440">
        <f t="shared" si="36"/>
        <v>-5.7278109710960604E-2</v>
      </c>
      <c r="AB440">
        <f t="shared" si="37"/>
        <v>-3.2973516381117403E-2</v>
      </c>
      <c r="AC440">
        <f t="shared" si="38"/>
        <v>2.4304593329843201E-2</v>
      </c>
      <c r="AD440">
        <f t="shared" si="39"/>
        <v>-0.1024262566424725</v>
      </c>
      <c r="AF440">
        <v>2.9931323778053001</v>
      </c>
      <c r="AG440" t="s">
        <v>50</v>
      </c>
      <c r="AH440">
        <v>2.96850241497323</v>
      </c>
      <c r="AI440" t="s">
        <v>50</v>
      </c>
      <c r="AJ440">
        <f t="shared" si="40"/>
        <v>-2.4629962832070085E-2</v>
      </c>
      <c r="AK440">
        <v>-15.456295605039299</v>
      </c>
      <c r="AL440">
        <v>21.033410564827701</v>
      </c>
      <c r="AM440">
        <v>14.266299238592399</v>
      </c>
      <c r="AN440">
        <v>6.7671113262353204</v>
      </c>
      <c r="AO440">
        <f t="shared" si="41"/>
        <v>-7.4991879123570788</v>
      </c>
      <c r="AQ440">
        <f>VLOOKUP(A440,incl2017!$A$2:$BF$638,33)</f>
        <v>5171.6853856562902</v>
      </c>
      <c r="AR440">
        <v>48775.343195266199</v>
      </c>
      <c r="AS440">
        <v>52941.7762557077</v>
      </c>
      <c r="AT440">
        <v>51736.225352112597</v>
      </c>
      <c r="AU440">
        <f>VLOOKUP(vhcsResultsConsolidated!E96,incl2017!$A$2:$BF$638,34)</f>
        <v>6248.7393483709202</v>
      </c>
      <c r="AV440">
        <v>44092.8876404494</v>
      </c>
      <c r="AW440">
        <v>48997.279069767399</v>
      </c>
      <c r="AX440">
        <v>49959.794594594598</v>
      </c>
      <c r="AY440">
        <f>VLOOKUP(vhcsResultsConsolidated!E96,incl2017!$A$2:$BF$638,38)</f>
        <v>6354.4538558786298</v>
      </c>
      <c r="AZ440">
        <v>53984.574999999997</v>
      </c>
      <c r="BA440">
        <v>55492.353383458598</v>
      </c>
      <c r="BB440">
        <v>53099.875518672197</v>
      </c>
      <c r="BC440">
        <f>VLOOKUP(vhcsResultsConsolidated!E96,incl2017!$A$2:$BF$638,42)</f>
        <v>6144.8633540372603</v>
      </c>
      <c r="BD440">
        <v>39227.736842105202</v>
      </c>
      <c r="BE440">
        <v>49841.9428571428</v>
      </c>
      <c r="BF440">
        <v>46617.867346938699</v>
      </c>
      <c r="BG440">
        <f>VLOOKUP(vhcsResultsConsolidated!E96,incl2017!$A$2:$BF$638,46)</f>
        <v>7044.6658653846098</v>
      </c>
      <c r="BH440">
        <v>47717.9019607843</v>
      </c>
      <c r="BI440">
        <v>48417.607843137201</v>
      </c>
      <c r="BJ440">
        <v>53724.264367816002</v>
      </c>
      <c r="BK440">
        <f>VLOOKUP(vhcsResultsConsolidated!E96,incl2017!$A$2:$BF$638,50)</f>
        <v>5588.7786666666598</v>
      </c>
      <c r="BL440">
        <v>58218.041666666599</v>
      </c>
      <c r="BM440">
        <v>52090.958333333299</v>
      </c>
      <c r="BN440">
        <v>55275.9859154929</v>
      </c>
      <c r="BO440">
        <f>VLOOKUP(vhcsResultsConsolidated!E96,incl2017!$A$2:$BF$638,54)</f>
        <v>5756.6804123711299</v>
      </c>
      <c r="BP440">
        <v>47634.375</v>
      </c>
      <c r="BQ440">
        <v>57413.141176470497</v>
      </c>
      <c r="BR440">
        <v>49978.5858585858</v>
      </c>
    </row>
    <row r="441" spans="1:70" x14ac:dyDescent="0.25">
      <c r="A441" t="s">
        <v>492</v>
      </c>
      <c r="B441" t="s">
        <v>696</v>
      </c>
      <c r="C441" t="s">
        <v>684</v>
      </c>
      <c r="E441" t="s">
        <v>511</v>
      </c>
      <c r="F441">
        <v>1</v>
      </c>
      <c r="G441">
        <v>0.72499899999999995</v>
      </c>
      <c r="H441">
        <v>0.72524599999999995</v>
      </c>
      <c r="I441">
        <v>1631</v>
      </c>
      <c r="J441">
        <v>1585</v>
      </c>
      <c r="K441">
        <v>2.96153588805924</v>
      </c>
      <c r="L441" t="s">
        <v>51</v>
      </c>
      <c r="M441">
        <v>2.9597997072301099</v>
      </c>
      <c r="N441" t="s">
        <v>51</v>
      </c>
      <c r="O441">
        <v>0.84683875953756904</v>
      </c>
      <c r="P441" t="s">
        <v>53</v>
      </c>
      <c r="Q441">
        <v>2.4904548606481201</v>
      </c>
      <c r="R441" t="s">
        <v>51</v>
      </c>
      <c r="S441">
        <v>-1.2883664507853001E-2</v>
      </c>
      <c r="T441" t="s">
        <v>53</v>
      </c>
      <c r="U441">
        <v>-9.7296936189910102E-2</v>
      </c>
      <c r="V441" t="s">
        <v>50</v>
      </c>
      <c r="W441">
        <v>-6.4539726531812697E-2</v>
      </c>
      <c r="X441" t="s">
        <v>51</v>
      </c>
      <c r="Y441">
        <v>-9.63392351369185E-2</v>
      </c>
      <c r="Z441" t="s">
        <v>50</v>
      </c>
      <c r="AA441">
        <f t="shared" si="36"/>
        <v>-5.1656062023959698E-2</v>
      </c>
      <c r="AB441">
        <f t="shared" si="37"/>
        <v>9.5770105299160246E-4</v>
      </c>
      <c r="AC441">
        <f t="shared" si="38"/>
        <v>5.26137630769513E-2</v>
      </c>
      <c r="AD441">
        <f t="shared" si="39"/>
        <v>-3.1799508605105803E-2</v>
      </c>
      <c r="AF441">
        <v>2.6405404781203901</v>
      </c>
      <c r="AG441" t="s">
        <v>50</v>
      </c>
      <c r="AH441">
        <v>2.59189632810227</v>
      </c>
      <c r="AI441" t="s">
        <v>50</v>
      </c>
      <c r="AJ441">
        <f t="shared" si="40"/>
        <v>-4.8644150018120058E-2</v>
      </c>
      <c r="AK441">
        <v>28.2968275872608</v>
      </c>
      <c r="AL441">
        <v>27.0051549575983</v>
      </c>
      <c r="AM441">
        <v>20.071233100163202</v>
      </c>
      <c r="AN441">
        <v>6.9339218574351102</v>
      </c>
      <c r="AO441">
        <f t="shared" si="41"/>
        <v>-13.137311242728092</v>
      </c>
      <c r="AQ441">
        <f>VLOOKUP(A441,incl2017!$A$2:$BF$638,33)</f>
        <v>16251.328849028399</v>
      </c>
      <c r="AR441">
        <v>6571.4757433489804</v>
      </c>
      <c r="AS441">
        <v>5472.4806517311599</v>
      </c>
      <c r="AT441">
        <v>4780.5164835164796</v>
      </c>
      <c r="AU441">
        <f>VLOOKUP(vhcsResultsConsolidated!E460,incl2017!$A$2:$BF$638,34)</f>
        <v>42615.68</v>
      </c>
      <c r="AV441">
        <v>6485.4036144578304</v>
      </c>
      <c r="AW441">
        <v>5694.6706827309199</v>
      </c>
      <c r="AX441">
        <v>4795.3649999999998</v>
      </c>
      <c r="AY441">
        <f>VLOOKUP(vhcsResultsConsolidated!E460,incl2017!$A$2:$BF$638,38)</f>
        <v>47245.660377358399</v>
      </c>
      <c r="AZ441">
        <v>6664.5570032573196</v>
      </c>
      <c r="BA441">
        <v>5243.8636363636297</v>
      </c>
      <c r="BB441">
        <v>4768.8705882352897</v>
      </c>
      <c r="BC441">
        <f>VLOOKUP(vhcsResultsConsolidated!E460,incl2017!$A$2:$BF$638,42)</f>
        <v>39207.5</v>
      </c>
      <c r="BD441">
        <v>6354.0535714285697</v>
      </c>
      <c r="BE441">
        <v>5800.81538461538</v>
      </c>
      <c r="BF441">
        <v>4828.6902654867199</v>
      </c>
      <c r="BG441">
        <f>VLOOKUP(vhcsResultsConsolidated!E460,incl2017!$A$2:$BF$638,46)</f>
        <v>48076.666666666599</v>
      </c>
      <c r="BH441">
        <v>6619.9573170731701</v>
      </c>
      <c r="BI441">
        <v>5578.7142857142799</v>
      </c>
      <c r="BJ441">
        <v>4752.0804597701099</v>
      </c>
      <c r="BK441">
        <f>VLOOKUP(vhcsResultsConsolidated!E460,incl2017!$A$2:$BF$638,50)</f>
        <v>46382.692307692298</v>
      </c>
      <c r="BL441">
        <v>6448.2981366459599</v>
      </c>
      <c r="BM441">
        <v>5454.9596774193496</v>
      </c>
      <c r="BN441">
        <v>5055.4148148148097</v>
      </c>
      <c r="BO441">
        <f>VLOOKUP(vhcsResultsConsolidated!E460,incl2017!$A$2:$BF$638,54)</f>
        <v>37556.25</v>
      </c>
      <c r="BP441">
        <v>6903.0342465753401</v>
      </c>
      <c r="BQ441">
        <v>5022.0338983050797</v>
      </c>
      <c r="BR441">
        <v>4446.5083333333296</v>
      </c>
    </row>
    <row r="442" spans="1:70" x14ac:dyDescent="0.25">
      <c r="A442" t="s">
        <v>493</v>
      </c>
      <c r="E442" t="s">
        <v>493</v>
      </c>
      <c r="F442">
        <v>0</v>
      </c>
      <c r="G442">
        <v>0.67937099999999995</v>
      </c>
      <c r="H442">
        <v>0.68035500000000004</v>
      </c>
      <c r="I442">
        <v>2602</v>
      </c>
      <c r="J442">
        <v>1967</v>
      </c>
      <c r="K442">
        <v>1.68825980651531</v>
      </c>
      <c r="L442" t="s">
        <v>53</v>
      </c>
      <c r="M442">
        <v>1.39896305001481</v>
      </c>
      <c r="N442" t="s">
        <v>53</v>
      </c>
      <c r="O442">
        <v>1.1487520982542001</v>
      </c>
      <c r="P442" t="s">
        <v>53</v>
      </c>
      <c r="Q442">
        <v>2.02843025012006</v>
      </c>
      <c r="R442" t="s">
        <v>52</v>
      </c>
      <c r="S442">
        <v>-1.7467189456951301E-2</v>
      </c>
      <c r="T442" t="s">
        <v>53</v>
      </c>
      <c r="U442">
        <v>4.8604025999356502E-2</v>
      </c>
      <c r="V442" t="s">
        <v>53</v>
      </c>
      <c r="W442">
        <v>-1.6373128325155799E-2</v>
      </c>
      <c r="X442" t="s">
        <v>53</v>
      </c>
      <c r="Y442">
        <v>4.7697645849612801E-2</v>
      </c>
      <c r="Z442" t="s">
        <v>53</v>
      </c>
      <c r="AA442">
        <f t="shared" si="36"/>
        <v>1.0940611317955019E-3</v>
      </c>
      <c r="AB442">
        <f t="shared" si="37"/>
        <v>-9.0638014974370185E-4</v>
      </c>
      <c r="AC442">
        <f t="shared" si="38"/>
        <v>-2.0004412815392038E-3</v>
      </c>
      <c r="AD442">
        <f t="shared" si="39"/>
        <v>6.4070774174768599E-2</v>
      </c>
      <c r="AF442">
        <v>2.89938913892408</v>
      </c>
      <c r="AG442" t="s">
        <v>50</v>
      </c>
      <c r="AH442">
        <v>2.9048796190793098</v>
      </c>
      <c r="AI442" t="s">
        <v>50</v>
      </c>
      <c r="AJ442">
        <f t="shared" si="40"/>
        <v>5.4904801552297933E-3</v>
      </c>
      <c r="AK442">
        <v>-4.5823293306380997</v>
      </c>
      <c r="AL442">
        <v>10.606816382064499</v>
      </c>
      <c r="AM442">
        <v>3.8741805426025802</v>
      </c>
      <c r="AN442">
        <v>6.7326358394619099</v>
      </c>
      <c r="AO442">
        <f t="shared" si="41"/>
        <v>2.8584552968593298</v>
      </c>
      <c r="AQ442">
        <f>VLOOKUP(A442,incl2017!$A$2:$BF$638,33)</f>
        <v>6087.8394833948296</v>
      </c>
      <c r="AR442">
        <v>5960.1027227722698</v>
      </c>
      <c r="AS442">
        <v>6242.5467889908196</v>
      </c>
      <c r="AT442">
        <v>5602.5781758957601</v>
      </c>
      <c r="AU442">
        <f>VLOOKUP(vhcsResultsConsolidated!E442,incl2017!$A$2:$BF$638,34)</f>
        <v>5571.1336633663304</v>
      </c>
      <c r="AV442">
        <v>6282.3600867678897</v>
      </c>
      <c r="AW442">
        <v>6392.1152542372802</v>
      </c>
      <c r="AX442">
        <v>5585.8092485549096</v>
      </c>
      <c r="AY442">
        <f>VLOOKUP(vhcsResultsConsolidated!E442,incl2017!$A$2:$BF$638,38)</f>
        <v>5498.9470588235199</v>
      </c>
      <c r="AZ442">
        <v>5531.9740634005702</v>
      </c>
      <c r="BA442">
        <v>6066.0559999999996</v>
      </c>
      <c r="BB442">
        <v>5624.2276119402904</v>
      </c>
      <c r="BC442">
        <f>VLOOKUP(vhcsResultsConsolidated!E442,incl2017!$A$2:$BF$638,42)</f>
        <v>5663.4022556390901</v>
      </c>
      <c r="BD442">
        <v>6217.9095022624397</v>
      </c>
      <c r="BE442">
        <v>6172.91447368421</v>
      </c>
      <c r="BF442">
        <v>5689.2482758620599</v>
      </c>
      <c r="BG442">
        <f>VLOOKUP(vhcsResultsConsolidated!E442,incl2017!$A$2:$BF$638,46)</f>
        <v>5640.0816326530603</v>
      </c>
      <c r="BH442">
        <v>6341.7083333333303</v>
      </c>
      <c r="BI442">
        <v>6625.11188811188</v>
      </c>
      <c r="BJ442">
        <v>5511.1890547263602</v>
      </c>
      <c r="BK442">
        <f>VLOOKUP(vhcsResultsConsolidated!E442,incl2017!$A$2:$BF$638,50)</f>
        <v>5391.4507772020697</v>
      </c>
      <c r="BL442">
        <v>5763.0471204188398</v>
      </c>
      <c r="BM442">
        <v>6867.1833333333298</v>
      </c>
      <c r="BN442">
        <v>5952.1494252873499</v>
      </c>
      <c r="BO442">
        <f>VLOOKUP(vhcsResultsConsolidated!E442,incl2017!$A$2:$BF$638,54)</f>
        <v>6044.86144578313</v>
      </c>
      <c r="BP442">
        <v>5249.0576923076896</v>
      </c>
      <c r="BQ442">
        <v>5326.5538461538399</v>
      </c>
      <c r="BR442">
        <v>5017.22340425531</v>
      </c>
    </row>
    <row r="443" spans="1:70" x14ac:dyDescent="0.25">
      <c r="A443" t="s">
        <v>494</v>
      </c>
      <c r="B443" t="s">
        <v>676</v>
      </c>
      <c r="C443" t="s">
        <v>671</v>
      </c>
      <c r="E443" t="s">
        <v>241</v>
      </c>
      <c r="F443">
        <v>1</v>
      </c>
      <c r="G443">
        <v>0.75092599999999998</v>
      </c>
      <c r="H443">
        <v>0.75092599999999998</v>
      </c>
      <c r="I443">
        <v>906</v>
      </c>
      <c r="J443">
        <v>906</v>
      </c>
      <c r="K443">
        <v>4.1818092212106803</v>
      </c>
      <c r="L443" t="s">
        <v>50</v>
      </c>
      <c r="M443">
        <v>1.5306926562717</v>
      </c>
      <c r="N443" t="s">
        <v>53</v>
      </c>
      <c r="O443">
        <v>1.40648853968087</v>
      </c>
      <c r="P443" t="s">
        <v>53</v>
      </c>
      <c r="Q443">
        <v>6.2024728590514497</v>
      </c>
      <c r="R443" t="s">
        <v>50</v>
      </c>
      <c r="S443">
        <v>-9.4007783116153695E-2</v>
      </c>
      <c r="T443" t="s">
        <v>50</v>
      </c>
      <c r="U443">
        <v>-6.4204336078737698E-2</v>
      </c>
      <c r="V443" t="s">
        <v>50</v>
      </c>
      <c r="W443">
        <v>-9.5846665574020606E-2</v>
      </c>
      <c r="X443" t="s">
        <v>50</v>
      </c>
      <c r="Y443">
        <v>-0.123037287906812</v>
      </c>
      <c r="Z443" t="s">
        <v>50</v>
      </c>
      <c r="AA443">
        <f t="shared" si="36"/>
        <v>-1.8388824578669111E-3</v>
      </c>
      <c r="AB443">
        <f t="shared" si="37"/>
        <v>-5.8832951828074298E-2</v>
      </c>
      <c r="AC443">
        <f t="shared" si="38"/>
        <v>-5.6994069370207387E-2</v>
      </c>
      <c r="AD443">
        <f t="shared" si="39"/>
        <v>-2.7190622332791389E-2</v>
      </c>
      <c r="AF443">
        <v>2.9281152487230599</v>
      </c>
      <c r="AG443" t="s">
        <v>50</v>
      </c>
      <c r="AH443">
        <v>2.89250161699057</v>
      </c>
      <c r="AI443" t="s">
        <v>50</v>
      </c>
      <c r="AJ443">
        <f t="shared" si="40"/>
        <v>-3.5613631732489992E-2</v>
      </c>
      <c r="AK443">
        <v>14.2740667155579</v>
      </c>
      <c r="AL443">
        <v>11.975309400362701</v>
      </c>
      <c r="AM443">
        <v>4.8521571005630202</v>
      </c>
      <c r="AN443">
        <v>7.1231522997996803</v>
      </c>
      <c r="AO443">
        <f t="shared" si="41"/>
        <v>2.2709951992366602</v>
      </c>
      <c r="AQ443">
        <f>VLOOKUP(A443,incl2017!$A$2:$BF$638,33)</f>
        <v>22298.061833019401</v>
      </c>
      <c r="AR443">
        <v>31862</v>
      </c>
      <c r="AS443">
        <v>28938.731563421799</v>
      </c>
      <c r="AT443">
        <v>27999.903614457799</v>
      </c>
      <c r="AU443">
        <f>VLOOKUP(vhcsResultsConsolidated!E190,incl2017!$A$2:$BF$638,34)</f>
        <v>11623.2427184466</v>
      </c>
      <c r="AV443">
        <v>32156.520958083802</v>
      </c>
      <c r="AW443">
        <v>28721.5971563981</v>
      </c>
      <c r="AX443">
        <v>29062.527950310501</v>
      </c>
      <c r="AY443">
        <f>VLOOKUP(vhcsResultsConsolidated!E190,incl2017!$A$2:$BF$638,38)</f>
        <v>11464.604395604299</v>
      </c>
      <c r="AZ443">
        <v>31536.271523178799</v>
      </c>
      <c r="BA443">
        <v>29296.6640625</v>
      </c>
      <c r="BB443">
        <v>26055.784090909001</v>
      </c>
      <c r="BC443">
        <f>VLOOKUP(vhcsResultsConsolidated!E190,incl2017!$A$2:$BF$638,42)</f>
        <v>11850.582677165299</v>
      </c>
      <c r="BD443">
        <v>33667.826086956498</v>
      </c>
      <c r="BE443">
        <v>27794.5338345864</v>
      </c>
      <c r="BF443">
        <v>29253.802631578899</v>
      </c>
      <c r="BG443">
        <f>VLOOKUP(vhcsResultsConsolidated!E190,incl2017!$A$2:$BF$638,46)</f>
        <v>10422.274725274699</v>
      </c>
      <c r="BH443">
        <v>31092.4387755102</v>
      </c>
      <c r="BI443">
        <v>30302.3589743589</v>
      </c>
      <c r="BJ443">
        <v>28891.5058823529</v>
      </c>
      <c r="BK443">
        <f>VLOOKUP(vhcsResultsConsolidated!E190,incl2017!$A$2:$BF$638,50)</f>
        <v>12506.934065934</v>
      </c>
      <c r="BL443">
        <v>31665.301204819199</v>
      </c>
      <c r="BM443">
        <v>30245.079365079298</v>
      </c>
      <c r="BN443">
        <v>26147.575757575702</v>
      </c>
      <c r="BO443">
        <f>VLOOKUP(vhcsResultsConsolidated!E190,incl2017!$A$2:$BF$638,54)</f>
        <v>10536.3478260869</v>
      </c>
      <c r="BP443">
        <v>31378.779411764699</v>
      </c>
      <c r="BQ443">
        <v>28377.430769230701</v>
      </c>
      <c r="BR443">
        <v>26000.709090909</v>
      </c>
    </row>
    <row r="444" spans="1:70" x14ac:dyDescent="0.25">
      <c r="A444" t="s">
        <v>495</v>
      </c>
      <c r="E444" t="s">
        <v>495</v>
      </c>
      <c r="F444">
        <v>0</v>
      </c>
      <c r="G444">
        <v>0.70949700000000004</v>
      </c>
      <c r="H444">
        <v>0.746502</v>
      </c>
      <c r="I444">
        <v>1624</v>
      </c>
      <c r="J444">
        <v>605</v>
      </c>
      <c r="K444">
        <v>1.11440766600859</v>
      </c>
      <c r="L444" t="s">
        <v>53</v>
      </c>
      <c r="M444">
        <v>1.1816604553864301</v>
      </c>
      <c r="N444" t="s">
        <v>53</v>
      </c>
      <c r="O444">
        <v>0.76473622597062496</v>
      </c>
      <c r="P444" t="s">
        <v>53</v>
      </c>
      <c r="Q444">
        <v>2.3250168314695498</v>
      </c>
      <c r="R444" t="s">
        <v>51</v>
      </c>
      <c r="S444">
        <v>-7.71997998006307E-2</v>
      </c>
      <c r="T444" t="s">
        <v>53</v>
      </c>
      <c r="U444">
        <v>-0.111539843351091</v>
      </c>
      <c r="V444" t="s">
        <v>51</v>
      </c>
      <c r="W444">
        <v>-5.6517848178762403E-2</v>
      </c>
      <c r="X444" t="s">
        <v>53</v>
      </c>
      <c r="Y444">
        <v>-7.7530390720905201E-2</v>
      </c>
      <c r="Z444" t="s">
        <v>52</v>
      </c>
      <c r="AA444">
        <f t="shared" si="36"/>
        <v>2.0681951621868297E-2</v>
      </c>
      <c r="AB444">
        <f t="shared" si="37"/>
        <v>3.4009452630185802E-2</v>
      </c>
      <c r="AC444">
        <f t="shared" si="38"/>
        <v>1.3327501008317505E-2</v>
      </c>
      <c r="AD444">
        <f t="shared" si="39"/>
        <v>-2.1012542542142798E-2</v>
      </c>
      <c r="AF444">
        <v>2.6988218527518599</v>
      </c>
      <c r="AG444" t="s">
        <v>50</v>
      </c>
      <c r="AH444">
        <v>2.6722083568125101</v>
      </c>
      <c r="AI444" t="s">
        <v>50</v>
      </c>
      <c r="AJ444">
        <f t="shared" si="40"/>
        <v>-2.6613495939349807E-2</v>
      </c>
      <c r="AK444">
        <v>13.781378713062299</v>
      </c>
      <c r="AL444">
        <v>-6.7617966973906398</v>
      </c>
      <c r="AM444">
        <v>-5.02786933831264</v>
      </c>
      <c r="AN444">
        <v>-1.73392735907799</v>
      </c>
      <c r="AO444">
        <f t="shared" si="41"/>
        <v>3.29394197923465</v>
      </c>
      <c r="AQ444">
        <f>VLOOKUP(A444,incl2017!$A$2:$BF$638,33)</f>
        <v>4329.6910994764303</v>
      </c>
      <c r="AR444">
        <v>5075.1924528301797</v>
      </c>
      <c r="AS444">
        <v>3824.72972972972</v>
      </c>
      <c r="AT444">
        <v>3793.6510416666601</v>
      </c>
      <c r="AU444">
        <f>VLOOKUP(vhcsResultsConsolidated!E444,incl2017!$A$2:$BF$638,34)</f>
        <v>3760.02955665024</v>
      </c>
      <c r="AV444">
        <v>5321.6428571428496</v>
      </c>
      <c r="AW444">
        <v>4198.3965517241304</v>
      </c>
      <c r="AX444">
        <v>3704.48181818181</v>
      </c>
      <c r="AY444">
        <f>VLOOKUP(vhcsResultsConsolidated!E444,incl2017!$A$2:$BF$638,38)</f>
        <v>3591.3881278538802</v>
      </c>
      <c r="AZ444">
        <v>4733.27027027027</v>
      </c>
      <c r="BA444">
        <v>3583.9222222222202</v>
      </c>
      <c r="BB444">
        <v>3913.2682926829202</v>
      </c>
      <c r="BC444">
        <f>VLOOKUP(vhcsResultsConsolidated!E444,incl2017!$A$2:$BF$638,42)</f>
        <v>3957.5294117646999</v>
      </c>
      <c r="BD444">
        <v>5644.5921052631502</v>
      </c>
      <c r="BE444">
        <v>4116.25925925925</v>
      </c>
      <c r="BF444">
        <v>3931.9019607843102</v>
      </c>
      <c r="BG444">
        <f>VLOOKUP(vhcsResultsConsolidated!E444,incl2017!$A$2:$BF$638,46)</f>
        <v>4016.5104166666601</v>
      </c>
      <c r="BH444">
        <v>5006.9743589743503</v>
      </c>
      <c r="BI444">
        <v>4269.9354838709596</v>
      </c>
      <c r="BJ444">
        <v>3507.8983050847401</v>
      </c>
      <c r="BK444">
        <f>VLOOKUP(vhcsResultsConsolidated!E444,incl2017!$A$2:$BF$638,50)</f>
        <v>3259.5853658536498</v>
      </c>
      <c r="BL444">
        <v>4452.6964285714203</v>
      </c>
      <c r="BM444">
        <v>3884.9318181818098</v>
      </c>
      <c r="BN444">
        <v>3848.1428571428501</v>
      </c>
      <c r="BO444">
        <f>VLOOKUP(vhcsResultsConsolidated!E444,incl2017!$A$2:$BF$638,54)</f>
        <v>4056.5096153846098</v>
      </c>
      <c r="BP444">
        <v>5018.94545454545</v>
      </c>
      <c r="BQ444">
        <v>3296</v>
      </c>
      <c r="BR444">
        <v>3961.7659574467998</v>
      </c>
    </row>
    <row r="445" spans="1:70" x14ac:dyDescent="0.25">
      <c r="A445" t="s">
        <v>496</v>
      </c>
      <c r="B445" t="s">
        <v>705</v>
      </c>
      <c r="C445" t="s">
        <v>663</v>
      </c>
      <c r="E445" t="s">
        <v>572</v>
      </c>
      <c r="F445">
        <v>1</v>
      </c>
      <c r="G445">
        <v>0.68846399999999996</v>
      </c>
      <c r="H445">
        <v>0.68630500000000005</v>
      </c>
      <c r="I445">
        <v>5453</v>
      </c>
      <c r="J445">
        <v>3349</v>
      </c>
      <c r="K445">
        <v>3.1006391454614199</v>
      </c>
      <c r="L445" t="s">
        <v>50</v>
      </c>
      <c r="M445">
        <v>2.7608501694577301</v>
      </c>
      <c r="N445" t="s">
        <v>51</v>
      </c>
      <c r="O445">
        <v>1.2459152161504801</v>
      </c>
      <c r="P445" t="s">
        <v>53</v>
      </c>
      <c r="Q445">
        <v>2.1013051599454702</v>
      </c>
      <c r="R445" t="s">
        <v>52</v>
      </c>
      <c r="S445">
        <v>-8.8384103299586805E-2</v>
      </c>
      <c r="T445" t="s">
        <v>50</v>
      </c>
      <c r="U445">
        <v>-5.09703498581646E-2</v>
      </c>
      <c r="V445" t="s">
        <v>51</v>
      </c>
      <c r="W445">
        <v>-7.3326875094239699E-2</v>
      </c>
      <c r="X445" t="s">
        <v>50</v>
      </c>
      <c r="Y445">
        <v>-4.0195786295232197E-2</v>
      </c>
      <c r="Z445" t="s">
        <v>51</v>
      </c>
      <c r="AA445">
        <f t="shared" si="36"/>
        <v>1.5057228205347106E-2</v>
      </c>
      <c r="AB445">
        <f t="shared" si="37"/>
        <v>1.0774563562932403E-2</v>
      </c>
      <c r="AC445">
        <f t="shared" si="38"/>
        <v>-4.2826646424147033E-3</v>
      </c>
      <c r="AD445">
        <f t="shared" si="39"/>
        <v>3.3131088799007502E-2</v>
      </c>
      <c r="AF445">
        <v>2.82874940793715</v>
      </c>
      <c r="AG445" t="s">
        <v>50</v>
      </c>
      <c r="AH445">
        <v>2.8017846598878</v>
      </c>
      <c r="AI445" t="s">
        <v>50</v>
      </c>
      <c r="AJ445">
        <f t="shared" si="40"/>
        <v>-2.6964748049350007E-2</v>
      </c>
      <c r="AK445">
        <v>61.903548890887997</v>
      </c>
      <c r="AL445">
        <v>14.709732316462199</v>
      </c>
      <c r="AM445">
        <v>7.5515096750978001</v>
      </c>
      <c r="AN445">
        <v>7.1582226413644099</v>
      </c>
      <c r="AO445">
        <f t="shared" si="41"/>
        <v>-0.39328703373339025</v>
      </c>
      <c r="AQ445">
        <f>VLOOKUP(A445,incl2017!$A$2:$BF$638,33)</f>
        <v>5306.7704918032696</v>
      </c>
      <c r="AR445">
        <v>7505.9120956399402</v>
      </c>
      <c r="AS445">
        <v>6250.3626723223697</v>
      </c>
      <c r="AT445">
        <v>5778.30589430894</v>
      </c>
      <c r="AU445">
        <f>VLOOKUP(vhcsResultsConsolidated!E521,incl2017!$A$2:$BF$638,34)</f>
        <v>19579.9399641577</v>
      </c>
      <c r="AV445">
        <v>7760.2902813299197</v>
      </c>
      <c r="AW445">
        <v>6441.2297872340396</v>
      </c>
      <c r="AX445">
        <v>5812.1565217391299</v>
      </c>
      <c r="AY445">
        <f>VLOOKUP(vhcsResultsConsolidated!E521,incl2017!$A$2:$BF$638,38)</f>
        <v>20147.269598470299</v>
      </c>
      <c r="AZ445">
        <v>7195.09375</v>
      </c>
      <c r="BA445">
        <v>6060.7061310782201</v>
      </c>
      <c r="BB445">
        <v>5748.5896946564799</v>
      </c>
      <c r="BC445">
        <f>VLOOKUP(vhcsResultsConsolidated!E521,incl2017!$A$2:$BF$638,42)</f>
        <v>19079.5801011804</v>
      </c>
      <c r="BD445">
        <v>7639.7916666666597</v>
      </c>
      <c r="BE445">
        <v>6373.5377777777703</v>
      </c>
      <c r="BF445">
        <v>5823.6428571428496</v>
      </c>
      <c r="BG445">
        <f>VLOOKUP(vhcsResultsConsolidated!E521,incl2017!$A$2:$BF$638,46)</f>
        <v>20712.877394636002</v>
      </c>
      <c r="BH445">
        <v>7891.7433155080198</v>
      </c>
      <c r="BI445">
        <v>6503.3959183673396</v>
      </c>
      <c r="BJ445">
        <v>5799.8423423423401</v>
      </c>
      <c r="BK445">
        <f>VLOOKUP(vhcsResultsConsolidated!E521,incl2017!$A$2:$BF$638,50)</f>
        <v>19583.820610686998</v>
      </c>
      <c r="BL445">
        <v>7437.16</v>
      </c>
      <c r="BM445">
        <v>6290.8076923076896</v>
      </c>
      <c r="BN445">
        <v>5856.5518394648798</v>
      </c>
      <c r="BO445">
        <f>VLOOKUP(vhcsResultsConsolidated!E521,incl2017!$A$2:$BF$638,54)</f>
        <v>18781.869888475801</v>
      </c>
      <c r="BP445">
        <v>6945.3428571428503</v>
      </c>
      <c r="BQ445">
        <v>5835.4184100418397</v>
      </c>
      <c r="BR445">
        <v>5605.12</v>
      </c>
    </row>
    <row r="446" spans="1:70" x14ac:dyDescent="0.25">
      <c r="A446" t="s">
        <v>497</v>
      </c>
      <c r="B446" t="s">
        <v>713</v>
      </c>
      <c r="C446" t="s">
        <v>663</v>
      </c>
      <c r="E446" t="s">
        <v>335</v>
      </c>
      <c r="F446">
        <v>1</v>
      </c>
      <c r="G446">
        <v>0.93813599999999997</v>
      </c>
      <c r="H446">
        <v>0.94273999999999902</v>
      </c>
      <c r="I446">
        <v>4801</v>
      </c>
      <c r="J446">
        <v>3741</v>
      </c>
      <c r="K446">
        <v>6.3913485466878299</v>
      </c>
      <c r="L446" t="s">
        <v>50</v>
      </c>
      <c r="M446">
        <v>4.1994654332233301</v>
      </c>
      <c r="N446" t="s">
        <v>50</v>
      </c>
      <c r="O446">
        <v>2.7089666361342899</v>
      </c>
      <c r="P446" t="s">
        <v>51</v>
      </c>
      <c r="Q446">
        <v>2.4952994507200801</v>
      </c>
      <c r="R446" t="s">
        <v>51</v>
      </c>
      <c r="S446">
        <v>-8.9087989926119101E-3</v>
      </c>
      <c r="T446" t="s">
        <v>53</v>
      </c>
      <c r="U446">
        <v>-3.5913017457604501E-2</v>
      </c>
      <c r="V446" t="s">
        <v>51</v>
      </c>
      <c r="W446">
        <v>1.9505423466675401E-2</v>
      </c>
      <c r="X446" t="s">
        <v>53</v>
      </c>
      <c r="Y446">
        <v>-1.5525096992256401E-2</v>
      </c>
      <c r="Z446" t="s">
        <v>53</v>
      </c>
      <c r="AA446">
        <f t="shared" si="36"/>
        <v>2.8414222459287312E-2</v>
      </c>
      <c r="AB446">
        <f t="shared" si="37"/>
        <v>2.0387920465348101E-2</v>
      </c>
      <c r="AC446">
        <f t="shared" si="38"/>
        <v>-8.0263019939392118E-3</v>
      </c>
      <c r="AD446">
        <f t="shared" si="39"/>
        <v>-3.5030520458931805E-2</v>
      </c>
      <c r="AF446">
        <v>2.9901679385935802</v>
      </c>
      <c r="AG446" t="s">
        <v>50</v>
      </c>
      <c r="AH446">
        <v>3.0018601613470199</v>
      </c>
      <c r="AI446" t="s">
        <v>50</v>
      </c>
      <c r="AJ446">
        <f t="shared" si="40"/>
        <v>1.1692222753439729E-2</v>
      </c>
      <c r="AK446">
        <v>15.0203350084384</v>
      </c>
      <c r="AL446">
        <v>16.670909642334902</v>
      </c>
      <c r="AM446">
        <v>9.4220965826947296</v>
      </c>
      <c r="AN446">
        <v>7.2488130596402502</v>
      </c>
      <c r="AO446">
        <f t="shared" si="41"/>
        <v>-2.1732835230544794</v>
      </c>
      <c r="AQ446">
        <f>VLOOKUP(A446,incl2017!$A$2:$BF$638,33)</f>
        <v>24425.746323529402</v>
      </c>
      <c r="AR446">
        <v>25949.182218956601</v>
      </c>
      <c r="AS446">
        <v>22747.3863179074</v>
      </c>
      <c r="AT446">
        <v>23754.145743145698</v>
      </c>
      <c r="AU446">
        <f>VLOOKUP(vhcsResultsConsolidated!E270,incl2017!$A$2:$BF$638,34)</f>
        <v>19472.768587360501</v>
      </c>
      <c r="AV446">
        <v>23740.985623003198</v>
      </c>
      <c r="AW446">
        <v>19989.1004016064</v>
      </c>
      <c r="AX446">
        <v>25750.459665144601</v>
      </c>
      <c r="AY446">
        <f>VLOOKUP(vhcsResultsConsolidated!E270,incl2017!$A$2:$BF$638,38)</f>
        <v>19128.612200435698</v>
      </c>
      <c r="AZ446">
        <v>27829.904761904701</v>
      </c>
      <c r="BA446">
        <v>25516.794354838701</v>
      </c>
      <c r="BB446">
        <v>21954.998628257799</v>
      </c>
      <c r="BC446">
        <f>VLOOKUP(vhcsResultsConsolidated!E270,incl2017!$A$2:$BF$638,42)</f>
        <v>19728.794165316001</v>
      </c>
      <c r="BD446">
        <v>25154.6122448979</v>
      </c>
      <c r="BE446">
        <v>18532.219512195101</v>
      </c>
      <c r="BF446">
        <v>24848.788059701401</v>
      </c>
      <c r="BG446">
        <f>VLOOKUP(vhcsResultsConsolidated!E270,incl2017!$A$2:$BF$638,46)</f>
        <v>19135.770270270201</v>
      </c>
      <c r="BH446">
        <v>22489.1596385542</v>
      </c>
      <c r="BI446">
        <v>21411.293650793599</v>
      </c>
      <c r="BJ446">
        <v>26688.534161490599</v>
      </c>
      <c r="BK446">
        <f>VLOOKUP(vhcsResultsConsolidated!E270,incl2017!$A$2:$BF$638,50)</f>
        <v>19121.9071729957</v>
      </c>
      <c r="BL446">
        <v>33379.576023391797</v>
      </c>
      <c r="BM446">
        <v>25738.462882095999</v>
      </c>
      <c r="BN446">
        <v>22409.238805970101</v>
      </c>
      <c r="BO446">
        <f>VLOOKUP(vhcsResultsConsolidated!E270,incl2017!$A$2:$BF$638,54)</f>
        <v>19738.425087108</v>
      </c>
      <c r="BP446">
        <v>23000.419847328201</v>
      </c>
      <c r="BQ446">
        <v>25326.6741573033</v>
      </c>
      <c r="BR446">
        <v>21568.779187817199</v>
      </c>
    </row>
    <row r="447" spans="1:70" x14ac:dyDescent="0.25">
      <c r="A447" t="s">
        <v>498</v>
      </c>
      <c r="B447" t="s">
        <v>696</v>
      </c>
      <c r="C447" t="s">
        <v>704</v>
      </c>
      <c r="E447" t="s">
        <v>215</v>
      </c>
      <c r="F447">
        <v>1</v>
      </c>
      <c r="G447">
        <v>0.93623299999999998</v>
      </c>
      <c r="H447">
        <v>0.94783499999999998</v>
      </c>
      <c r="I447">
        <v>1743</v>
      </c>
      <c r="J447">
        <v>1337</v>
      </c>
      <c r="K447">
        <v>5.1868094272548904</v>
      </c>
      <c r="L447" t="s">
        <v>50</v>
      </c>
      <c r="M447">
        <v>5.43084343360439</v>
      </c>
      <c r="N447" t="s">
        <v>50</v>
      </c>
      <c r="O447">
        <v>2.6834199305449</v>
      </c>
      <c r="P447" t="s">
        <v>51</v>
      </c>
      <c r="Q447">
        <v>1.6592804561857599</v>
      </c>
      <c r="R447" t="s">
        <v>53</v>
      </c>
      <c r="S447">
        <v>-1.4795550555158601E-2</v>
      </c>
      <c r="T447" t="s">
        <v>53</v>
      </c>
      <c r="U447">
        <v>-7.2304470493573705E-2</v>
      </c>
      <c r="V447" t="s">
        <v>51</v>
      </c>
      <c r="W447">
        <v>8.44782358627644E-2</v>
      </c>
      <c r="X447" t="s">
        <v>50</v>
      </c>
      <c r="Y447">
        <v>-4.0578690556536103E-2</v>
      </c>
      <c r="Z447" t="s">
        <v>53</v>
      </c>
      <c r="AA447">
        <f t="shared" si="36"/>
        <v>9.9273786417923005E-2</v>
      </c>
      <c r="AB447">
        <f t="shared" si="37"/>
        <v>3.1725779937037603E-2</v>
      </c>
      <c r="AC447">
        <f t="shared" si="38"/>
        <v>-6.7548006480885409E-2</v>
      </c>
      <c r="AD447">
        <f t="shared" si="39"/>
        <v>-0.1250569264193005</v>
      </c>
      <c r="AF447">
        <v>2.8534840459133202</v>
      </c>
      <c r="AG447" t="s">
        <v>50</v>
      </c>
      <c r="AH447">
        <v>2.8868980487939302</v>
      </c>
      <c r="AI447" t="s">
        <v>50</v>
      </c>
      <c r="AJ447">
        <f t="shared" si="40"/>
        <v>3.3414002880610028E-2</v>
      </c>
      <c r="AK447">
        <v>11.0284183745321</v>
      </c>
      <c r="AL447">
        <v>-3.2698496308204499</v>
      </c>
      <c r="AM447">
        <v>-10.675663983095401</v>
      </c>
      <c r="AN447">
        <v>7.4058143522750397</v>
      </c>
      <c r="AO447">
        <f t="shared" si="41"/>
        <v>18.081478335370441</v>
      </c>
      <c r="AQ447">
        <f>VLOOKUP(A447,incl2017!$A$2:$BF$638,33)</f>
        <v>33418.928348909598</v>
      </c>
      <c r="AR447">
        <v>18004.6706484641</v>
      </c>
      <c r="AS447">
        <v>15446.2865497076</v>
      </c>
      <c r="AT447">
        <v>19641.941320293401</v>
      </c>
      <c r="AU447">
        <f>VLOOKUP(vhcsResultsConsolidated!E164,incl2017!$A$2:$BF$638,34)</f>
        <v>17579.689710610899</v>
      </c>
      <c r="AV447">
        <v>18893.7019230769</v>
      </c>
      <c r="AW447">
        <v>16060.128712871199</v>
      </c>
      <c r="AX447">
        <v>19906.496969696898</v>
      </c>
      <c r="AY447">
        <f>VLOOKUP(vhcsResultsConsolidated!E164,incl2017!$A$2:$BF$638,38)</f>
        <v>17307.690993788801</v>
      </c>
      <c r="AZ447">
        <v>16992.3430656934</v>
      </c>
      <c r="BA447">
        <v>14560.6</v>
      </c>
      <c r="BB447">
        <v>19463.040983606501</v>
      </c>
      <c r="BC447">
        <f>VLOOKUP(vhcsResultsConsolidated!E164,incl2017!$A$2:$BF$638,42)</f>
        <v>17871.634999999998</v>
      </c>
      <c r="BD447">
        <v>21620.564245810001</v>
      </c>
      <c r="BE447">
        <v>13485.646464646399</v>
      </c>
      <c r="BF447">
        <v>20266.820512820501</v>
      </c>
      <c r="BG447">
        <f>VLOOKUP(vhcsResultsConsolidated!E164,incl2017!$A$2:$BF$638,46)</f>
        <v>16622.911660777299</v>
      </c>
      <c r="BH447">
        <v>15223.714285714201</v>
      </c>
      <c r="BI447">
        <v>18534.631067961102</v>
      </c>
      <c r="BJ447">
        <v>19583.448275862</v>
      </c>
      <c r="BK447">
        <f>VLOOKUP(vhcsResultsConsolidated!E164,incl2017!$A$2:$BF$638,50)</f>
        <v>17844.5124653739</v>
      </c>
      <c r="BL447">
        <v>15841.479338842901</v>
      </c>
      <c r="BM447">
        <v>11846.9275362318</v>
      </c>
      <c r="BN447">
        <v>20557.0375939849</v>
      </c>
      <c r="BO447">
        <f>VLOOKUP(vhcsResultsConsolidated!E164,incl2017!$A$2:$BF$638,54)</f>
        <v>17438.7914285714</v>
      </c>
      <c r="BP447">
        <v>17902.5032679738</v>
      </c>
      <c r="BQ447">
        <v>17197.8309859154</v>
      </c>
      <c r="BR447">
        <v>18152.216216216199</v>
      </c>
    </row>
    <row r="448" spans="1:70" x14ac:dyDescent="0.25">
      <c r="A448" t="s">
        <v>499</v>
      </c>
      <c r="E448" t="s">
        <v>499</v>
      </c>
      <c r="F448">
        <v>0</v>
      </c>
      <c r="G448">
        <v>0.67028500000000002</v>
      </c>
      <c r="H448">
        <v>0.59437200000000001</v>
      </c>
      <c r="I448">
        <v>1096</v>
      </c>
      <c r="J448">
        <v>227</v>
      </c>
      <c r="K448">
        <v>0.938645768379328</v>
      </c>
      <c r="L448" t="s">
        <v>53</v>
      </c>
      <c r="M448">
        <v>1.0331204644695999</v>
      </c>
      <c r="N448" t="s">
        <v>53</v>
      </c>
      <c r="O448">
        <v>0.14908193896914801</v>
      </c>
      <c r="P448" t="s">
        <v>53</v>
      </c>
      <c r="Q448">
        <v>1.7146020732607901</v>
      </c>
      <c r="R448" t="s">
        <v>53</v>
      </c>
      <c r="S448">
        <v>-0.104671482169473</v>
      </c>
      <c r="T448" t="s">
        <v>53</v>
      </c>
      <c r="U448">
        <v>-4.3062110177249202E-2</v>
      </c>
      <c r="V448" t="s">
        <v>53</v>
      </c>
      <c r="W448">
        <v>-2.5100254513116298E-2</v>
      </c>
      <c r="X448" t="s">
        <v>53</v>
      </c>
      <c r="Y448">
        <v>-0.18583787187318301</v>
      </c>
      <c r="Z448" t="s">
        <v>50</v>
      </c>
      <c r="AA448">
        <f t="shared" si="36"/>
        <v>7.9571227656356699E-2</v>
      </c>
      <c r="AB448">
        <f t="shared" si="37"/>
        <v>-0.14277576169593381</v>
      </c>
      <c r="AC448">
        <f t="shared" si="38"/>
        <v>-0.22234698935229052</v>
      </c>
      <c r="AD448">
        <f t="shared" si="39"/>
        <v>-0.16073761736006673</v>
      </c>
      <c r="AF448">
        <v>3.0160394291169301</v>
      </c>
      <c r="AG448" t="s">
        <v>50</v>
      </c>
      <c r="AH448">
        <v>2.9450706134989102</v>
      </c>
      <c r="AI448" t="s">
        <v>50</v>
      </c>
      <c r="AJ448">
        <f t="shared" si="40"/>
        <v>-7.0968815618019931E-2</v>
      </c>
      <c r="AK448">
        <v>2.1097288883077598</v>
      </c>
      <c r="AL448">
        <v>6.0518203266718</v>
      </c>
      <c r="AM448">
        <v>-1.4514084019592599</v>
      </c>
      <c r="AN448">
        <v>7.5032287286310702</v>
      </c>
      <c r="AO448">
        <f t="shared" si="41"/>
        <v>8.9546371305903296</v>
      </c>
      <c r="AQ448">
        <f>VLOOKUP(A448,incl2017!$A$2:$BF$638,33)</f>
        <v>7682.1016949152499</v>
      </c>
      <c r="AR448">
        <v>8935.3695652173901</v>
      </c>
      <c r="AS448">
        <v>6808.4333333333298</v>
      </c>
      <c r="AT448">
        <v>5712.48</v>
      </c>
      <c r="AU448">
        <f>VLOOKUP(vhcsResultsConsolidated!E448,incl2017!$A$2:$BF$638,34)</f>
        <v>6587.5736842105198</v>
      </c>
      <c r="AV448">
        <v>9408.3684210526299</v>
      </c>
      <c r="AW448">
        <v>6857.4285714285697</v>
      </c>
      <c r="AX448">
        <v>6465.9117647058802</v>
      </c>
      <c r="AY448">
        <f>VLOOKUP(vhcsResultsConsolidated!E448,incl2017!$A$2:$BF$638,38)</f>
        <v>7032.6966292134803</v>
      </c>
      <c r="AZ448">
        <v>8602.5185185185092</v>
      </c>
      <c r="BA448">
        <v>6765.5625</v>
      </c>
      <c r="BB448">
        <v>5087.6829268292604</v>
      </c>
      <c r="BC448">
        <f>VLOOKUP(vhcsResultsConsolidated!E448,incl2017!$A$2:$BF$638,42)</f>
        <v>6195.3366336633599</v>
      </c>
      <c r="BD448">
        <v>9605.6428571428496</v>
      </c>
      <c r="BE448">
        <v>7658.5</v>
      </c>
      <c r="BF448">
        <v>6938.5</v>
      </c>
      <c r="BG448">
        <f>VLOOKUP(vhcsResultsConsolidated!E448,incl2017!$A$2:$BF$638,46)</f>
        <v>7245.18</v>
      </c>
      <c r="BH448">
        <v>9293.2916666666606</v>
      </c>
      <c r="BI448">
        <v>6537</v>
      </c>
      <c r="BJ448">
        <v>6135.1</v>
      </c>
      <c r="BK448">
        <f>VLOOKUP(vhcsResultsConsolidated!E448,incl2017!$A$2:$BF$638,50)</f>
        <v>6760.2820512820499</v>
      </c>
      <c r="BL448">
        <v>8671.8518518518504</v>
      </c>
      <c r="BM448">
        <v>7039.1538461538403</v>
      </c>
      <c r="BN448">
        <v>5518.2692307692296</v>
      </c>
      <c r="BO448">
        <f>VLOOKUP(vhcsResultsConsolidated!E448,incl2017!$A$2:$BF$638,54)</f>
        <v>5670.51111111111</v>
      </c>
      <c r="BP448">
        <v>8533.1851851851807</v>
      </c>
      <c r="BQ448">
        <v>6578.3684210526299</v>
      </c>
      <c r="BR448">
        <v>4341.3333333333303</v>
      </c>
    </row>
    <row r="449" spans="1:70" x14ac:dyDescent="0.25">
      <c r="A449" t="s">
        <v>500</v>
      </c>
      <c r="B449" t="s">
        <v>689</v>
      </c>
      <c r="C449" t="s">
        <v>684</v>
      </c>
      <c r="E449" t="s">
        <v>497</v>
      </c>
      <c r="F449">
        <v>1</v>
      </c>
      <c r="G449">
        <v>0.62039699999999998</v>
      </c>
      <c r="H449">
        <v>0.65757699999999997</v>
      </c>
      <c r="I449">
        <v>1152</v>
      </c>
      <c r="J449">
        <v>934</v>
      </c>
      <c r="K449">
        <v>3.7705082357483501</v>
      </c>
      <c r="L449" t="s">
        <v>50</v>
      </c>
      <c r="M449">
        <v>2.69792444801881</v>
      </c>
      <c r="N449" t="s">
        <v>51</v>
      </c>
      <c r="O449">
        <v>4.2435260758292701</v>
      </c>
      <c r="P449" t="s">
        <v>50</v>
      </c>
      <c r="Q449">
        <v>2.8485660640668198</v>
      </c>
      <c r="R449" t="s">
        <v>51</v>
      </c>
      <c r="S449">
        <v>-4.9725886615861303E-2</v>
      </c>
      <c r="T449" t="s">
        <v>50</v>
      </c>
      <c r="U449">
        <v>-3.2499477846856098E-2</v>
      </c>
      <c r="V449" t="s">
        <v>51</v>
      </c>
      <c r="W449">
        <v>-7.2763848803177295E-2</v>
      </c>
      <c r="X449" t="s">
        <v>50</v>
      </c>
      <c r="Y449">
        <v>-5.6480263301898398E-2</v>
      </c>
      <c r="Z449" t="s">
        <v>50</v>
      </c>
      <c r="AA449">
        <f t="shared" si="36"/>
        <v>-2.3037962187315991E-2</v>
      </c>
      <c r="AB449">
        <f t="shared" si="37"/>
        <v>-2.39807854550423E-2</v>
      </c>
      <c r="AC449">
        <f t="shared" si="38"/>
        <v>-9.4282326772630876E-4</v>
      </c>
      <c r="AD449">
        <f t="shared" si="39"/>
        <v>1.6283585501278897E-2</v>
      </c>
      <c r="AF449">
        <v>2.8990692457986702</v>
      </c>
      <c r="AG449" t="s">
        <v>50</v>
      </c>
      <c r="AH449">
        <v>2.8662966557563001</v>
      </c>
      <c r="AI449" t="s">
        <v>50</v>
      </c>
      <c r="AJ449">
        <f t="shared" si="40"/>
        <v>-3.2772590042370098E-2</v>
      </c>
      <c r="AK449">
        <v>17.1866678693317</v>
      </c>
      <c r="AL449">
        <v>15.998273372504601</v>
      </c>
      <c r="AM449">
        <v>7.4906254047066696</v>
      </c>
      <c r="AN449">
        <v>8.5076479677979595</v>
      </c>
      <c r="AO449">
        <f t="shared" si="41"/>
        <v>1.0170225630912899</v>
      </c>
      <c r="AQ449">
        <f>VLOOKUP(A449,incl2017!$A$2:$BF$638,33)</f>
        <v>8046.6612235510502</v>
      </c>
      <c r="AR449">
        <v>26558.872093023201</v>
      </c>
      <c r="AS449">
        <v>24425.746323529402</v>
      </c>
      <c r="AT449">
        <v>22936.619496855299</v>
      </c>
      <c r="AU449">
        <f>VLOOKUP(vhcsResultsConsolidated!E446,incl2017!$A$2:$BF$638,34)</f>
        <v>23167.879729729699</v>
      </c>
      <c r="AV449">
        <v>26964.940860215</v>
      </c>
      <c r="AW449">
        <v>24490.379518072201</v>
      </c>
      <c r="AX449">
        <v>23399.104046242701</v>
      </c>
      <c r="AY449">
        <f>VLOOKUP(vhcsResultsConsolidated!E446,incl2017!$A$2:$BF$638,38)</f>
        <v>24850.692628650901</v>
      </c>
      <c r="AZ449">
        <v>26080.8417721519</v>
      </c>
      <c r="BA449">
        <v>24324.528301886701</v>
      </c>
      <c r="BB449">
        <v>22384.8275862068</v>
      </c>
      <c r="BC449">
        <f>VLOOKUP(vhcsResultsConsolidated!E446,incl2017!$A$2:$BF$638,42)</f>
        <v>21577.942181340299</v>
      </c>
      <c r="BD449">
        <v>27517.469879518001</v>
      </c>
      <c r="BE449">
        <v>24527.608695652099</v>
      </c>
      <c r="BF449">
        <v>23343.088235294101</v>
      </c>
      <c r="BG449">
        <f>VLOOKUP(vhcsResultsConsolidated!E446,incl2017!$A$2:$BF$638,46)</f>
        <v>24233.873972602702</v>
      </c>
      <c r="BH449">
        <v>26519.699029126201</v>
      </c>
      <c r="BI449">
        <v>24463.8969072164</v>
      </c>
      <c r="BJ449">
        <v>23479.577464788701</v>
      </c>
      <c r="BK449">
        <f>VLOOKUP(vhcsResultsConsolidated!E446,incl2017!$A$2:$BF$638,50)</f>
        <v>25486.677966101601</v>
      </c>
      <c r="BL449">
        <v>26172.564705882301</v>
      </c>
      <c r="BM449">
        <v>24038.2352941176</v>
      </c>
      <c r="BN449">
        <v>23315.833333333299</v>
      </c>
      <c r="BO449">
        <f>VLOOKUP(vhcsResultsConsolidated!E446,incl2017!$A$2:$BF$638,54)</f>
        <v>22106.3728323699</v>
      </c>
      <c r="BP449">
        <v>25974.041095890399</v>
      </c>
      <c r="BQ449">
        <v>24590</v>
      </c>
      <c r="BR449">
        <v>21466.575342465701</v>
      </c>
    </row>
    <row r="450" spans="1:70" x14ac:dyDescent="0.25">
      <c r="A450" t="s">
        <v>501</v>
      </c>
      <c r="B450" t="s">
        <v>698</v>
      </c>
      <c r="C450" t="s">
        <v>664</v>
      </c>
      <c r="E450" t="s">
        <v>545</v>
      </c>
      <c r="F450">
        <v>1</v>
      </c>
      <c r="G450">
        <v>0.86361100000000002</v>
      </c>
      <c r="H450">
        <v>0.85649299999999995</v>
      </c>
      <c r="I450">
        <v>3611</v>
      </c>
      <c r="J450">
        <v>3184</v>
      </c>
      <c r="K450">
        <v>3.2678699424230899</v>
      </c>
      <c r="L450" t="s">
        <v>50</v>
      </c>
      <c r="M450">
        <v>1.60415076641208</v>
      </c>
      <c r="N450" t="s">
        <v>53</v>
      </c>
      <c r="O450">
        <v>0.67986618144051003</v>
      </c>
      <c r="P450" t="s">
        <v>53</v>
      </c>
      <c r="Q450">
        <v>3.2861664966239101</v>
      </c>
      <c r="R450" t="s">
        <v>50</v>
      </c>
      <c r="S450">
        <v>-7.0189092531761005E-2</v>
      </c>
      <c r="T450" t="s">
        <v>50</v>
      </c>
      <c r="U450">
        <v>-3.8513633632647398E-2</v>
      </c>
      <c r="V450" t="s">
        <v>51</v>
      </c>
      <c r="W450">
        <v>-0.12529543942813801</v>
      </c>
      <c r="X450" t="s">
        <v>50</v>
      </c>
      <c r="Y450">
        <v>-2.8319703649899001E-2</v>
      </c>
      <c r="Z450" t="s">
        <v>53</v>
      </c>
      <c r="AA450">
        <f t="shared" ref="AA450:AA513" si="42">W450-S450</f>
        <v>-5.5106346896377001E-2</v>
      </c>
      <c r="AB450">
        <f t="shared" ref="AB450:AB513" si="43">Y450-U450</f>
        <v>1.0193929982748397E-2</v>
      </c>
      <c r="AC450">
        <f t="shared" ref="AC450:AC513" si="44">AB450-AA450</f>
        <v>6.5300276879125402E-2</v>
      </c>
      <c r="AD450">
        <f t="shared" ref="AD450:AD513" si="45">Y450-W450</f>
        <v>9.6975735778239008E-2</v>
      </c>
      <c r="AF450">
        <v>2.6007257499740102</v>
      </c>
      <c r="AG450" t="s">
        <v>50</v>
      </c>
      <c r="AH450">
        <v>2.5512190058958</v>
      </c>
      <c r="AI450" t="s">
        <v>50</v>
      </c>
      <c r="AJ450">
        <f t="shared" ref="AJ450:AJ513" si="46">AH450-AF450</f>
        <v>-4.9506744078210208E-2</v>
      </c>
      <c r="AK450">
        <v>37.9576925141413</v>
      </c>
      <c r="AL450">
        <v>47.343452358666603</v>
      </c>
      <c r="AM450">
        <v>38.729112713896903</v>
      </c>
      <c r="AN450">
        <v>8.6143396447697906</v>
      </c>
      <c r="AO450">
        <f t="shared" ref="AO450:AO513" si="47">AN450-AM450</f>
        <v>-30.114773069127111</v>
      </c>
      <c r="AQ450">
        <f>VLOOKUP(A450,incl2017!$A$2:$BF$638,33)</f>
        <v>16222.9864004131</v>
      </c>
      <c r="AR450">
        <v>9202.7426992896599</v>
      </c>
      <c r="AS450">
        <v>7035.6632768361496</v>
      </c>
      <c r="AT450">
        <v>6758.7286821705402</v>
      </c>
      <c r="AU450">
        <f>VLOOKUP(vhcsResultsConsolidated!E494,incl2017!$A$2:$BF$638,34)</f>
        <v>21221.367606915301</v>
      </c>
      <c r="AV450">
        <v>10036.1484149855</v>
      </c>
      <c r="AW450">
        <v>7482.0365853658504</v>
      </c>
      <c r="AX450">
        <v>6901.9008810572604</v>
      </c>
      <c r="AY450">
        <f>VLOOKUP(vhcsResultsConsolidated!E494,incl2017!$A$2:$BF$638,38)</f>
        <v>21107.079611650399</v>
      </c>
      <c r="AZ450">
        <v>8193.3472949389106</v>
      </c>
      <c r="BA450">
        <v>6650.3726315789399</v>
      </c>
      <c r="BB450">
        <v>6646.27162629757</v>
      </c>
      <c r="BC450">
        <f>VLOOKUP(vhcsResultsConsolidated!E494,incl2017!$A$2:$BF$638,42)</f>
        <v>21322.152397260201</v>
      </c>
      <c r="BD450">
        <v>11390.818443804001</v>
      </c>
      <c r="BE450">
        <v>6273.3190476190402</v>
      </c>
      <c r="BF450">
        <v>7051.6206896551703</v>
      </c>
      <c r="BG450">
        <f>VLOOKUP(vhcsResultsConsolidated!E494,incl2017!$A$2:$BF$638,46)</f>
        <v>20908.316602316499</v>
      </c>
      <c r="BH450">
        <v>8681.4783861671403</v>
      </c>
      <c r="BI450">
        <v>8751.19</v>
      </c>
      <c r="BJ450">
        <v>6745.4369369369297</v>
      </c>
      <c r="BK450">
        <f>VLOOKUP(vhcsResultsConsolidated!E494,incl2017!$A$2:$BF$638,50)</f>
        <v>21308.171875</v>
      </c>
      <c r="BL450">
        <v>8205.6979166666606</v>
      </c>
      <c r="BM450">
        <v>6732.5158730158701</v>
      </c>
      <c r="BN450">
        <v>6162.4150197628396</v>
      </c>
      <c r="BO450">
        <f>VLOOKUP(vhcsResultsConsolidated!E494,incl2017!$A$2:$BF$638,54)</f>
        <v>21680.553516819498</v>
      </c>
      <c r="BP450">
        <v>8180.8666666666604</v>
      </c>
      <c r="BQ450">
        <v>6557.5470852017897</v>
      </c>
      <c r="BR450">
        <v>7022.9353846153799</v>
      </c>
    </row>
    <row r="451" spans="1:70" x14ac:dyDescent="0.25">
      <c r="A451" t="s">
        <v>502</v>
      </c>
      <c r="B451" t="s">
        <v>680</v>
      </c>
      <c r="C451" t="s">
        <v>667</v>
      </c>
      <c r="E451" t="s">
        <v>70</v>
      </c>
      <c r="F451">
        <v>1</v>
      </c>
      <c r="G451">
        <v>0.86426199999999997</v>
      </c>
      <c r="H451">
        <v>0.90593899999999905</v>
      </c>
      <c r="I451">
        <v>3214</v>
      </c>
      <c r="J451">
        <v>1450</v>
      </c>
      <c r="K451">
        <v>3.0412976258782698</v>
      </c>
      <c r="L451" t="s">
        <v>50</v>
      </c>
      <c r="M451">
        <v>2.78331686115316</v>
      </c>
      <c r="N451" t="s">
        <v>51</v>
      </c>
      <c r="O451">
        <v>0.81913784374702003</v>
      </c>
      <c r="P451" t="s">
        <v>53</v>
      </c>
      <c r="Q451">
        <v>8.9659343843229191</v>
      </c>
      <c r="R451" t="s">
        <v>50</v>
      </c>
      <c r="S451">
        <v>-8.4883849767656894E-2</v>
      </c>
      <c r="T451" t="s">
        <v>50</v>
      </c>
      <c r="U451">
        <v>-9.9935263771357696E-2</v>
      </c>
      <c r="V451" t="s">
        <v>50</v>
      </c>
      <c r="W451">
        <v>-0.152117020399578</v>
      </c>
      <c r="X451" t="s">
        <v>50</v>
      </c>
      <c r="Y451">
        <v>-0.13353387044211501</v>
      </c>
      <c r="Z451" t="s">
        <v>50</v>
      </c>
      <c r="AA451">
        <f t="shared" si="42"/>
        <v>-6.7233170631921108E-2</v>
      </c>
      <c r="AB451">
        <f t="shared" si="43"/>
        <v>-3.3598606670757314E-2</v>
      </c>
      <c r="AC451">
        <f t="shared" si="44"/>
        <v>3.3634563961163794E-2</v>
      </c>
      <c r="AD451">
        <f t="shared" si="45"/>
        <v>1.8583149957462991E-2</v>
      </c>
      <c r="AF451">
        <v>3.1653986303289101</v>
      </c>
      <c r="AG451" t="s">
        <v>50</v>
      </c>
      <c r="AH451">
        <v>3.0906695111854301</v>
      </c>
      <c r="AI451" t="s">
        <v>50</v>
      </c>
      <c r="AJ451">
        <f t="shared" si="46"/>
        <v>-7.4729119143480016E-2</v>
      </c>
      <c r="AK451">
        <v>46.479256354290499</v>
      </c>
      <c r="AL451">
        <v>24.941805090918901</v>
      </c>
      <c r="AM451">
        <v>15.7650967331732</v>
      </c>
      <c r="AN451">
        <v>9.1767083577456194</v>
      </c>
      <c r="AO451">
        <f t="shared" si="47"/>
        <v>-6.5883883754275807</v>
      </c>
      <c r="AQ451">
        <f>VLOOKUP(A451,incl2017!$A$2:$BF$638,33)</f>
        <v>7888.0384615384601</v>
      </c>
      <c r="AR451">
        <v>56255.232421875</v>
      </c>
      <c r="AS451">
        <v>52487.435387673897</v>
      </c>
      <c r="AT451">
        <v>47976.726436781602</v>
      </c>
      <c r="AU451">
        <f>VLOOKUP(vhcsResultsConsolidated!E19,incl2017!$A$2:$BF$638,34)</f>
        <v>20702.288888888801</v>
      </c>
      <c r="AV451">
        <v>57010.154440154402</v>
      </c>
      <c r="AW451">
        <v>54310.795180722802</v>
      </c>
      <c r="AX451">
        <v>49743.445454545399</v>
      </c>
      <c r="AY451">
        <f>VLOOKUP(vhcsResultsConsolidated!E19,incl2017!$A$2:$BF$638,38)</f>
        <v>18932.9354037267</v>
      </c>
      <c r="AZ451">
        <v>55482.407114624402</v>
      </c>
      <c r="BA451">
        <v>50699.968503937002</v>
      </c>
      <c r="BB451">
        <v>46168.920930232503</v>
      </c>
      <c r="BC451">
        <f>VLOOKUP(vhcsResultsConsolidated!E19,incl2017!$A$2:$BF$638,42)</f>
        <v>22449.932515337401</v>
      </c>
      <c r="BD451">
        <v>60140.677419354797</v>
      </c>
      <c r="BE451">
        <v>57206.772727272699</v>
      </c>
      <c r="BF451">
        <v>50630.327433628299</v>
      </c>
      <c r="BG451">
        <f>VLOOKUP(vhcsResultsConsolidated!E19,incl2017!$A$2:$BF$638,46)</f>
        <v>15482.0881458966</v>
      </c>
      <c r="BH451">
        <v>54134.711111111101</v>
      </c>
      <c r="BI451">
        <v>52019.014388489202</v>
      </c>
      <c r="BJ451">
        <v>48806.831775700899</v>
      </c>
      <c r="BK451">
        <f>VLOOKUP(vhcsResultsConsolidated!E19,incl2017!$A$2:$BF$638,50)</f>
        <v>21318.0798319327</v>
      </c>
      <c r="BL451">
        <v>54567.6</v>
      </c>
      <c r="BM451">
        <v>51828.248226950302</v>
      </c>
      <c r="BN451">
        <v>46414.625</v>
      </c>
      <c r="BO451">
        <f>VLOOKUP(vhcsResultsConsolidated!E19,incl2017!$A$2:$BF$638,54)</f>
        <v>24763.104201680599</v>
      </c>
      <c r="BP451">
        <v>56186.1048951048</v>
      </c>
      <c r="BQ451">
        <v>49292.115044247701</v>
      </c>
      <c r="BR451">
        <v>45745.936708860703</v>
      </c>
    </row>
    <row r="452" spans="1:70" x14ac:dyDescent="0.25">
      <c r="A452" t="s">
        <v>503</v>
      </c>
      <c r="B452" t="s">
        <v>655</v>
      </c>
      <c r="C452" t="s">
        <v>667</v>
      </c>
      <c r="E452" t="s">
        <v>297</v>
      </c>
      <c r="F452">
        <v>1</v>
      </c>
      <c r="G452">
        <v>0.80171999999999999</v>
      </c>
      <c r="H452">
        <v>0.80248699999999995</v>
      </c>
      <c r="I452">
        <v>1466</v>
      </c>
      <c r="J452">
        <v>1396</v>
      </c>
      <c r="K452">
        <v>2.6584384396402698</v>
      </c>
      <c r="L452" t="s">
        <v>51</v>
      </c>
      <c r="M452">
        <v>2.9726088961302199</v>
      </c>
      <c r="N452" t="s">
        <v>51</v>
      </c>
      <c r="O452">
        <v>1.7695427048507</v>
      </c>
      <c r="P452" t="s">
        <v>53</v>
      </c>
      <c r="Q452">
        <v>2.44662775410713</v>
      </c>
      <c r="R452" t="s">
        <v>51</v>
      </c>
      <c r="S452">
        <v>-3.6099295427603303E-2</v>
      </c>
      <c r="T452" t="s">
        <v>50</v>
      </c>
      <c r="U452">
        <v>-1.85894587826754E-2</v>
      </c>
      <c r="V452" t="s">
        <v>53</v>
      </c>
      <c r="W452">
        <v>-6.0592994795303799E-2</v>
      </c>
      <c r="X452" t="s">
        <v>50</v>
      </c>
      <c r="Y452">
        <v>-2.0322477547194601E-2</v>
      </c>
      <c r="Z452" t="s">
        <v>52</v>
      </c>
      <c r="AA452">
        <f t="shared" si="42"/>
        <v>-2.4493699367700496E-2</v>
      </c>
      <c r="AB452">
        <f t="shared" si="43"/>
        <v>-1.7330187645192008E-3</v>
      </c>
      <c r="AC452">
        <f t="shared" si="44"/>
        <v>2.2760680603181295E-2</v>
      </c>
      <c r="AD452">
        <f t="shared" si="45"/>
        <v>4.0270517248109199E-2</v>
      </c>
      <c r="AF452">
        <v>3.2625112547247999</v>
      </c>
      <c r="AG452" t="s">
        <v>50</v>
      </c>
      <c r="AH452">
        <v>3.2400619060540401</v>
      </c>
      <c r="AI452" t="s">
        <v>50</v>
      </c>
      <c r="AJ452">
        <f t="shared" si="46"/>
        <v>-2.2449348670759761E-2</v>
      </c>
      <c r="AK452">
        <v>19.681317044278</v>
      </c>
      <c r="AL452">
        <v>24.044073352354602</v>
      </c>
      <c r="AM452">
        <v>14.7154641836172</v>
      </c>
      <c r="AN452">
        <v>9.3286091687375201</v>
      </c>
      <c r="AO452">
        <f t="shared" si="47"/>
        <v>-5.3868550148796803</v>
      </c>
      <c r="AQ452">
        <f>VLOOKUP(A452,incl2017!$A$2:$BF$638,33)</f>
        <v>10397.144295302</v>
      </c>
      <c r="AR452">
        <v>79958.605633802799</v>
      </c>
      <c r="AS452">
        <v>72231.677811550093</v>
      </c>
      <c r="AT452">
        <v>67872.428370786496</v>
      </c>
      <c r="AU452">
        <f>VLOOKUP(vhcsResultsConsolidated!E246,incl2017!$A$2:$BF$638,34)</f>
        <v>12447.9862327909</v>
      </c>
      <c r="AV452">
        <v>81881.806451612894</v>
      </c>
      <c r="AW452">
        <v>75703.358024691304</v>
      </c>
      <c r="AX452">
        <v>67674.779069767406</v>
      </c>
      <c r="AY452">
        <f>VLOOKUP(vhcsResultsConsolidated!E246,incl2017!$A$2:$BF$638,38)</f>
        <v>12608.1512820512</v>
      </c>
      <c r="AZ452">
        <v>77841.946745562105</v>
      </c>
      <c r="BA452">
        <v>68863.940119760402</v>
      </c>
      <c r="BB452">
        <v>68057.1875</v>
      </c>
      <c r="BC452">
        <f>VLOOKUP(vhcsResultsConsolidated!E246,incl2017!$A$2:$BF$638,42)</f>
        <v>12295.2616136919</v>
      </c>
      <c r="BD452">
        <v>81912.247311827901</v>
      </c>
      <c r="BE452">
        <v>78149.106666666601</v>
      </c>
      <c r="BF452">
        <v>65522.449101796403</v>
      </c>
      <c r="BG452">
        <f>VLOOKUP(vhcsResultsConsolidated!E246,incl2017!$A$2:$BF$638,46)</f>
        <v>12831.082051281999</v>
      </c>
      <c r="BH452">
        <v>81851.3655913978</v>
      </c>
      <c r="BI452">
        <v>73594.954022988502</v>
      </c>
      <c r="BJ452">
        <v>69705.5084745762</v>
      </c>
      <c r="BK452">
        <f>VLOOKUP(vhcsResultsConsolidated!E246,incl2017!$A$2:$BF$638,50)</f>
        <v>12385.220512820501</v>
      </c>
      <c r="BL452">
        <v>78048.342105263102</v>
      </c>
      <c r="BM452">
        <v>71619.319444444394</v>
      </c>
      <c r="BN452">
        <v>67215.582524271798</v>
      </c>
      <c r="BO452">
        <f>VLOOKUP(vhcsResultsConsolidated!E246,incl2017!$A$2:$BF$638,54)</f>
        <v>12511.9222797927</v>
      </c>
      <c r="BP452">
        <v>77673.279569892402</v>
      </c>
      <c r="BQ452">
        <v>66775.652631578894</v>
      </c>
      <c r="BR452">
        <v>69127.376543209801</v>
      </c>
    </row>
    <row r="453" spans="1:70" x14ac:dyDescent="0.25">
      <c r="A453" t="s">
        <v>504</v>
      </c>
      <c r="B453" t="s">
        <v>665</v>
      </c>
      <c r="C453" t="s">
        <v>671</v>
      </c>
      <c r="E453" t="s">
        <v>318</v>
      </c>
      <c r="F453">
        <v>1</v>
      </c>
      <c r="G453">
        <v>0.85150099999999995</v>
      </c>
      <c r="H453">
        <v>0.86011199999999999</v>
      </c>
      <c r="I453">
        <v>1936</v>
      </c>
      <c r="J453">
        <v>1781</v>
      </c>
      <c r="K453">
        <v>2.9845693370489399</v>
      </c>
      <c r="L453" t="s">
        <v>51</v>
      </c>
      <c r="M453">
        <v>3.34095724684108</v>
      </c>
      <c r="N453" t="s">
        <v>50</v>
      </c>
      <c r="O453">
        <v>1.37060553945985</v>
      </c>
      <c r="P453" t="s">
        <v>53</v>
      </c>
      <c r="Q453">
        <v>3.4744279247473902</v>
      </c>
      <c r="R453" t="s">
        <v>50</v>
      </c>
      <c r="S453">
        <v>-6.6329094677098896E-2</v>
      </c>
      <c r="T453" t="s">
        <v>50</v>
      </c>
      <c r="U453">
        <v>-4.8554300004201398E-2</v>
      </c>
      <c r="V453" t="s">
        <v>50</v>
      </c>
      <c r="W453">
        <v>-9.3807974764115606E-2</v>
      </c>
      <c r="X453" t="s">
        <v>50</v>
      </c>
      <c r="Y453">
        <v>-6.4840966741688405E-2</v>
      </c>
      <c r="Z453" t="s">
        <v>50</v>
      </c>
      <c r="AA453">
        <f t="shared" si="42"/>
        <v>-2.747888008701671E-2</v>
      </c>
      <c r="AB453">
        <f t="shared" si="43"/>
        <v>-1.6286666737487007E-2</v>
      </c>
      <c r="AC453">
        <f t="shared" si="44"/>
        <v>1.1192213349529703E-2</v>
      </c>
      <c r="AD453">
        <f t="shared" si="45"/>
        <v>2.8967008022427201E-2</v>
      </c>
      <c r="AF453">
        <v>3.0173539050882701</v>
      </c>
      <c r="AG453" t="s">
        <v>50</v>
      </c>
      <c r="AH453">
        <v>2.9750164323257802</v>
      </c>
      <c r="AI453" t="s">
        <v>50</v>
      </c>
      <c r="AJ453">
        <f t="shared" si="46"/>
        <v>-4.2337472762489892E-2</v>
      </c>
      <c r="AK453">
        <v>2.67714289348101</v>
      </c>
      <c r="AL453">
        <v>18.433778730483699</v>
      </c>
      <c r="AM453">
        <v>8.6870135781907507</v>
      </c>
      <c r="AN453">
        <v>9.7467651522930403</v>
      </c>
      <c r="AO453">
        <f t="shared" si="47"/>
        <v>1.0597515741022896</v>
      </c>
      <c r="AQ453">
        <f>VLOOKUP(A453,incl2017!$A$2:$BF$638,33)</f>
        <v>9230.68089430894</v>
      </c>
      <c r="AR453">
        <v>34396.410322580603</v>
      </c>
      <c r="AS453">
        <v>29999.090697674401</v>
      </c>
      <c r="AT453">
        <v>27786.925347222201</v>
      </c>
      <c r="AU453">
        <f>VLOOKUP(vhcsResultsConsolidated!E267,incl2017!$A$2:$BF$638,34)</f>
        <v>37004.963696369603</v>
      </c>
      <c r="AV453">
        <v>33820.679144385002</v>
      </c>
      <c r="AW453">
        <v>30260.844339622599</v>
      </c>
      <c r="AX453">
        <v>27534.885057471201</v>
      </c>
      <c r="AY453">
        <f>VLOOKUP(vhcsResultsConsolidated!E267,incl2017!$A$2:$BF$638,38)</f>
        <v>38256.937062937002</v>
      </c>
      <c r="AZ453">
        <v>34933.376558603399</v>
      </c>
      <c r="BA453">
        <v>29744.5412844036</v>
      </c>
      <c r="BB453">
        <v>27995.758730158701</v>
      </c>
      <c r="BC453">
        <f>VLOOKUP(vhcsResultsConsolidated!E267,incl2017!$A$2:$BF$638,42)</f>
        <v>35886.012499999997</v>
      </c>
      <c r="BD453">
        <v>33395.947089947003</v>
      </c>
      <c r="BE453">
        <v>30373.383177569998</v>
      </c>
      <c r="BF453">
        <v>26714.572815533898</v>
      </c>
      <c r="BG453">
        <f>VLOOKUP(vhcsResultsConsolidated!E267,incl2017!$A$2:$BF$638,46)</f>
        <v>37169.973684210498</v>
      </c>
      <c r="BH453">
        <v>34254.594594594499</v>
      </c>
      <c r="BI453">
        <v>30146.161904761899</v>
      </c>
      <c r="BJ453">
        <v>28069.645569620199</v>
      </c>
      <c r="BK453">
        <f>VLOOKUP(vhcsResultsConsolidated!E267,incl2017!$A$2:$BF$638,50)</f>
        <v>39489.910447761104</v>
      </c>
      <c r="BL453">
        <v>36693.960784313698</v>
      </c>
      <c r="BM453">
        <v>29217.717741935401</v>
      </c>
      <c r="BN453">
        <v>28636.0074074074</v>
      </c>
      <c r="BO453">
        <f>VLOOKUP(vhcsResultsConsolidated!E267,incl2017!$A$2:$BF$638,54)</f>
        <v>36071.987500000003</v>
      </c>
      <c r="BP453">
        <v>33110.233502538002</v>
      </c>
      <c r="BQ453">
        <v>30439.5</v>
      </c>
      <c r="BR453">
        <v>27515.572222222199</v>
      </c>
    </row>
    <row r="454" spans="1:70" x14ac:dyDescent="0.25">
      <c r="A454" t="s">
        <v>505</v>
      </c>
      <c r="B454" t="s">
        <v>685</v>
      </c>
      <c r="C454" t="s">
        <v>684</v>
      </c>
      <c r="E454" t="s">
        <v>217</v>
      </c>
      <c r="F454">
        <v>1</v>
      </c>
      <c r="G454">
        <v>0.851711</v>
      </c>
      <c r="H454">
        <v>0.851711</v>
      </c>
      <c r="I454">
        <v>3110</v>
      </c>
      <c r="J454">
        <v>3110</v>
      </c>
      <c r="K454">
        <v>7.5539073019136396</v>
      </c>
      <c r="L454" t="s">
        <v>50</v>
      </c>
      <c r="M454">
        <v>7.3674600423605998</v>
      </c>
      <c r="N454" t="s">
        <v>50</v>
      </c>
      <c r="O454">
        <v>1.66437460932175</v>
      </c>
      <c r="P454" t="s">
        <v>53</v>
      </c>
      <c r="Q454">
        <v>3.01804638495349</v>
      </c>
      <c r="R454" t="s">
        <v>51</v>
      </c>
      <c r="S454">
        <v>-6.9204727635924102E-3</v>
      </c>
      <c r="T454" t="s">
        <v>53</v>
      </c>
      <c r="U454">
        <v>-9.0175950796178503E-3</v>
      </c>
      <c r="V454" t="s">
        <v>53</v>
      </c>
      <c r="W454">
        <v>-2.8549595654761499E-2</v>
      </c>
      <c r="X454" t="s">
        <v>52</v>
      </c>
      <c r="Y454">
        <v>-1.86193224998423E-2</v>
      </c>
      <c r="Z454" t="s">
        <v>53</v>
      </c>
      <c r="AA454">
        <f t="shared" si="42"/>
        <v>-2.1629122891169091E-2</v>
      </c>
      <c r="AB454">
        <f t="shared" si="43"/>
        <v>-9.6017274202244499E-3</v>
      </c>
      <c r="AC454">
        <f t="shared" si="44"/>
        <v>1.2027395470944641E-2</v>
      </c>
      <c r="AD454">
        <f t="shared" si="45"/>
        <v>9.9302731549191989E-3</v>
      </c>
      <c r="AF454">
        <v>2.7195397733953102</v>
      </c>
      <c r="AG454" t="s">
        <v>50</v>
      </c>
      <c r="AH454">
        <v>2.7001081718097901</v>
      </c>
      <c r="AI454" t="s">
        <v>50</v>
      </c>
      <c r="AJ454">
        <f t="shared" si="46"/>
        <v>-1.9431601585520042E-2</v>
      </c>
      <c r="AK454">
        <v>12.771605063025101</v>
      </c>
      <c r="AL454">
        <v>26.3397131357783</v>
      </c>
      <c r="AM454">
        <v>16.508279270443499</v>
      </c>
      <c r="AN454">
        <v>9.8314338653346898</v>
      </c>
      <c r="AO454">
        <f t="shared" si="47"/>
        <v>-6.6768454051088089</v>
      </c>
      <c r="AQ454">
        <f>VLOOKUP(A454,incl2017!$A$2:$BF$638,33)</f>
        <v>34027.949756888098</v>
      </c>
      <c r="AR454">
        <v>5535.1798493408596</v>
      </c>
      <c r="AS454">
        <v>5570.1982942430704</v>
      </c>
      <c r="AT454">
        <v>5225.77027027027</v>
      </c>
      <c r="AU454">
        <f>VLOOKUP(vhcsResultsConsolidated!E166,incl2017!$A$2:$BF$638,34)</f>
        <v>18951.538709677399</v>
      </c>
      <c r="AV454">
        <v>5687.0135922330101</v>
      </c>
      <c r="AW454">
        <v>5624.5214007782097</v>
      </c>
      <c r="AX454">
        <v>5226.4684210526302</v>
      </c>
      <c r="AY454">
        <f>VLOOKUP(vhcsResultsConsolidated!E166,incl2017!$A$2:$BF$638,38)</f>
        <v>20107.216080401999</v>
      </c>
      <c r="AZ454">
        <v>5392.2285191956098</v>
      </c>
      <c r="BA454">
        <v>5504.3443396226403</v>
      </c>
      <c r="BB454">
        <v>5225.0333333333301</v>
      </c>
      <c r="BC454">
        <f>VLOOKUP(vhcsResultsConsolidated!E166,incl2017!$A$2:$BF$638,42)</f>
        <v>17878.538102643801</v>
      </c>
      <c r="BD454">
        <v>5682.4767441860404</v>
      </c>
      <c r="BE454">
        <v>5511.0816326530603</v>
      </c>
      <c r="BF454">
        <v>5733.1526717557199</v>
      </c>
      <c r="BG454">
        <f>VLOOKUP(vhcsResultsConsolidated!E166,incl2017!$A$2:$BF$638,46)</f>
        <v>21015.809701492501</v>
      </c>
      <c r="BH454">
        <v>5691.56809338521</v>
      </c>
      <c r="BI454">
        <v>5727.8401486988796</v>
      </c>
      <c r="BJ454">
        <v>4795.4577922077897</v>
      </c>
      <c r="BK454">
        <f>VLOOKUP(vhcsResultsConsolidated!E166,incl2017!$A$2:$BF$638,50)</f>
        <v>19367.0851063829</v>
      </c>
      <c r="BL454">
        <v>5482.63768115942</v>
      </c>
      <c r="BM454">
        <v>5595.6266666666597</v>
      </c>
      <c r="BN454">
        <v>5318.8433734939699</v>
      </c>
      <c r="BO454">
        <f>VLOOKUP(vhcsResultsConsolidated!E166,incl2017!$A$2:$BF$638,54)</f>
        <v>18248.1143695014</v>
      </c>
      <c r="BP454">
        <v>5300.1512915129097</v>
      </c>
      <c r="BQ454">
        <v>5401.13567839196</v>
      </c>
      <c r="BR454">
        <v>5075.2980769230699</v>
      </c>
    </row>
    <row r="455" spans="1:70" x14ac:dyDescent="0.25">
      <c r="A455" t="s">
        <v>506</v>
      </c>
      <c r="B455" t="s">
        <v>689</v>
      </c>
      <c r="C455" t="s">
        <v>671</v>
      </c>
      <c r="E455" t="s">
        <v>141</v>
      </c>
      <c r="F455">
        <v>1</v>
      </c>
      <c r="G455">
        <v>0.93444400000000005</v>
      </c>
      <c r="H455">
        <v>0.93554499999999996</v>
      </c>
      <c r="I455">
        <v>20547</v>
      </c>
      <c r="J455">
        <v>20455</v>
      </c>
      <c r="K455">
        <v>15.677743295103101</v>
      </c>
      <c r="L455" t="s">
        <v>50</v>
      </c>
      <c r="M455">
        <v>10.615682842503499</v>
      </c>
      <c r="N455" t="s">
        <v>50</v>
      </c>
      <c r="O455">
        <v>1.9509755845699399</v>
      </c>
      <c r="P455" t="s">
        <v>52</v>
      </c>
      <c r="Q455">
        <v>9.3313971837598295</v>
      </c>
      <c r="R455" t="s">
        <v>50</v>
      </c>
      <c r="S455">
        <v>-6.0377021622595103E-2</v>
      </c>
      <c r="T455" t="s">
        <v>50</v>
      </c>
      <c r="U455">
        <v>-3.8594500146225098E-2</v>
      </c>
      <c r="V455" t="s">
        <v>50</v>
      </c>
      <c r="W455">
        <v>-9.5088245778523303E-2</v>
      </c>
      <c r="X455" t="s">
        <v>50</v>
      </c>
      <c r="Y455">
        <v>-3.9152078950336497E-2</v>
      </c>
      <c r="Z455" t="s">
        <v>50</v>
      </c>
      <c r="AA455">
        <f t="shared" si="42"/>
        <v>-3.47112241559282E-2</v>
      </c>
      <c r="AB455">
        <f t="shared" si="43"/>
        <v>-5.5757880411139854E-4</v>
      </c>
      <c r="AC455">
        <f t="shared" si="44"/>
        <v>3.4153645351816801E-2</v>
      </c>
      <c r="AD455">
        <f t="shared" si="45"/>
        <v>5.5936166828186806E-2</v>
      </c>
      <c r="AF455">
        <v>2.9419295946775099</v>
      </c>
      <c r="AG455" t="s">
        <v>50</v>
      </c>
      <c r="AH455">
        <v>2.8983779865233501</v>
      </c>
      <c r="AI455" t="s">
        <v>50</v>
      </c>
      <c r="AJ455">
        <f t="shared" si="46"/>
        <v>-4.3551608154159815E-2</v>
      </c>
      <c r="AK455">
        <v>197.70269883184699</v>
      </c>
      <c r="AL455">
        <v>165.59294201684401</v>
      </c>
      <c r="AM455">
        <v>155.74094110475301</v>
      </c>
      <c r="AN455">
        <v>9.8520009120908494</v>
      </c>
      <c r="AO455">
        <f t="shared" si="47"/>
        <v>-145.88894019266215</v>
      </c>
      <c r="AQ455">
        <f>VLOOKUP(A455,incl2017!$A$2:$BF$638,33)</f>
        <v>42782.593816631103</v>
      </c>
      <c r="AR455">
        <v>26829.2056291843</v>
      </c>
      <c r="AS455">
        <v>27144.882842963401</v>
      </c>
      <c r="AT455">
        <v>30087.8668267947</v>
      </c>
      <c r="AU455">
        <f>VLOOKUP(vhcsResultsConsolidated!E90,incl2017!$A$2:$BF$638,34)</f>
        <v>10132.081842576001</v>
      </c>
      <c r="AV455">
        <v>26502.588142292399</v>
      </c>
      <c r="AW455">
        <v>26709.625575628699</v>
      </c>
      <c r="AX455">
        <v>30859.4769719428</v>
      </c>
      <c r="AY455">
        <f>VLOOKUP(vhcsResultsConsolidated!E90,incl2017!$A$2:$BF$638,38)</f>
        <v>10379.569642857099</v>
      </c>
      <c r="AZ455">
        <v>27180.940408626499</v>
      </c>
      <c r="BA455">
        <v>27580.757715501899</v>
      </c>
      <c r="BB455">
        <v>29303.382669537099</v>
      </c>
      <c r="BC455">
        <f>VLOOKUP(vhcsResultsConsolidated!E90,incl2017!$A$2:$BF$638,42)</f>
        <v>9883.70698924731</v>
      </c>
      <c r="BD455">
        <v>26386.682017543801</v>
      </c>
      <c r="BE455">
        <v>26751.599859845799</v>
      </c>
      <c r="BF455">
        <v>30260.8451352907</v>
      </c>
      <c r="BG455">
        <f>VLOOKUP(vhcsResultsConsolidated!E90,incl2017!$A$2:$BF$638,46)</f>
        <v>9656.0444444444402</v>
      </c>
      <c r="BH455">
        <v>26609.849822425102</v>
      </c>
      <c r="BI455">
        <v>26666.719197707698</v>
      </c>
      <c r="BJ455">
        <v>31368.944634982799</v>
      </c>
      <c r="BK455">
        <f>VLOOKUP(vhcsResultsConsolidated!E90,incl2017!$A$2:$BF$638,50)</f>
        <v>10952.6016</v>
      </c>
      <c r="BL455">
        <v>26726.276897870001</v>
      </c>
      <c r="BM455">
        <v>27374.854545454498</v>
      </c>
      <c r="BN455">
        <v>28869.066500000001</v>
      </c>
      <c r="BO455">
        <f>VLOOKUP(vhcsResultsConsolidated!E90,incl2017!$A$2:$BF$638,54)</f>
        <v>8896.3224637681105</v>
      </c>
      <c r="BP455">
        <v>27672.664500886</v>
      </c>
      <c r="BQ455">
        <v>27776.822022160599</v>
      </c>
      <c r="BR455">
        <v>29809.5786713286</v>
      </c>
    </row>
    <row r="456" spans="1:70" x14ac:dyDescent="0.25">
      <c r="A456" t="s">
        <v>507</v>
      </c>
      <c r="B456" t="s">
        <v>706</v>
      </c>
      <c r="C456" t="s">
        <v>704</v>
      </c>
      <c r="E456" t="s">
        <v>558</v>
      </c>
      <c r="F456">
        <v>1</v>
      </c>
      <c r="G456">
        <v>0.90036700000000003</v>
      </c>
      <c r="H456">
        <v>0.903451</v>
      </c>
      <c r="I456">
        <v>3589</v>
      </c>
      <c r="J456">
        <v>3415</v>
      </c>
      <c r="K456">
        <v>4.5469816790742499</v>
      </c>
      <c r="L456" t="s">
        <v>50</v>
      </c>
      <c r="M456">
        <v>2.8735585900377698</v>
      </c>
      <c r="N456" t="s">
        <v>51</v>
      </c>
      <c r="O456">
        <v>0.38684461617215699</v>
      </c>
      <c r="P456" t="s">
        <v>53</v>
      </c>
      <c r="Q456">
        <v>2.3495828210787701</v>
      </c>
      <c r="R456" t="s">
        <v>51</v>
      </c>
      <c r="S456">
        <v>9.2886237009901593E-3</v>
      </c>
      <c r="T456" t="s">
        <v>53</v>
      </c>
      <c r="U456">
        <v>6.9801485415788402E-3</v>
      </c>
      <c r="V456" t="s">
        <v>53</v>
      </c>
      <c r="W456">
        <v>4.7280219034034503E-2</v>
      </c>
      <c r="X456" t="s">
        <v>50</v>
      </c>
      <c r="Y456">
        <v>1.79678957594561E-2</v>
      </c>
      <c r="Z456" t="s">
        <v>53</v>
      </c>
      <c r="AA456">
        <f t="shared" si="42"/>
        <v>3.7991595333044345E-2</v>
      </c>
      <c r="AB456">
        <f t="shared" si="43"/>
        <v>1.098774721787726E-2</v>
      </c>
      <c r="AC456">
        <f t="shared" si="44"/>
        <v>-2.7003848115167085E-2</v>
      </c>
      <c r="AD456">
        <f t="shared" si="45"/>
        <v>-2.9312323274578403E-2</v>
      </c>
      <c r="AF456">
        <v>2.8257291872286898</v>
      </c>
      <c r="AG456" t="s">
        <v>50</v>
      </c>
      <c r="AH456">
        <v>2.8533379541712902</v>
      </c>
      <c r="AI456" t="s">
        <v>50</v>
      </c>
      <c r="AJ456">
        <f t="shared" si="46"/>
        <v>2.7608766942600393E-2</v>
      </c>
      <c r="AK456">
        <v>-18.835626709107</v>
      </c>
      <c r="AL456">
        <v>5.7672744652177901</v>
      </c>
      <c r="AM456">
        <v>-4.2271236585268799</v>
      </c>
      <c r="AN456">
        <v>9.99439812374467</v>
      </c>
      <c r="AO456">
        <f t="shared" si="47"/>
        <v>14.22152178227155</v>
      </c>
      <c r="AQ456">
        <f>VLOOKUP(A456,incl2017!$A$2:$BF$638,33)</f>
        <v>14834.415233092501</v>
      </c>
      <c r="AR456">
        <v>12798.294720252101</v>
      </c>
      <c r="AS456">
        <v>12092.163461538399</v>
      </c>
      <c r="AT456">
        <v>11175.9661157024</v>
      </c>
      <c r="AU456">
        <f>VLOOKUP(vhcsResultsConsolidated!E506,incl2017!$A$2:$BF$638,34)</f>
        <v>13044.985330073299</v>
      </c>
      <c r="AV456">
        <v>12815.242245199401</v>
      </c>
      <c r="AW456">
        <v>12309.8156779661</v>
      </c>
      <c r="AX456">
        <v>11177.061752988</v>
      </c>
      <c r="AY456">
        <f>VLOOKUP(vhcsResultsConsolidated!E506,incl2017!$A$2:$BF$638,38)</f>
        <v>13701.776286353401</v>
      </c>
      <c r="AZ456">
        <v>12778.913851351301</v>
      </c>
      <c r="BA456">
        <v>11870.758620689599</v>
      </c>
      <c r="BB456">
        <v>11175.189265536699</v>
      </c>
      <c r="BC456">
        <f>VLOOKUP(vhcsResultsConsolidated!E506,incl2017!$A$2:$BF$638,42)</f>
        <v>12253.6495956873</v>
      </c>
      <c r="BD456">
        <v>12192.020467836201</v>
      </c>
      <c r="BE456">
        <v>10835.116591928199</v>
      </c>
      <c r="BF456">
        <v>11515.308035714201</v>
      </c>
      <c r="BG456">
        <f>VLOOKUP(vhcsResultsConsolidated!E506,incl2017!$A$2:$BF$638,46)</f>
        <v>14575.5067873303</v>
      </c>
      <c r="BH456">
        <v>13451.4865671641</v>
      </c>
      <c r="BI456">
        <v>13630.530120481901</v>
      </c>
      <c r="BJ456">
        <v>10904.517985611499</v>
      </c>
      <c r="BK456">
        <f>VLOOKUP(vhcsResultsConsolidated!E506,incl2017!$A$2:$BF$638,50)</f>
        <v>12847.376106194601</v>
      </c>
      <c r="BL456">
        <v>12675.6749226006</v>
      </c>
      <c r="BM456">
        <v>12629.224215246601</v>
      </c>
      <c r="BN456">
        <v>10046.6508875739</v>
      </c>
      <c r="BO456">
        <f>VLOOKUP(vhcsResultsConsolidated!E506,incl2017!$A$2:$BF$638,54)</f>
        <v>12012.152263374401</v>
      </c>
      <c r="BP456">
        <v>12902.87732342</v>
      </c>
      <c r="BQ456">
        <v>11168.941908713599</v>
      </c>
      <c r="BR456">
        <v>12206.124324324301</v>
      </c>
    </row>
    <row r="457" spans="1:70" x14ac:dyDescent="0.25">
      <c r="A457" t="s">
        <v>508</v>
      </c>
      <c r="E457" t="s">
        <v>508</v>
      </c>
      <c r="F457">
        <v>0</v>
      </c>
      <c r="G457">
        <v>0.91430599999999995</v>
      </c>
      <c r="H457">
        <v>0.91671000000000002</v>
      </c>
      <c r="I457">
        <v>1913</v>
      </c>
      <c r="J457">
        <v>1876</v>
      </c>
      <c r="K457">
        <v>1.2719679621231601</v>
      </c>
      <c r="L457" t="s">
        <v>53</v>
      </c>
      <c r="M457">
        <v>1.71849518599887</v>
      </c>
      <c r="N457" t="s">
        <v>53</v>
      </c>
      <c r="O457">
        <v>1.9566605744183401</v>
      </c>
      <c r="P457" t="s">
        <v>52</v>
      </c>
      <c r="Q457">
        <v>1.5320954428484701</v>
      </c>
      <c r="R457" t="s">
        <v>53</v>
      </c>
      <c r="S457">
        <v>-2.2843609000522801E-3</v>
      </c>
      <c r="T457" t="s">
        <v>53</v>
      </c>
      <c r="U457">
        <v>-6.8346412169595597E-2</v>
      </c>
      <c r="V457" t="s">
        <v>50</v>
      </c>
      <c r="W457">
        <v>2.3120189954829701E-2</v>
      </c>
      <c r="X457" t="s">
        <v>53</v>
      </c>
      <c r="Y457">
        <v>6.4022776566112202E-2</v>
      </c>
      <c r="Z457" t="s">
        <v>50</v>
      </c>
      <c r="AA457">
        <f t="shared" si="42"/>
        <v>2.5404550854881983E-2</v>
      </c>
      <c r="AB457">
        <f t="shared" si="43"/>
        <v>0.1323691887357078</v>
      </c>
      <c r="AC457">
        <f t="shared" si="44"/>
        <v>0.10696463788082582</v>
      </c>
      <c r="AD457">
        <f t="shared" si="45"/>
        <v>4.0902586611282502E-2</v>
      </c>
      <c r="AF457">
        <v>2.8159149287880201</v>
      </c>
      <c r="AG457" t="s">
        <v>50</v>
      </c>
      <c r="AH457">
        <v>2.8676657374170902</v>
      </c>
      <c r="AI457" t="s">
        <v>50</v>
      </c>
      <c r="AJ457">
        <f t="shared" si="46"/>
        <v>5.1750808629070111E-2</v>
      </c>
      <c r="AK457">
        <v>10.3782257324777</v>
      </c>
      <c r="AL457">
        <v>-51.408132451767898</v>
      </c>
      <c r="AM457">
        <v>-20.147991790974601</v>
      </c>
      <c r="AN457">
        <v>-31.260140660793301</v>
      </c>
      <c r="AO457">
        <f t="shared" si="47"/>
        <v>-11.1121488698187</v>
      </c>
      <c r="AQ457">
        <f>VLOOKUP(A457,incl2017!$A$2:$BF$638,33)</f>
        <v>13199.3599137931</v>
      </c>
      <c r="AR457">
        <v>13489.0630841121</v>
      </c>
      <c r="AS457">
        <v>12704.028925619799</v>
      </c>
      <c r="AT457">
        <v>11602.315298507399</v>
      </c>
      <c r="AU457">
        <f>VLOOKUP(vhcsResultsConsolidated!E457,incl2017!$A$2:$BF$638,34)</f>
        <v>12018.627949183299</v>
      </c>
      <c r="AV457">
        <v>14192.924050632901</v>
      </c>
      <c r="AW457">
        <v>13778.064189189099</v>
      </c>
      <c r="AX457">
        <v>12073.094339622599</v>
      </c>
      <c r="AY457">
        <f>VLOOKUP(vhcsResultsConsolidated!E457,incl2017!$A$2:$BF$638,38)</f>
        <v>12405.603125</v>
      </c>
      <c r="AZ457">
        <v>12615.6858638743</v>
      </c>
      <c r="BA457">
        <v>11012.994680850999</v>
      </c>
      <c r="BB457">
        <v>10915.5825688073</v>
      </c>
      <c r="BC457">
        <f>VLOOKUP(vhcsResultsConsolidated!E457,incl2017!$A$2:$BF$638,42)</f>
        <v>11482.5584415584</v>
      </c>
      <c r="BD457">
        <v>14548.697368421001</v>
      </c>
      <c r="BE457">
        <v>15224.9078947368</v>
      </c>
      <c r="BF457">
        <v>13234.6531791907</v>
      </c>
      <c r="BG457">
        <f>VLOOKUP(vhcsResultsConsolidated!E457,incl2017!$A$2:$BF$638,46)</f>
        <v>13458.1104651162</v>
      </c>
      <c r="BH457">
        <v>13863.1829268292</v>
      </c>
      <c r="BI457">
        <v>12250.840277777699</v>
      </c>
      <c r="BJ457">
        <v>10687.2344827586</v>
      </c>
      <c r="BK457">
        <f>VLOOKUP(vhcsResultsConsolidated!E457,incl2017!$A$2:$BF$638,50)</f>
        <v>11182.4189189189</v>
      </c>
      <c r="BL457">
        <v>12317.934343434301</v>
      </c>
      <c r="BM457">
        <v>10808.2608695652</v>
      </c>
      <c r="BN457">
        <v>11359.060869565201</v>
      </c>
      <c r="BO457">
        <f>VLOOKUP(vhcsResultsConsolidated!E457,incl2017!$A$2:$BF$638,54)</f>
        <v>12393.9416666666</v>
      </c>
      <c r="BP457">
        <v>12936.092391304301</v>
      </c>
      <c r="BQ457">
        <v>11209.197916666601</v>
      </c>
      <c r="BR457">
        <v>10420.4368932038</v>
      </c>
    </row>
    <row r="458" spans="1:70" x14ac:dyDescent="0.25">
      <c r="A458" t="s">
        <v>509</v>
      </c>
      <c r="E458" t="s">
        <v>509</v>
      </c>
      <c r="F458">
        <v>0</v>
      </c>
      <c r="G458">
        <v>0.83918400000000004</v>
      </c>
      <c r="H458">
        <v>0.83811999999999998</v>
      </c>
      <c r="I458">
        <v>364</v>
      </c>
      <c r="J458">
        <v>111</v>
      </c>
      <c r="K458">
        <v>0.432926552873375</v>
      </c>
      <c r="L458" t="s">
        <v>53</v>
      </c>
      <c r="M458">
        <v>1.0309441937372299</v>
      </c>
      <c r="N458" t="s">
        <v>53</v>
      </c>
      <c r="O458">
        <v>0.35230128711999498</v>
      </c>
      <c r="P458" t="s">
        <v>53</v>
      </c>
      <c r="Q458">
        <v>0.96496678437025496</v>
      </c>
      <c r="R458" t="s">
        <v>53</v>
      </c>
      <c r="S458">
        <v>3.4582611867315802E-2</v>
      </c>
      <c r="T458" t="s">
        <v>53</v>
      </c>
      <c r="U458">
        <v>9.4478204344810496E-2</v>
      </c>
      <c r="V458" t="s">
        <v>53</v>
      </c>
      <c r="W458">
        <v>8.8003448598731798E-2</v>
      </c>
      <c r="X458" t="s">
        <v>52</v>
      </c>
      <c r="Y458">
        <v>0.162791634187229</v>
      </c>
      <c r="Z458" t="s">
        <v>50</v>
      </c>
      <c r="AA458">
        <f t="shared" si="42"/>
        <v>5.3420836731415997E-2</v>
      </c>
      <c r="AB458">
        <f t="shared" si="43"/>
        <v>6.8313429842418505E-2</v>
      </c>
      <c r="AC458">
        <f t="shared" si="44"/>
        <v>1.4892593111002508E-2</v>
      </c>
      <c r="AD458">
        <f t="shared" si="45"/>
        <v>7.4788185588497202E-2</v>
      </c>
      <c r="AF458">
        <v>2.9912815936180999</v>
      </c>
      <c r="AG458" t="s">
        <v>50</v>
      </c>
      <c r="AH458">
        <v>3.06115154607064</v>
      </c>
      <c r="AI458" t="s">
        <v>50</v>
      </c>
      <c r="AJ458">
        <f t="shared" si="46"/>
        <v>6.9869952452540129E-2</v>
      </c>
      <c r="AK458">
        <v>1.6499189511791501</v>
      </c>
      <c r="AL458">
        <v>5.28183223869617</v>
      </c>
      <c r="AM458">
        <v>2.4956145429699501</v>
      </c>
      <c r="AN458">
        <v>2.7862176957262101</v>
      </c>
      <c r="AO458">
        <f t="shared" si="47"/>
        <v>0.29060315275626003</v>
      </c>
      <c r="AQ458">
        <f>VLOOKUP(A458,incl2017!$A$2:$BF$638,33)</f>
        <v>33722.222222222197</v>
      </c>
      <c r="AR458">
        <v>38010.714285714203</v>
      </c>
      <c r="AS458">
        <v>33722.222222222197</v>
      </c>
      <c r="AT458">
        <v>28079.75</v>
      </c>
      <c r="AU458">
        <f>VLOOKUP(vhcsResultsConsolidated!E458,incl2017!$A$2:$BF$638,34)</f>
        <v>28079.75</v>
      </c>
      <c r="AV458">
        <v>39085</v>
      </c>
      <c r="AW458">
        <v>34303.888888888803</v>
      </c>
      <c r="AX458">
        <v>30080.370370370299</v>
      </c>
      <c r="AY458">
        <f>VLOOKUP(vhcsResultsConsolidated!E458,incl2017!$A$2:$BF$638,38)</f>
        <v>30080.370370370299</v>
      </c>
      <c r="AZ458">
        <v>35325</v>
      </c>
      <c r="BA458">
        <v>32558.8888888888</v>
      </c>
      <c r="BB458">
        <v>26217.1034482758</v>
      </c>
      <c r="BC458">
        <f>VLOOKUP(vhcsResultsConsolidated!E458,incl2017!$A$2:$BF$638,42)</f>
        <v>26217.1034482758</v>
      </c>
      <c r="BD458">
        <v>39055.833333333299</v>
      </c>
      <c r="BE458">
        <v>36348.333333333299</v>
      </c>
      <c r="BF458">
        <v>29793.333333333299</v>
      </c>
      <c r="BG458">
        <f>VLOOKUP(vhcsResultsConsolidated!E458,incl2017!$A$2:$BF$638,46)</f>
        <v>29793.333333333299</v>
      </c>
      <c r="BH458">
        <v>39128.75</v>
      </c>
      <c r="BI458">
        <v>33281.666666666599</v>
      </c>
      <c r="BJ458">
        <v>30310</v>
      </c>
      <c r="BK458">
        <f>VLOOKUP(vhcsResultsConsolidated!E458,incl2017!$A$2:$BF$638,50)</f>
        <v>30310</v>
      </c>
      <c r="BL458">
        <v>35100</v>
      </c>
      <c r="BM458">
        <v>32525</v>
      </c>
      <c r="BN458">
        <v>26624.166666666599</v>
      </c>
      <c r="BO458">
        <f>VLOOKUP(vhcsResultsConsolidated!E458,incl2017!$A$2:$BF$638,54)</f>
        <v>26624.166666666599</v>
      </c>
      <c r="BP458">
        <v>36900</v>
      </c>
      <c r="BQ458">
        <v>32626.666666666599</v>
      </c>
      <c r="BR458">
        <v>25929.764705882299</v>
      </c>
    </row>
    <row r="459" spans="1:70" x14ac:dyDescent="0.25">
      <c r="A459" t="s">
        <v>510</v>
      </c>
      <c r="B459" t="s">
        <v>713</v>
      </c>
      <c r="C459" t="s">
        <v>663</v>
      </c>
      <c r="E459" t="s">
        <v>383</v>
      </c>
      <c r="F459">
        <v>1</v>
      </c>
      <c r="G459">
        <v>0.92392399999999997</v>
      </c>
      <c r="H459">
        <v>0.92244899999999996</v>
      </c>
      <c r="I459">
        <v>3306</v>
      </c>
      <c r="J459">
        <v>3172</v>
      </c>
      <c r="K459">
        <v>2.8598470152103901</v>
      </c>
      <c r="L459" t="s">
        <v>51</v>
      </c>
      <c r="M459">
        <v>2.3519972567388399</v>
      </c>
      <c r="N459" t="s">
        <v>51</v>
      </c>
      <c r="O459">
        <v>1.81752080304847</v>
      </c>
      <c r="P459" t="s">
        <v>53</v>
      </c>
      <c r="Q459">
        <v>2.6521730080475798</v>
      </c>
      <c r="R459" t="s">
        <v>51</v>
      </c>
      <c r="S459">
        <v>2.4970700199483799E-2</v>
      </c>
      <c r="T459" t="s">
        <v>52</v>
      </c>
      <c r="U459">
        <v>2.60169349913833E-2</v>
      </c>
      <c r="V459" t="s">
        <v>52</v>
      </c>
      <c r="W459">
        <v>5.0561816847856197E-2</v>
      </c>
      <c r="X459" t="s">
        <v>50</v>
      </c>
      <c r="Y459">
        <v>4.1477858016586398E-2</v>
      </c>
      <c r="Z459" t="s">
        <v>50</v>
      </c>
      <c r="AA459">
        <f t="shared" si="42"/>
        <v>2.5591116648372398E-2</v>
      </c>
      <c r="AB459">
        <f t="shared" si="43"/>
        <v>1.5460923025203098E-2</v>
      </c>
      <c r="AC459">
        <f t="shared" si="44"/>
        <v>-1.01301936231693E-2</v>
      </c>
      <c r="AD459">
        <f t="shared" si="45"/>
        <v>-9.0839588312697991E-3</v>
      </c>
      <c r="AF459">
        <v>3.1021341834883098</v>
      </c>
      <c r="AG459" t="s">
        <v>50</v>
      </c>
      <c r="AH459">
        <v>3.1362017337391199</v>
      </c>
      <c r="AI459" t="s">
        <v>50</v>
      </c>
      <c r="AJ459">
        <f t="shared" si="46"/>
        <v>3.4067550250810097E-2</v>
      </c>
      <c r="AK459">
        <v>-17.5743581098539</v>
      </c>
      <c r="AL459">
        <v>14.789002776337499</v>
      </c>
      <c r="AM459">
        <v>4.6332356914543702</v>
      </c>
      <c r="AN459">
        <v>10.155767084883101</v>
      </c>
      <c r="AO459">
        <f t="shared" si="47"/>
        <v>5.5225313934287303</v>
      </c>
      <c r="AQ459">
        <f>VLOOKUP(A459,incl2017!$A$2:$BF$638,33)</f>
        <v>14299.1594533029</v>
      </c>
      <c r="AR459">
        <v>54913.657718120798</v>
      </c>
      <c r="AS459">
        <v>50441.537249283603</v>
      </c>
      <c r="AT459">
        <v>52863.679944094998</v>
      </c>
      <c r="AU459">
        <f>VLOOKUP(vhcsResultsConsolidated!E325,incl2017!$A$2:$BF$638,34)</f>
        <v>19679.855072463699</v>
      </c>
      <c r="AV459">
        <v>53670.0018450184</v>
      </c>
      <c r="AW459">
        <v>51755.608308605297</v>
      </c>
      <c r="AX459">
        <v>50734.431561996702</v>
      </c>
      <c r="AY459">
        <f>VLOOKUP(vhcsResultsConsolidated!E325,incl2017!$A$2:$BF$638,38)</f>
        <v>19121.3888888888</v>
      </c>
      <c r="AZ459">
        <v>56259.089820359201</v>
      </c>
      <c r="BA459">
        <v>49214.828254847598</v>
      </c>
      <c r="BB459">
        <v>54496.103703703702</v>
      </c>
      <c r="BC459">
        <f>VLOOKUP(vhcsResultsConsolidated!E325,incl2017!$A$2:$BF$638,42)</f>
        <v>20289.090909090901</v>
      </c>
      <c r="BD459">
        <v>53237.771084337299</v>
      </c>
      <c r="BE459">
        <v>49052.796511627901</v>
      </c>
      <c r="BF459">
        <v>45419.839130434702</v>
      </c>
      <c r="BG459">
        <f>VLOOKUP(vhcsResultsConsolidated!E325,incl2017!$A$2:$BF$638,46)</f>
        <v>16029.411764705799</v>
      </c>
      <c r="BH459">
        <v>54037.324232081897</v>
      </c>
      <c r="BI459">
        <v>54573.084848484803</v>
      </c>
      <c r="BJ459">
        <v>53860.662404092</v>
      </c>
      <c r="BK459">
        <f>VLOOKUP(vhcsResultsConsolidated!E325,incl2017!$A$2:$BF$638,50)</f>
        <v>20077.090909090901</v>
      </c>
      <c r="BL459">
        <v>58010.5769230769</v>
      </c>
      <c r="BM459">
        <v>52386.597883597802</v>
      </c>
      <c r="BN459">
        <v>58008.189111747801</v>
      </c>
      <c r="BO459">
        <f>VLOOKUP(vhcsResultsConsolidated!E325,incl2017!$A$2:$BF$638,54)</f>
        <v>20603.0769230769</v>
      </c>
      <c r="BP459">
        <v>53367.746031745999</v>
      </c>
      <c r="BQ459">
        <v>45729.569767441797</v>
      </c>
      <c r="BR459">
        <v>51837.279826464197</v>
      </c>
    </row>
    <row r="460" spans="1:70" x14ac:dyDescent="0.25">
      <c r="A460" t="s">
        <v>511</v>
      </c>
      <c r="B460" t="s">
        <v>656</v>
      </c>
      <c r="C460" t="s">
        <v>667</v>
      </c>
      <c r="E460" t="s">
        <v>569</v>
      </c>
      <c r="F460">
        <v>1</v>
      </c>
      <c r="G460">
        <v>0.75786999999999904</v>
      </c>
      <c r="H460">
        <v>0.75786999999999904</v>
      </c>
      <c r="I460">
        <v>689</v>
      </c>
      <c r="J460">
        <v>689</v>
      </c>
      <c r="K460">
        <v>2.7891421687528499</v>
      </c>
      <c r="L460" t="s">
        <v>51</v>
      </c>
      <c r="M460">
        <v>1.81495332939418</v>
      </c>
      <c r="N460" t="s">
        <v>53</v>
      </c>
      <c r="O460">
        <v>0.41252633570121</v>
      </c>
      <c r="P460" t="s">
        <v>53</v>
      </c>
      <c r="Q460">
        <v>4.5748474954122402</v>
      </c>
      <c r="R460" t="s">
        <v>50</v>
      </c>
      <c r="S460">
        <v>-7.8061585174695594E-2</v>
      </c>
      <c r="T460" t="s">
        <v>50</v>
      </c>
      <c r="U460">
        <v>-6.1266515383955E-2</v>
      </c>
      <c r="V460" t="s">
        <v>50</v>
      </c>
      <c r="W460">
        <v>-0.129291677379724</v>
      </c>
      <c r="X460" t="s">
        <v>50</v>
      </c>
      <c r="Y460">
        <v>-0.124249429070484</v>
      </c>
      <c r="Z460" t="s">
        <v>50</v>
      </c>
      <c r="AA460">
        <f t="shared" si="42"/>
        <v>-5.1230092205028402E-2</v>
      </c>
      <c r="AB460">
        <f t="shared" si="43"/>
        <v>-6.2982913686529002E-2</v>
      </c>
      <c r="AC460">
        <f t="shared" si="44"/>
        <v>-1.17528214815006E-2</v>
      </c>
      <c r="AD460">
        <f t="shared" si="45"/>
        <v>5.0422483092399939E-3</v>
      </c>
      <c r="AF460">
        <v>3.1364667943010001</v>
      </c>
      <c r="AG460" t="s">
        <v>50</v>
      </c>
      <c r="AH460">
        <v>3.0488570185838002</v>
      </c>
      <c r="AI460" t="s">
        <v>50</v>
      </c>
      <c r="AJ460">
        <f t="shared" si="46"/>
        <v>-8.7609775717199856E-2</v>
      </c>
      <c r="AK460">
        <v>17.422450879248998</v>
      </c>
      <c r="AL460">
        <v>15.2482197676929</v>
      </c>
      <c r="AM460">
        <v>4.8930393550893401</v>
      </c>
      <c r="AN460">
        <v>10.3551804126036</v>
      </c>
      <c r="AO460">
        <f t="shared" si="47"/>
        <v>5.4621410575142599</v>
      </c>
      <c r="AQ460">
        <f>VLOOKUP(A460,incl2017!$A$2:$BF$638,33)</f>
        <v>5500.1889117043102</v>
      </c>
      <c r="AR460">
        <v>55526.892086330903</v>
      </c>
      <c r="AS460">
        <v>49911.129629629599</v>
      </c>
      <c r="AT460">
        <v>42526.938461538397</v>
      </c>
      <c r="AU460">
        <f>VLOOKUP(vhcsResultsConsolidated!E518,incl2017!$A$2:$BF$638,34)</f>
        <v>71434.476724137901</v>
      </c>
      <c r="AV460">
        <v>59319.3207547169</v>
      </c>
      <c r="AW460">
        <v>50766.117647058803</v>
      </c>
      <c r="AX460">
        <v>46496.858823529401</v>
      </c>
      <c r="AY460">
        <f>VLOOKUP(vhcsResultsConsolidated!E518,incl2017!$A$2:$BF$638,38)</f>
        <v>74129.715105162497</v>
      </c>
      <c r="AZ460">
        <v>53189.697674418603</v>
      </c>
      <c r="BA460">
        <v>48862.226804123697</v>
      </c>
      <c r="BB460">
        <v>39459.272727272699</v>
      </c>
      <c r="BC460">
        <f>VLOOKUP(vhcsResultsConsolidated!E518,incl2017!$A$2:$BF$638,42)</f>
        <v>69221.5886970172</v>
      </c>
      <c r="BD460">
        <v>58160.827586206899</v>
      </c>
      <c r="BE460">
        <v>52010.303030303003</v>
      </c>
      <c r="BF460">
        <v>47494.833333333299</v>
      </c>
      <c r="BG460">
        <f>VLOOKUP(vhcsResultsConsolidated!E518,incl2017!$A$2:$BF$638,46)</f>
        <v>70006.095041322304</v>
      </c>
      <c r="BH460">
        <v>60719.166666666599</v>
      </c>
      <c r="BI460">
        <v>49216.754716981101</v>
      </c>
      <c r="BJ460">
        <v>45522.093023255802</v>
      </c>
      <c r="BK460">
        <f>VLOOKUP(vhcsResultsConsolidated!E518,incl2017!$A$2:$BF$638,50)</f>
        <v>77681.017793594205</v>
      </c>
      <c r="BL460">
        <v>56209.5</v>
      </c>
      <c r="BM460">
        <v>48482.32</v>
      </c>
      <c r="BN460">
        <v>39026.666666666599</v>
      </c>
      <c r="BO460">
        <f>VLOOKUP(vhcsResultsConsolidated!E518,incl2017!$A$2:$BF$638,54)</f>
        <v>68475.067375886501</v>
      </c>
      <c r="BP460">
        <v>51400.185185185102</v>
      </c>
      <c r="BQ460">
        <v>49266.382978723399</v>
      </c>
      <c r="BR460">
        <v>40513.75</v>
      </c>
    </row>
    <row r="461" spans="1:70" x14ac:dyDescent="0.25">
      <c r="A461" t="s">
        <v>512</v>
      </c>
      <c r="B461" t="s">
        <v>665</v>
      </c>
      <c r="C461" t="s">
        <v>704</v>
      </c>
      <c r="E461" t="s">
        <v>302</v>
      </c>
      <c r="F461">
        <v>1</v>
      </c>
      <c r="G461">
        <v>0.77305599999999997</v>
      </c>
      <c r="H461">
        <v>0.77305599999999997</v>
      </c>
      <c r="I461">
        <v>3866</v>
      </c>
      <c r="J461">
        <v>3866</v>
      </c>
      <c r="K461">
        <v>9.3624406778033702</v>
      </c>
      <c r="L461" t="s">
        <v>50</v>
      </c>
      <c r="M461">
        <v>5.2139609070989898</v>
      </c>
      <c r="N461" t="s">
        <v>50</v>
      </c>
      <c r="O461">
        <v>0.53551101600559603</v>
      </c>
      <c r="P461" t="s">
        <v>53</v>
      </c>
      <c r="Q461">
        <v>1.96685033902146</v>
      </c>
      <c r="R461" t="s">
        <v>52</v>
      </c>
      <c r="S461">
        <v>-4.7672434784623498E-2</v>
      </c>
      <c r="T461" t="s">
        <v>50</v>
      </c>
      <c r="U461">
        <v>-3.5605071649285398E-2</v>
      </c>
      <c r="V461" t="s">
        <v>52</v>
      </c>
      <c r="W461">
        <v>-2.4852670868220198E-3</v>
      </c>
      <c r="X461" t="s">
        <v>53</v>
      </c>
      <c r="Y461">
        <v>-3.1110005710932299E-2</v>
      </c>
      <c r="Z461" t="s">
        <v>52</v>
      </c>
      <c r="AA461">
        <f t="shared" si="42"/>
        <v>4.5187167697801477E-2</v>
      </c>
      <c r="AB461">
        <f t="shared" si="43"/>
        <v>4.4950659383530996E-3</v>
      </c>
      <c r="AC461">
        <f t="shared" si="44"/>
        <v>-4.0692101759448374E-2</v>
      </c>
      <c r="AD461">
        <f t="shared" si="45"/>
        <v>-2.8624738624110278E-2</v>
      </c>
      <c r="AF461">
        <v>2.9033160812014298</v>
      </c>
      <c r="AG461" t="s">
        <v>50</v>
      </c>
      <c r="AH461">
        <v>2.9069002330333999</v>
      </c>
      <c r="AI461" t="s">
        <v>50</v>
      </c>
      <c r="AJ461">
        <f t="shared" si="46"/>
        <v>3.5841518319701393E-3</v>
      </c>
      <c r="AK461">
        <v>52.924624865064899</v>
      </c>
      <c r="AL461">
        <v>-2.1049508180126799</v>
      </c>
      <c r="AM461">
        <v>-12.5294521693273</v>
      </c>
      <c r="AN461">
        <v>10.4245013513146</v>
      </c>
      <c r="AO461">
        <f t="shared" si="47"/>
        <v>22.9539535206419</v>
      </c>
      <c r="AQ461">
        <f>VLOOKUP(A461,incl2017!$A$2:$BF$638,33)</f>
        <v>21062.1802618328</v>
      </c>
      <c r="AR461">
        <v>7396.5404224326203</v>
      </c>
      <c r="AS461">
        <v>6460.3104325699696</v>
      </c>
      <c r="AT461">
        <v>5989.3759512937504</v>
      </c>
      <c r="AU461">
        <f>VLOOKUP(vhcsResultsConsolidated!E251,incl2017!$A$2:$BF$638,34)</f>
        <v>30462.831349206299</v>
      </c>
      <c r="AV461">
        <v>7650.3741007194203</v>
      </c>
      <c r="AW461">
        <v>6716.4189189189101</v>
      </c>
      <c r="AX461">
        <v>6139.5508982035899</v>
      </c>
      <c r="AY461">
        <f>VLOOKUP(vhcsResultsConsolidated!E251,incl2017!$A$2:$BF$638,38)</f>
        <v>31520.460481099599</v>
      </c>
      <c r="AZ461">
        <v>7136.3421828908504</v>
      </c>
      <c r="BA461">
        <v>6202.0204429301502</v>
      </c>
      <c r="BB461">
        <v>5834.0866873064997</v>
      </c>
      <c r="BC461">
        <f>VLOOKUP(vhcsResultsConsolidated!E251,incl2017!$A$2:$BF$638,42)</f>
        <v>29017.9014084507</v>
      </c>
      <c r="BD461">
        <v>7757.0789473684199</v>
      </c>
      <c r="BE461">
        <v>6678.7543252595096</v>
      </c>
      <c r="BF461">
        <v>6308.2507204610902</v>
      </c>
      <c r="BG461">
        <f>VLOOKUP(vhcsResultsConsolidated!E251,incl2017!$A$2:$BF$638,46)</f>
        <v>32453.705479452001</v>
      </c>
      <c r="BH461">
        <v>7546.9943342776096</v>
      </c>
      <c r="BI461">
        <v>6752.3432343234299</v>
      </c>
      <c r="BJ461">
        <v>5957.1869158878499</v>
      </c>
      <c r="BK461">
        <f>VLOOKUP(vhcsResultsConsolidated!E251,incl2017!$A$2:$BF$638,50)</f>
        <v>30580.779310344798</v>
      </c>
      <c r="BL461">
        <v>7321.6648199445899</v>
      </c>
      <c r="BM461">
        <v>6140.8697068403899</v>
      </c>
      <c r="BN461">
        <v>5805.6685552407898</v>
      </c>
      <c r="BO461">
        <f>VLOOKUP(vhcsResultsConsolidated!E251,incl2017!$A$2:$BF$638,54)</f>
        <v>27820.366412213702</v>
      </c>
      <c r="BP461">
        <v>6925.2965299684502</v>
      </c>
      <c r="BQ461">
        <v>6269.0678571428498</v>
      </c>
      <c r="BR461">
        <v>5868.3242320819099</v>
      </c>
    </row>
    <row r="462" spans="1:70" x14ac:dyDescent="0.25">
      <c r="A462" t="s">
        <v>513</v>
      </c>
      <c r="B462" t="s">
        <v>672</v>
      </c>
      <c r="C462" t="s">
        <v>673</v>
      </c>
      <c r="E462" t="s">
        <v>468</v>
      </c>
      <c r="F462">
        <v>1</v>
      </c>
      <c r="G462">
        <v>0.64005400000000001</v>
      </c>
      <c r="H462">
        <v>0.64005400000000001</v>
      </c>
      <c r="I462">
        <v>1618</v>
      </c>
      <c r="J462">
        <v>1618</v>
      </c>
      <c r="K462">
        <v>7.0693875435163402</v>
      </c>
      <c r="L462" t="s">
        <v>50</v>
      </c>
      <c r="M462">
        <v>11.1666672120471</v>
      </c>
      <c r="N462" t="s">
        <v>50</v>
      </c>
      <c r="O462">
        <v>5.71551552149685</v>
      </c>
      <c r="P462" t="s">
        <v>50</v>
      </c>
      <c r="Q462">
        <v>1.5618154377789699</v>
      </c>
      <c r="R462" t="s">
        <v>53</v>
      </c>
      <c r="S462">
        <v>-1.93402541300173E-2</v>
      </c>
      <c r="T462" t="s">
        <v>53</v>
      </c>
      <c r="U462">
        <v>-1.9735529954545701E-2</v>
      </c>
      <c r="V462" t="s">
        <v>53</v>
      </c>
      <c r="W462">
        <v>-2.0726745250403501E-2</v>
      </c>
      <c r="X462" t="s">
        <v>53</v>
      </c>
      <c r="Y462">
        <v>-8.0686408760093503E-2</v>
      </c>
      <c r="Z462" t="s">
        <v>50</v>
      </c>
      <c r="AA462">
        <f t="shared" si="42"/>
        <v>-1.3864911203862011E-3</v>
      </c>
      <c r="AB462">
        <f t="shared" si="43"/>
        <v>-6.0950878805547802E-2</v>
      </c>
      <c r="AC462">
        <f t="shared" si="44"/>
        <v>-5.9564387685161604E-2</v>
      </c>
      <c r="AD462">
        <f t="shared" si="45"/>
        <v>-5.9959663509690002E-2</v>
      </c>
      <c r="AF462">
        <v>3.5180737502017698</v>
      </c>
      <c r="AG462" t="s">
        <v>50</v>
      </c>
      <c r="AH462">
        <v>3.4829048088664898</v>
      </c>
      <c r="AI462" t="s">
        <v>50</v>
      </c>
      <c r="AJ462">
        <f t="shared" si="46"/>
        <v>-3.5168941335280035E-2</v>
      </c>
      <c r="AK462">
        <v>8.6283095746284797</v>
      </c>
      <c r="AL462">
        <v>9.4070336679564601</v>
      </c>
      <c r="AM462">
        <v>-1.19872928746274</v>
      </c>
      <c r="AN462">
        <v>10.6057629554192</v>
      </c>
      <c r="AO462">
        <f t="shared" si="47"/>
        <v>11.80449224288194</v>
      </c>
      <c r="AQ462">
        <f>VLOOKUP(A462,incl2017!$A$2:$BF$638,33)</f>
        <v>13465.502832861101</v>
      </c>
      <c r="AR462">
        <v>194809.900442477</v>
      </c>
      <c r="AS462">
        <v>183853.16076294199</v>
      </c>
      <c r="AT462">
        <v>190385.642052565</v>
      </c>
      <c r="AU462">
        <f>VLOOKUP(vhcsResultsConsolidated!E417,incl2017!$A$2:$BF$638,34)</f>
        <v>45976.661359867299</v>
      </c>
      <c r="AV462">
        <v>192817.75647668299</v>
      </c>
      <c r="AW462">
        <v>186845.94680850999</v>
      </c>
      <c r="AX462">
        <v>196913.713333333</v>
      </c>
      <c r="AY462">
        <f>VLOOKUP(vhcsResultsConsolidated!E417,incl2017!$A$2:$BF$638,38)</f>
        <v>46432.370638578002</v>
      </c>
      <c r="AZ462">
        <v>196294.393822393</v>
      </c>
      <c r="BA462">
        <v>180709.89944134001</v>
      </c>
      <c r="BB462">
        <v>170703.015075376</v>
      </c>
      <c r="BC462">
        <f>VLOOKUP(vhcsResultsConsolidated!E417,incl2017!$A$2:$BF$638,42)</f>
        <v>45513.945855614897</v>
      </c>
      <c r="BD462">
        <v>192525.89534883699</v>
      </c>
      <c r="BE462">
        <v>186358.872093023</v>
      </c>
      <c r="BF462">
        <v>178825.087719298</v>
      </c>
      <c r="BG462">
        <f>VLOOKUP(vhcsResultsConsolidated!E417,incl2017!$A$2:$BF$638,46)</f>
        <v>44541.698539176599</v>
      </c>
      <c r="BH462">
        <v>193052.33644859801</v>
      </c>
      <c r="BI462">
        <v>187256.61764705801</v>
      </c>
      <c r="BJ462">
        <v>201156.72427983501</v>
      </c>
      <c r="BK462">
        <f>VLOOKUP(vhcsResultsConsolidated!E417,incl2017!$A$2:$BF$638,50)</f>
        <v>48290.955613577004</v>
      </c>
      <c r="BL462">
        <v>196434.556390977</v>
      </c>
      <c r="BM462">
        <v>179573.40404040401</v>
      </c>
      <c r="BN462">
        <v>172325.52336448501</v>
      </c>
      <c r="BO462">
        <f>VLOOKUP(vhcsResultsConsolidated!E417,incl2017!$A$2:$BF$638,54)</f>
        <v>46961.944871794803</v>
      </c>
      <c r="BP462">
        <v>196146.444444444</v>
      </c>
      <c r="BQ462">
        <v>182116.3125</v>
      </c>
      <c r="BR462">
        <v>168815.967391304</v>
      </c>
    </row>
    <row r="463" spans="1:70" x14ac:dyDescent="0.25">
      <c r="A463" t="s">
        <v>514</v>
      </c>
      <c r="B463" t="s">
        <v>682</v>
      </c>
      <c r="C463" t="s">
        <v>675</v>
      </c>
      <c r="E463" t="s">
        <v>125</v>
      </c>
      <c r="F463">
        <v>1</v>
      </c>
      <c r="G463">
        <v>0.87461100000000003</v>
      </c>
      <c r="H463">
        <v>0.87461100000000003</v>
      </c>
      <c r="I463">
        <v>1693</v>
      </c>
      <c r="J463">
        <v>1693</v>
      </c>
      <c r="K463">
        <v>2.4332759319479198</v>
      </c>
      <c r="L463" t="s">
        <v>51</v>
      </c>
      <c r="M463">
        <v>1.99062475021509</v>
      </c>
      <c r="N463" t="s">
        <v>52</v>
      </c>
      <c r="O463">
        <v>1.6693963144100601</v>
      </c>
      <c r="P463" t="s">
        <v>53</v>
      </c>
      <c r="Q463">
        <v>5.6281045133501397</v>
      </c>
      <c r="R463" t="s">
        <v>50</v>
      </c>
      <c r="S463">
        <v>-3.02898021728625E-2</v>
      </c>
      <c r="T463" t="s">
        <v>51</v>
      </c>
      <c r="U463">
        <v>2.04536657405243E-3</v>
      </c>
      <c r="V463" t="s">
        <v>53</v>
      </c>
      <c r="W463">
        <v>-2.2133336504585599E-3</v>
      </c>
      <c r="X463" t="s">
        <v>53</v>
      </c>
      <c r="Y463">
        <v>-1.70048492066943E-2</v>
      </c>
      <c r="Z463" t="s">
        <v>53</v>
      </c>
      <c r="AA463">
        <f t="shared" si="42"/>
        <v>2.807646852240394E-2</v>
      </c>
      <c r="AB463">
        <f t="shared" si="43"/>
        <v>-1.905021578074673E-2</v>
      </c>
      <c r="AC463">
        <f t="shared" si="44"/>
        <v>-4.7126684303150673E-2</v>
      </c>
      <c r="AD463">
        <f t="shared" si="45"/>
        <v>-1.479151555623574E-2</v>
      </c>
      <c r="AF463">
        <v>3.0166480872066899</v>
      </c>
      <c r="AG463" t="s">
        <v>50</v>
      </c>
      <c r="AH463">
        <v>3.0154666083086301</v>
      </c>
      <c r="AI463" t="s">
        <v>50</v>
      </c>
      <c r="AJ463">
        <f t="shared" si="46"/>
        <v>-1.1814788980597513E-3</v>
      </c>
      <c r="AK463">
        <v>1.82775400116917</v>
      </c>
      <c r="AL463">
        <v>9.2401382806012595</v>
      </c>
      <c r="AM463">
        <v>-1.4124177891257601</v>
      </c>
      <c r="AN463">
        <v>10.652556069727</v>
      </c>
      <c r="AO463">
        <f t="shared" si="47"/>
        <v>12.06497385885276</v>
      </c>
      <c r="AQ463">
        <f>VLOOKUP(A463,incl2017!$A$2:$BF$638,33)</f>
        <v>12226.159302325501</v>
      </c>
      <c r="AR463">
        <v>60364.544688026901</v>
      </c>
      <c r="AS463">
        <v>55520.4195519348</v>
      </c>
      <c r="AT463">
        <v>50127.742200328401</v>
      </c>
      <c r="AU463">
        <f>VLOOKUP(vhcsResultsConsolidated!E74,incl2017!$A$2:$BF$638,34)</f>
        <v>22107.906351414</v>
      </c>
      <c r="AV463">
        <v>60713.413114754097</v>
      </c>
      <c r="AW463">
        <v>56541.616541353302</v>
      </c>
      <c r="AX463">
        <v>51943.848396501402</v>
      </c>
      <c r="AY463">
        <f>VLOOKUP(vhcsResultsConsolidated!E74,incl2017!$A$2:$BF$638,38)</f>
        <v>23298.486162361602</v>
      </c>
      <c r="AZ463">
        <v>59995.083333333299</v>
      </c>
      <c r="BA463">
        <v>54313.137777777702</v>
      </c>
      <c r="BB463">
        <v>47785.9210526315</v>
      </c>
      <c r="BC463">
        <f>VLOOKUP(vhcsResultsConsolidated!E74,incl2017!$A$2:$BF$638,42)</f>
        <v>20905.121155638401</v>
      </c>
      <c r="BD463">
        <v>61087.088607594902</v>
      </c>
      <c r="BE463">
        <v>56426.338582677097</v>
      </c>
      <c r="BF463">
        <v>51234.228758169898</v>
      </c>
      <c r="BG463">
        <f>VLOOKUP(vhcsResultsConsolidated!E74,incl2017!$A$2:$BF$638,46)</f>
        <v>23893.311608961299</v>
      </c>
      <c r="BH463">
        <v>60311.775510204003</v>
      </c>
      <c r="BI463">
        <v>56646.942446043096</v>
      </c>
      <c r="BJ463">
        <v>52515.278947368402</v>
      </c>
      <c r="BK463">
        <f>VLOOKUP(vhcsResultsConsolidated!E74,incl2017!$A$2:$BF$638,50)</f>
        <v>22805.974704890301</v>
      </c>
      <c r="BL463">
        <v>61089.9457364341</v>
      </c>
      <c r="BM463">
        <v>56712.747474747397</v>
      </c>
      <c r="BN463">
        <v>48789.270967741897</v>
      </c>
      <c r="BO463">
        <f>VLOOKUP(vhcsResultsConsolidated!E74,incl2017!$A$2:$BF$638,54)</f>
        <v>20656.704866561999</v>
      </c>
      <c r="BP463">
        <v>59106.7987421383</v>
      </c>
      <c r="BQ463">
        <v>52427.730158730097</v>
      </c>
      <c r="BR463">
        <v>46384.846846846798</v>
      </c>
    </row>
    <row r="464" spans="1:70" x14ac:dyDescent="0.25">
      <c r="A464" t="s">
        <v>515</v>
      </c>
      <c r="E464" t="s">
        <v>515</v>
      </c>
      <c r="F464">
        <v>0</v>
      </c>
      <c r="G464">
        <v>0.760911</v>
      </c>
      <c r="H464">
        <v>0.760911</v>
      </c>
      <c r="I464">
        <v>1065</v>
      </c>
      <c r="J464">
        <v>1065</v>
      </c>
      <c r="K464">
        <v>1.71876544883962</v>
      </c>
      <c r="L464" t="s">
        <v>53</v>
      </c>
      <c r="M464">
        <v>1.4890791908114001</v>
      </c>
      <c r="N464" t="s">
        <v>53</v>
      </c>
      <c r="O464">
        <v>0.98296691743367604</v>
      </c>
      <c r="P464" t="s">
        <v>53</v>
      </c>
      <c r="Q464">
        <v>1.6884289290811001</v>
      </c>
      <c r="R464" t="s">
        <v>53</v>
      </c>
      <c r="S464">
        <v>-8.9998165647452808E-3</v>
      </c>
      <c r="T464" t="s">
        <v>53</v>
      </c>
      <c r="U464">
        <v>-1.01236939008468E-2</v>
      </c>
      <c r="V464" t="s">
        <v>53</v>
      </c>
      <c r="W464">
        <v>6.4568983048669898E-2</v>
      </c>
      <c r="X464" t="s">
        <v>51</v>
      </c>
      <c r="Y464">
        <v>8.1320084960609704E-2</v>
      </c>
      <c r="Z464" t="s">
        <v>50</v>
      </c>
      <c r="AA464">
        <f t="shared" si="42"/>
        <v>7.3568799613415184E-2</v>
      </c>
      <c r="AB464">
        <f t="shared" si="43"/>
        <v>9.1443778861456507E-2</v>
      </c>
      <c r="AC464">
        <f t="shared" si="44"/>
        <v>1.7874979248041323E-2</v>
      </c>
      <c r="AD464">
        <f t="shared" si="45"/>
        <v>1.6751101911939806E-2</v>
      </c>
      <c r="AF464">
        <v>2.83035840038576</v>
      </c>
      <c r="AG464" t="s">
        <v>50</v>
      </c>
      <c r="AH464">
        <v>2.90797610982567</v>
      </c>
      <c r="AI464" t="s">
        <v>50</v>
      </c>
      <c r="AJ464">
        <f t="shared" si="46"/>
        <v>7.7617709439909977E-2</v>
      </c>
      <c r="AK464">
        <v>0.76296101726747401</v>
      </c>
      <c r="AL464">
        <v>-19.516715227384498</v>
      </c>
      <c r="AM464">
        <v>-7.6590375995532396</v>
      </c>
      <c r="AN464">
        <v>-11.857677627831301</v>
      </c>
      <c r="AO464">
        <f t="shared" si="47"/>
        <v>-4.1986400282780609</v>
      </c>
      <c r="AQ464">
        <f>VLOOKUP(A464,incl2017!$A$2:$BF$638,33)</f>
        <v>7421.8076923076896</v>
      </c>
      <c r="AR464">
        <v>8427.2320987654293</v>
      </c>
      <c r="AS464">
        <v>7429.3202247191002</v>
      </c>
      <c r="AT464">
        <v>6897.2861842105203</v>
      </c>
      <c r="AU464">
        <f>VLOOKUP(vhcsResultsConsolidated!E464,incl2017!$A$2:$BF$638,34)</f>
        <v>6888.5922330097001</v>
      </c>
      <c r="AV464">
        <v>8377.2247191011193</v>
      </c>
      <c r="AW464">
        <v>7847.2183908045899</v>
      </c>
      <c r="AX464">
        <v>6687.7547169811296</v>
      </c>
      <c r="AY464">
        <f>VLOOKUP(vhcsResultsConsolidated!E464,incl2017!$A$2:$BF$638,38)</f>
        <v>6660.3312500000002</v>
      </c>
      <c r="AZ464">
        <v>8466.4449339207004</v>
      </c>
      <c r="BA464">
        <v>7029.7912087912</v>
      </c>
      <c r="BB464">
        <v>7127.0482758620601</v>
      </c>
      <c r="BC464">
        <f>VLOOKUP(vhcsResultsConsolidated!E464,incl2017!$A$2:$BF$638,42)</f>
        <v>7133.70469798657</v>
      </c>
      <c r="BD464">
        <v>7410.7111111111099</v>
      </c>
      <c r="BE464">
        <v>7978.8705882352897</v>
      </c>
      <c r="BF464">
        <v>6689.1595744680799</v>
      </c>
      <c r="BG464">
        <f>VLOOKUP(vhcsResultsConsolidated!E464,incl2017!$A$2:$BF$638,46)</f>
        <v>6642.95789473684</v>
      </c>
      <c r="BH464">
        <v>9365.7045454545405</v>
      </c>
      <c r="BI464">
        <v>7721.4831460674104</v>
      </c>
      <c r="BJ464">
        <v>6685.72307692307</v>
      </c>
      <c r="BK464">
        <f>VLOOKUP(vhcsResultsConsolidated!E464,incl2017!$A$2:$BF$638,50)</f>
        <v>6685.72307692307</v>
      </c>
      <c r="BL464">
        <v>8441.5966386554592</v>
      </c>
      <c r="BM464">
        <v>6970.4</v>
      </c>
      <c r="BN464">
        <v>7537.7837837837797</v>
      </c>
      <c r="BO464">
        <f>VLOOKUP(vhcsResultsConsolidated!E464,incl2017!$A$2:$BF$638,54)</f>
        <v>7529.8181818181802</v>
      </c>
      <c r="BP464">
        <v>8493.8240740740694</v>
      </c>
      <c r="BQ464">
        <v>7110.7792207792199</v>
      </c>
      <c r="BR464">
        <v>6698.9577464788699</v>
      </c>
    </row>
    <row r="465" spans="1:70" x14ac:dyDescent="0.25">
      <c r="A465" t="s">
        <v>516</v>
      </c>
      <c r="B465" t="s">
        <v>682</v>
      </c>
      <c r="C465" t="s">
        <v>702</v>
      </c>
      <c r="E465" t="s">
        <v>113</v>
      </c>
      <c r="F465">
        <v>1</v>
      </c>
      <c r="G465">
        <v>0.71465400000000001</v>
      </c>
      <c r="H465">
        <v>0.70794599999999996</v>
      </c>
      <c r="I465">
        <v>2910</v>
      </c>
      <c r="J465">
        <v>2655</v>
      </c>
      <c r="K465">
        <v>7.7912659191061699</v>
      </c>
      <c r="L465" t="s">
        <v>50</v>
      </c>
      <c r="M465">
        <v>4.8359507161316397</v>
      </c>
      <c r="N465" t="s">
        <v>50</v>
      </c>
      <c r="O465">
        <v>6.9514510001345098</v>
      </c>
      <c r="P465" t="s">
        <v>50</v>
      </c>
      <c r="Q465">
        <v>8.9553202571723798</v>
      </c>
      <c r="R465" t="s">
        <v>50</v>
      </c>
      <c r="S465">
        <v>-7.7945668486706698E-2</v>
      </c>
      <c r="T465" t="s">
        <v>50</v>
      </c>
      <c r="U465">
        <v>-7.3454750548379605E-2</v>
      </c>
      <c r="V465" t="s">
        <v>50</v>
      </c>
      <c r="W465">
        <v>-7.1922770456280205E-2</v>
      </c>
      <c r="X465" t="s">
        <v>50</v>
      </c>
      <c r="Y465">
        <v>-0.115223629602224</v>
      </c>
      <c r="Z465" t="s">
        <v>50</v>
      </c>
      <c r="AA465">
        <f t="shared" si="42"/>
        <v>6.0228980304264934E-3</v>
      </c>
      <c r="AB465">
        <f t="shared" si="43"/>
        <v>-4.1768879053844396E-2</v>
      </c>
      <c r="AC465">
        <f t="shared" si="44"/>
        <v>-4.7791777084270889E-2</v>
      </c>
      <c r="AD465">
        <f t="shared" si="45"/>
        <v>-4.3300859145943796E-2</v>
      </c>
      <c r="AF465">
        <v>3.1150959196110302</v>
      </c>
      <c r="AG465" t="s">
        <v>50</v>
      </c>
      <c r="AH465">
        <v>3.0685007545462502</v>
      </c>
      <c r="AI465" t="s">
        <v>50</v>
      </c>
      <c r="AJ465">
        <f t="shared" si="46"/>
        <v>-4.6595165064780009E-2</v>
      </c>
      <c r="AK465">
        <v>51.692921707745803</v>
      </c>
      <c r="AL465">
        <v>-26.068960733084001</v>
      </c>
      <c r="AM465">
        <v>-36.9342072423579</v>
      </c>
      <c r="AN465">
        <v>10.8652465092739</v>
      </c>
      <c r="AO465">
        <f t="shared" si="47"/>
        <v>47.799453751631802</v>
      </c>
      <c r="AQ465">
        <f>VLOOKUP(A465,incl2017!$A$2:$BF$638,33)</f>
        <v>17332.172413793101</v>
      </c>
      <c r="AR465">
        <v>41891.983790523598</v>
      </c>
      <c r="AS465">
        <v>37077.7939778129</v>
      </c>
      <c r="AT465">
        <v>33705.9525368248</v>
      </c>
      <c r="AU465">
        <f>VLOOKUP(vhcsResultsConsolidated!E62,incl2017!$A$2:$BF$638,34)</f>
        <v>13064.644217151799</v>
      </c>
      <c r="AV465">
        <v>42012.077830188602</v>
      </c>
      <c r="AW465">
        <v>37784.371428571401</v>
      </c>
      <c r="AX465">
        <v>34350.432804232798</v>
      </c>
      <c r="AY465">
        <f>VLOOKUP(vhcsResultsConsolidated!E62,incl2017!$A$2:$BF$638,38)</f>
        <v>13085.215450907899</v>
      </c>
      <c r="AZ465">
        <v>41757.275132275099</v>
      </c>
      <c r="BA465">
        <v>36373.452531645496</v>
      </c>
      <c r="BB465">
        <v>31507.274368230999</v>
      </c>
      <c r="BC465">
        <f>VLOOKUP(vhcsResultsConsolidated!E62,incl2017!$A$2:$BF$638,42)</f>
        <v>13043.1258853831</v>
      </c>
      <c r="BD465">
        <v>41519.388625592401</v>
      </c>
      <c r="BE465">
        <v>38539.1419354838</v>
      </c>
      <c r="BF465">
        <v>34221.876755070203</v>
      </c>
      <c r="BG465">
        <f>VLOOKUP(vhcsResultsConsolidated!E62,incl2017!$A$2:$BF$638,46)</f>
        <v>12566.5750474984</v>
      </c>
      <c r="BH465">
        <v>42500.140845070397</v>
      </c>
      <c r="BI465">
        <v>37053.1875</v>
      </c>
      <c r="BJ465">
        <v>34621.5</v>
      </c>
      <c r="BK465">
        <f>VLOOKUP(vhcsResultsConsolidated!E62,incl2017!$A$2:$BF$638,50)</f>
        <v>13575.5946107784</v>
      </c>
      <c r="BL465">
        <v>42032.298850574698</v>
      </c>
      <c r="BM465">
        <v>37984.828402366802</v>
      </c>
      <c r="BN465">
        <v>32550.435374149602</v>
      </c>
      <c r="BO465">
        <f>VLOOKUP(vhcsResultsConsolidated!E62,incl2017!$A$2:$BF$638,54)</f>
        <v>12777.1495877502</v>
      </c>
      <c r="BP465">
        <v>41522.696078431298</v>
      </c>
      <c r="BQ465">
        <v>34520.918367346902</v>
      </c>
      <c r="BR465">
        <v>30327.7</v>
      </c>
    </row>
    <row r="466" spans="1:70" x14ac:dyDescent="0.25">
      <c r="A466" t="s">
        <v>517</v>
      </c>
      <c r="B466" t="s">
        <v>655</v>
      </c>
      <c r="C466" t="s">
        <v>675</v>
      </c>
      <c r="E466" t="s">
        <v>265</v>
      </c>
      <c r="F466">
        <v>1</v>
      </c>
      <c r="G466">
        <v>0.92198099999999905</v>
      </c>
      <c r="H466">
        <v>0.92187600000000003</v>
      </c>
      <c r="I466">
        <v>11472</v>
      </c>
      <c r="J466">
        <v>11422</v>
      </c>
      <c r="K466">
        <v>8.7129890807537205</v>
      </c>
      <c r="L466" t="s">
        <v>50</v>
      </c>
      <c r="M466">
        <v>7.1396424582224904</v>
      </c>
      <c r="N466" t="s">
        <v>50</v>
      </c>
      <c r="O466">
        <v>2.6227169091870999</v>
      </c>
      <c r="P466" t="s">
        <v>51</v>
      </c>
      <c r="Q466">
        <v>4.1949702281458601</v>
      </c>
      <c r="R466" t="s">
        <v>50</v>
      </c>
      <c r="S466">
        <v>-2.4035802932842399E-2</v>
      </c>
      <c r="T466" t="s">
        <v>50</v>
      </c>
      <c r="U466">
        <v>-3.2898917918462401E-3</v>
      </c>
      <c r="V466" t="s">
        <v>53</v>
      </c>
      <c r="W466">
        <v>-1.8517726531698399E-2</v>
      </c>
      <c r="X466" t="s">
        <v>51</v>
      </c>
      <c r="Y466">
        <v>4.8301123234675203E-3</v>
      </c>
      <c r="Z466" t="s">
        <v>53</v>
      </c>
      <c r="AA466">
        <f t="shared" si="42"/>
        <v>5.5180764011440002E-3</v>
      </c>
      <c r="AB466">
        <f t="shared" si="43"/>
        <v>8.1200041153137604E-3</v>
      </c>
      <c r="AC466">
        <f t="shared" si="44"/>
        <v>2.6019277141697602E-3</v>
      </c>
      <c r="AD466">
        <f t="shared" si="45"/>
        <v>2.334783885516592E-2</v>
      </c>
      <c r="AF466">
        <v>2.8883715849236</v>
      </c>
      <c r="AG466" t="s">
        <v>50</v>
      </c>
      <c r="AH466">
        <v>2.8881316134280399</v>
      </c>
      <c r="AI466" t="s">
        <v>50</v>
      </c>
      <c r="AJ466">
        <f t="shared" si="46"/>
        <v>-2.3997149556009845E-4</v>
      </c>
      <c r="AK466">
        <v>44.256039801969003</v>
      </c>
      <c r="AL466">
        <v>15.614655635394501</v>
      </c>
      <c r="AM466">
        <v>4.7394402980415196</v>
      </c>
      <c r="AN466">
        <v>10.8752153373529</v>
      </c>
      <c r="AO466">
        <f t="shared" si="47"/>
        <v>6.1357750393113806</v>
      </c>
      <c r="AQ466">
        <f>VLOOKUP(A466,incl2017!$A$2:$BF$638,33)</f>
        <v>8784.5031355523297</v>
      </c>
      <c r="AR466">
        <v>30113.222598281602</v>
      </c>
      <c r="AS466">
        <v>30397.568479209</v>
      </c>
      <c r="AT466">
        <v>29969.5359729599</v>
      </c>
      <c r="AU466">
        <f>VLOOKUP(vhcsResultsConsolidated!E213,incl2017!$A$2:$BF$638,34)</f>
        <v>25603.810734463201</v>
      </c>
      <c r="AV466">
        <v>28184.554179566501</v>
      </c>
      <c r="AW466">
        <v>29866.931498470902</v>
      </c>
      <c r="AX466">
        <v>30585.907247845898</v>
      </c>
      <c r="AY466">
        <f>VLOOKUP(vhcsResultsConsolidated!E213,incl2017!$A$2:$BF$638,38)</f>
        <v>24774.329931972701</v>
      </c>
      <c r="AZ466">
        <v>32077.363110877501</v>
      </c>
      <c r="BA466">
        <v>30878.495011086401</v>
      </c>
      <c r="BB466">
        <v>29408.862609497399</v>
      </c>
      <c r="BC466">
        <f>VLOOKUP(vhcsResultsConsolidated!E213,incl2017!$A$2:$BF$638,42)</f>
        <v>26632.7869198312</v>
      </c>
      <c r="BD466">
        <v>27773.6151515151</v>
      </c>
      <c r="BE466">
        <v>28233.534120734901</v>
      </c>
      <c r="BF466">
        <v>30508.970819304101</v>
      </c>
      <c r="BG466">
        <f>VLOOKUP(vhcsResultsConsolidated!E213,incl2017!$A$2:$BF$638,46)</f>
        <v>25092.532846715301</v>
      </c>
      <c r="BH466">
        <v>28613.6993670886</v>
      </c>
      <c r="BI466">
        <v>31292.646048109898</v>
      </c>
      <c r="BJ466">
        <v>30649.262476894601</v>
      </c>
      <c r="BK466">
        <f>VLOOKUP(vhcsResultsConsolidated!E213,incl2017!$A$2:$BF$638,50)</f>
        <v>24496.662420382101</v>
      </c>
      <c r="BL466">
        <v>33818.102182539602</v>
      </c>
      <c r="BM466">
        <v>30320.0991189427</v>
      </c>
      <c r="BN466">
        <v>29518.433493589699</v>
      </c>
      <c r="BO466">
        <f>VLOOKUP(vhcsResultsConsolidated!E213,incl2017!$A$2:$BF$638,54)</f>
        <v>26055.6791044776</v>
      </c>
      <c r="BP466">
        <v>30116.843575419</v>
      </c>
      <c r="BQ466">
        <v>31444.3694196428</v>
      </c>
      <c r="BR466">
        <v>29260.3887079261</v>
      </c>
    </row>
    <row r="467" spans="1:70" x14ac:dyDescent="0.25">
      <c r="A467" t="s">
        <v>518</v>
      </c>
      <c r="B467" t="s">
        <v>655</v>
      </c>
      <c r="C467" t="s">
        <v>671</v>
      </c>
      <c r="E467" t="s">
        <v>371</v>
      </c>
      <c r="F467">
        <v>1</v>
      </c>
      <c r="G467">
        <v>0.782416</v>
      </c>
      <c r="H467">
        <v>0.782416</v>
      </c>
      <c r="I467">
        <v>1283</v>
      </c>
      <c r="J467">
        <v>1283</v>
      </c>
      <c r="K467">
        <v>2.78096036354271</v>
      </c>
      <c r="L467" t="s">
        <v>51</v>
      </c>
      <c r="M467">
        <v>2.08961581115291</v>
      </c>
      <c r="N467" t="s">
        <v>52</v>
      </c>
      <c r="O467">
        <v>0.56497600637849998</v>
      </c>
      <c r="P467" t="s">
        <v>53</v>
      </c>
      <c r="Q467">
        <v>1.17153052110224</v>
      </c>
      <c r="R467" t="s">
        <v>53</v>
      </c>
      <c r="S467">
        <v>-3.8935740444106699E-2</v>
      </c>
      <c r="T467" t="s">
        <v>53</v>
      </c>
      <c r="U467">
        <v>-2.1042792531306202E-2</v>
      </c>
      <c r="V467" t="s">
        <v>53</v>
      </c>
      <c r="W467">
        <v>-0.12367031208835901</v>
      </c>
      <c r="X467" t="s">
        <v>50</v>
      </c>
      <c r="Y467">
        <v>-7.5317492621633897E-2</v>
      </c>
      <c r="Z467" t="s">
        <v>50</v>
      </c>
      <c r="AA467">
        <f t="shared" si="42"/>
        <v>-8.4734571644252299E-2</v>
      </c>
      <c r="AB467">
        <f t="shared" si="43"/>
        <v>-5.4274700090327699E-2</v>
      </c>
      <c r="AC467">
        <f t="shared" si="44"/>
        <v>3.04598715539246E-2</v>
      </c>
      <c r="AD467">
        <f t="shared" si="45"/>
        <v>4.8352819466725108E-2</v>
      </c>
      <c r="AF467">
        <v>2.7882191044911502</v>
      </c>
      <c r="AG467" t="s">
        <v>50</v>
      </c>
      <c r="AH467">
        <v>2.7008428044855401</v>
      </c>
      <c r="AI467" t="s">
        <v>50</v>
      </c>
      <c r="AJ467">
        <f t="shared" si="46"/>
        <v>-8.737630000561003E-2</v>
      </c>
      <c r="AK467">
        <v>11.0200042774467</v>
      </c>
      <c r="AL467">
        <v>28.647675638685701</v>
      </c>
      <c r="AM467">
        <v>17.476299214788199</v>
      </c>
      <c r="AN467">
        <v>11.171376423897501</v>
      </c>
      <c r="AO467">
        <f t="shared" si="47"/>
        <v>-6.3049227908906982</v>
      </c>
      <c r="AQ467">
        <f>VLOOKUP(A467,incl2017!$A$2:$BF$638,33)</f>
        <v>13341.4333868378</v>
      </c>
      <c r="AR467">
        <v>10977.851063829699</v>
      </c>
      <c r="AS467">
        <v>10036.8005698005</v>
      </c>
      <c r="AT467">
        <v>8687.1518072289091</v>
      </c>
      <c r="AU467">
        <f>VLOOKUP(vhcsResultsConsolidated!E320,incl2017!$A$2:$BF$638,34)</f>
        <v>23054.045877659501</v>
      </c>
      <c r="AV467">
        <v>11104.879598662201</v>
      </c>
      <c r="AW467">
        <v>10608.567708333299</v>
      </c>
      <c r="AX467">
        <v>9013.8730158730104</v>
      </c>
      <c r="AY467">
        <f>VLOOKUP(vhcsResultsConsolidated!E320,incl2017!$A$2:$BF$638,38)</f>
        <v>23782.5569230769</v>
      </c>
      <c r="AZ467">
        <v>10803.623853211</v>
      </c>
      <c r="BA467">
        <v>9346.3647798742095</v>
      </c>
      <c r="BB467">
        <v>8413.9203539822993</v>
      </c>
      <c r="BC467">
        <f>VLOOKUP(vhcsResultsConsolidated!E320,incl2017!$A$2:$BF$638,42)</f>
        <v>22499.5585480093</v>
      </c>
      <c r="BD467">
        <v>10891.0714285714</v>
      </c>
      <c r="BE467">
        <v>11229.9183673469</v>
      </c>
      <c r="BF467">
        <v>9002.0404040403992</v>
      </c>
      <c r="BG467">
        <f>VLOOKUP(vhcsResultsConsolidated!E320,incl2017!$A$2:$BF$638,46)</f>
        <v>25004.053691275101</v>
      </c>
      <c r="BH467">
        <v>11293.138364779799</v>
      </c>
      <c r="BI467">
        <v>9960.7765957446809</v>
      </c>
      <c r="BJ467">
        <v>9026.8888888888796</v>
      </c>
      <c r="BK467">
        <f>VLOOKUP(vhcsResultsConsolidated!E320,incl2017!$A$2:$BF$638,50)</f>
        <v>22748.448863636298</v>
      </c>
      <c r="BL467">
        <v>11550.9823008849</v>
      </c>
      <c r="BM467">
        <v>9435.5822784810098</v>
      </c>
      <c r="BN467">
        <v>8248.25</v>
      </c>
      <c r="BO467">
        <f>VLOOKUP(vhcsResultsConsolidated!E320,incl2017!$A$2:$BF$638,54)</f>
        <v>22371.868715083699</v>
      </c>
      <c r="BP467">
        <v>9999.3238095238103</v>
      </c>
      <c r="BQ467">
        <v>9258.2625000000007</v>
      </c>
      <c r="BR467">
        <v>8545.4047619047597</v>
      </c>
    </row>
    <row r="468" spans="1:70" x14ac:dyDescent="0.25">
      <c r="A468" t="s">
        <v>519</v>
      </c>
      <c r="B468" t="s">
        <v>693</v>
      </c>
      <c r="C468" t="s">
        <v>671</v>
      </c>
      <c r="E468" t="s">
        <v>69</v>
      </c>
      <c r="F468">
        <v>1</v>
      </c>
      <c r="G468">
        <v>0.93485699999999905</v>
      </c>
      <c r="H468">
        <v>0.93485699999999905</v>
      </c>
      <c r="I468">
        <v>2752</v>
      </c>
      <c r="J468">
        <v>2752</v>
      </c>
      <c r="K468">
        <v>6.30627173746461</v>
      </c>
      <c r="L468" t="s">
        <v>50</v>
      </c>
      <c r="M468">
        <v>4.7957141499515901</v>
      </c>
      <c r="N468" t="s">
        <v>50</v>
      </c>
      <c r="O468">
        <v>1.3837207738666799</v>
      </c>
      <c r="P468" t="s">
        <v>53</v>
      </c>
      <c r="Q468">
        <v>3.6095779678534901</v>
      </c>
      <c r="R468" t="s">
        <v>50</v>
      </c>
      <c r="S468">
        <v>-3.1465846188734797E-2</v>
      </c>
      <c r="T468" t="s">
        <v>51</v>
      </c>
      <c r="U468">
        <v>-7.8916334456705498E-2</v>
      </c>
      <c r="V468" t="s">
        <v>50</v>
      </c>
      <c r="W468">
        <v>-6.9744679920540106E-2</v>
      </c>
      <c r="X468" t="s">
        <v>50</v>
      </c>
      <c r="Y468">
        <v>-8.7033094606890599E-2</v>
      </c>
      <c r="Z468" t="s">
        <v>50</v>
      </c>
      <c r="AA468">
        <f t="shared" si="42"/>
        <v>-3.8278833731805309E-2</v>
      </c>
      <c r="AB468">
        <f t="shared" si="43"/>
        <v>-8.1167601501851011E-3</v>
      </c>
      <c r="AC468">
        <f t="shared" si="44"/>
        <v>3.0162073581620208E-2</v>
      </c>
      <c r="AD468">
        <f t="shared" si="45"/>
        <v>-1.7288414686350492E-2</v>
      </c>
      <c r="AF468">
        <v>2.80794078385187</v>
      </c>
      <c r="AG468" t="s">
        <v>50</v>
      </c>
      <c r="AH468">
        <v>2.7524303661453402</v>
      </c>
      <c r="AI468" t="s">
        <v>50</v>
      </c>
      <c r="AJ468">
        <f t="shared" si="46"/>
        <v>-5.5510417706529758E-2</v>
      </c>
      <c r="AK468">
        <v>36.809588131109798</v>
      </c>
      <c r="AL468">
        <v>35.841511319739197</v>
      </c>
      <c r="AM468">
        <v>24.442174620195299</v>
      </c>
      <c r="AN468">
        <v>11.3993366995439</v>
      </c>
      <c r="AO468">
        <f t="shared" si="47"/>
        <v>-13.042837920651399</v>
      </c>
      <c r="AQ468">
        <f>VLOOKUP(A468,incl2017!$A$2:$BF$638,33)</f>
        <v>6582.9275362318804</v>
      </c>
      <c r="AR468">
        <v>26676.2725738396</v>
      </c>
      <c r="AS468">
        <v>22499.984972677499</v>
      </c>
      <c r="AT468">
        <v>20546.2538922155</v>
      </c>
      <c r="AU468">
        <f>VLOOKUP(vhcsResultsConsolidated!E18,incl2017!$A$2:$BF$638,34)</f>
        <v>18358.483233018</v>
      </c>
      <c r="AV468">
        <v>26699.980362537699</v>
      </c>
      <c r="AW468">
        <v>23636.731051344701</v>
      </c>
      <c r="AX468">
        <v>21417.7743467933</v>
      </c>
      <c r="AY468">
        <f>VLOOKUP(vhcsResultsConsolidated!E18,incl2017!$A$2:$BF$638,38)</f>
        <v>18068.775000000001</v>
      </c>
      <c r="AZ468">
        <v>26646.263862332598</v>
      </c>
      <c r="BA468">
        <v>21060.5758513931</v>
      </c>
      <c r="BB468">
        <v>19659.997584541001</v>
      </c>
      <c r="BC468">
        <f>VLOOKUP(vhcsResultsConsolidated!E18,incl2017!$A$2:$BF$638,42)</f>
        <v>18627.5323383084</v>
      </c>
      <c r="BD468">
        <v>26180.292613636298</v>
      </c>
      <c r="BE468">
        <v>23834.579185520299</v>
      </c>
      <c r="BF468">
        <v>21103.422535211201</v>
      </c>
      <c r="BG468">
        <f>VLOOKUP(vhcsResultsConsolidated!E18,incl2017!$A$2:$BF$638,46)</f>
        <v>18053.540453074402</v>
      </c>
      <c r="BH468">
        <v>27290.077419354799</v>
      </c>
      <c r="BI468">
        <v>23404.154255319099</v>
      </c>
      <c r="BJ468">
        <v>21739.682692307601</v>
      </c>
      <c r="BK468">
        <f>VLOOKUP(vhcsResultsConsolidated!E18,incl2017!$A$2:$BF$638,50)</f>
        <v>18087.529880478</v>
      </c>
      <c r="BL468">
        <v>27265.189723320102</v>
      </c>
      <c r="BM468">
        <v>19188.776315789401</v>
      </c>
      <c r="BN468">
        <v>20772.6324786324</v>
      </c>
      <c r="BO468">
        <f>VLOOKUP(vhcsResultsConsolidated!E18,incl2017!$A$2:$BF$638,54)</f>
        <v>19611.5884016973</v>
      </c>
      <c r="BP468">
        <v>26066.307407407399</v>
      </c>
      <c r="BQ468">
        <v>22724.3976608187</v>
      </c>
      <c r="BR468">
        <v>18213.572222222199</v>
      </c>
    </row>
    <row r="469" spans="1:70" x14ac:dyDescent="0.25">
      <c r="A469" t="s">
        <v>520</v>
      </c>
      <c r="B469" t="s">
        <v>655</v>
      </c>
      <c r="C469" t="s">
        <v>675</v>
      </c>
      <c r="E469" t="s">
        <v>615</v>
      </c>
      <c r="F469">
        <v>1</v>
      </c>
      <c r="G469">
        <v>0.93867999999999996</v>
      </c>
      <c r="H469">
        <v>0.94428500000000004</v>
      </c>
      <c r="I469">
        <v>9906</v>
      </c>
      <c r="J469">
        <v>9283</v>
      </c>
      <c r="K469">
        <v>7.8916381452403197</v>
      </c>
      <c r="L469" t="s">
        <v>50</v>
      </c>
      <c r="M469">
        <v>4.2541748724898998</v>
      </c>
      <c r="N469" t="s">
        <v>50</v>
      </c>
      <c r="O469">
        <v>0.69944474694162695</v>
      </c>
      <c r="P469" t="s">
        <v>53</v>
      </c>
      <c r="Q469">
        <v>9.0026437360721108</v>
      </c>
      <c r="R469" t="s">
        <v>50</v>
      </c>
      <c r="S469">
        <v>-5.7406739625920002E-2</v>
      </c>
      <c r="T469" t="s">
        <v>50</v>
      </c>
      <c r="U469">
        <v>-8.7248786978726095E-2</v>
      </c>
      <c r="V469" t="s">
        <v>50</v>
      </c>
      <c r="W469">
        <v>-8.5867673475183107E-2</v>
      </c>
      <c r="X469" t="s">
        <v>50</v>
      </c>
      <c r="Y469">
        <v>-8.9731050128290593E-2</v>
      </c>
      <c r="Z469" t="s">
        <v>50</v>
      </c>
      <c r="AA469">
        <f t="shared" si="42"/>
        <v>-2.8460933849263105E-2</v>
      </c>
      <c r="AB469">
        <f t="shared" si="43"/>
        <v>-2.4822631495644981E-3</v>
      </c>
      <c r="AC469">
        <f t="shared" si="44"/>
        <v>2.5978670699698607E-2</v>
      </c>
      <c r="AD469">
        <f t="shared" si="45"/>
        <v>-3.8633766531074865E-3</v>
      </c>
      <c r="AF469">
        <v>2.9561932864281002</v>
      </c>
      <c r="AG469" t="s">
        <v>50</v>
      </c>
      <c r="AH469">
        <v>2.9017156185104098</v>
      </c>
      <c r="AI469" t="s">
        <v>50</v>
      </c>
      <c r="AJ469">
        <f t="shared" si="46"/>
        <v>-5.4477667917690376E-2</v>
      </c>
      <c r="AK469">
        <v>160.18022819917201</v>
      </c>
      <c r="AL469">
        <v>55.071737876066898</v>
      </c>
      <c r="AM469">
        <v>42.089647543115198</v>
      </c>
      <c r="AN469">
        <v>12.982090332951699</v>
      </c>
      <c r="AO469">
        <f t="shared" si="47"/>
        <v>-29.107557210163499</v>
      </c>
      <c r="AQ469">
        <f>VLOOKUP(A469,incl2017!$A$2:$BF$638,33)</f>
        <v>13141.367219917</v>
      </c>
      <c r="AR469">
        <v>34776.432188518404</v>
      </c>
      <c r="AS469">
        <v>28871.6908737864</v>
      </c>
      <c r="AT469">
        <v>26753.716072085299</v>
      </c>
      <c r="AU469">
        <f>VLOOKUP(vhcsResultsConsolidated!E563,incl2017!$A$2:$BF$638,34)</f>
        <v>30771.440487804801</v>
      </c>
      <c r="AV469">
        <v>30422.807504078301</v>
      </c>
      <c r="AW469">
        <v>30213.4310469314</v>
      </c>
      <c r="AX469">
        <v>27694.695461200499</v>
      </c>
      <c r="AY469">
        <f>VLOOKUP(vhcsResultsConsolidated!E563,incl2017!$A$2:$BF$638,38)</f>
        <v>29922.413143148198</v>
      </c>
      <c r="AZ469">
        <v>38500.300000000003</v>
      </c>
      <c r="BA469">
        <v>27310.085714285698</v>
      </c>
      <c r="BB469">
        <v>25803.695491500301</v>
      </c>
      <c r="BC469">
        <f>VLOOKUP(vhcsResultsConsolidated!E563,incl2017!$A$2:$BF$638,42)</f>
        <v>31551.337856808601</v>
      </c>
      <c r="BD469">
        <v>27145.288936627199</v>
      </c>
      <c r="BE469">
        <v>30797.3891752577</v>
      </c>
      <c r="BF469">
        <v>29319.9307805596</v>
      </c>
      <c r="BG469">
        <f>VLOOKUP(vhcsResultsConsolidated!E563,incl2017!$A$2:$BF$638,46)</f>
        <v>29705.9558189655</v>
      </c>
      <c r="BH469">
        <v>33783.346916299502</v>
      </c>
      <c r="BI469">
        <v>29469.339901477801</v>
      </c>
      <c r="BJ469">
        <v>26088.385735079999</v>
      </c>
      <c r="BK469">
        <f>VLOOKUP(vhcsResultsConsolidated!E563,incl2017!$A$2:$BF$638,50)</f>
        <v>30116.492753623101</v>
      </c>
      <c r="BL469">
        <v>40306.347627737203</v>
      </c>
      <c r="BM469">
        <v>28416.851265822701</v>
      </c>
      <c r="BN469">
        <v>26246.271540469901</v>
      </c>
      <c r="BO469">
        <f>VLOOKUP(vhcsResultsConsolidated!E563,incl2017!$A$2:$BF$638,54)</f>
        <v>31247.267811158799</v>
      </c>
      <c r="BP469">
        <v>36622.284629980997</v>
      </c>
      <c r="BQ469">
        <v>26056.544802867302</v>
      </c>
      <c r="BR469">
        <v>25226.160136286198</v>
      </c>
    </row>
    <row r="470" spans="1:70" x14ac:dyDescent="0.25">
      <c r="A470" t="s">
        <v>521</v>
      </c>
      <c r="E470" t="s">
        <v>521</v>
      </c>
      <c r="F470">
        <v>0</v>
      </c>
      <c r="G470">
        <v>0.86597800000000003</v>
      </c>
      <c r="H470">
        <v>0.86597800000000003</v>
      </c>
      <c r="I470">
        <v>916</v>
      </c>
      <c r="J470">
        <v>916</v>
      </c>
      <c r="K470">
        <v>0.63228449100745798</v>
      </c>
      <c r="L470" t="s">
        <v>53</v>
      </c>
      <c r="M470">
        <v>1.01119108548994</v>
      </c>
      <c r="N470" t="s">
        <v>53</v>
      </c>
      <c r="O470">
        <v>0.75191187660129399</v>
      </c>
      <c r="P470" t="s">
        <v>53</v>
      </c>
      <c r="Q470">
        <v>5.3234579913246201</v>
      </c>
      <c r="R470" t="s">
        <v>50</v>
      </c>
      <c r="S470">
        <v>3.83391054186503E-2</v>
      </c>
      <c r="T470" t="s">
        <v>52</v>
      </c>
      <c r="U470">
        <v>-2.4919624630926802E-2</v>
      </c>
      <c r="V470" t="s">
        <v>53</v>
      </c>
      <c r="W470">
        <v>7.7625518175807803E-2</v>
      </c>
      <c r="X470" t="s">
        <v>50</v>
      </c>
      <c r="Y470">
        <v>-5.7636252732039504E-3</v>
      </c>
      <c r="Z470" t="s">
        <v>53</v>
      </c>
      <c r="AA470">
        <f t="shared" si="42"/>
        <v>3.9286412757157503E-2</v>
      </c>
      <c r="AB470">
        <f t="shared" si="43"/>
        <v>1.9155999357722851E-2</v>
      </c>
      <c r="AC470">
        <f t="shared" si="44"/>
        <v>-2.0130413399434652E-2</v>
      </c>
      <c r="AD470">
        <f t="shared" si="45"/>
        <v>-8.3389143449011757E-2</v>
      </c>
      <c r="AF470">
        <v>2.9373058907900398</v>
      </c>
      <c r="AG470" t="s">
        <v>50</v>
      </c>
      <c r="AH470">
        <v>2.9664191594828</v>
      </c>
      <c r="AI470" t="s">
        <v>50</v>
      </c>
      <c r="AJ470">
        <f t="shared" si="46"/>
        <v>2.9113268692760208E-2</v>
      </c>
      <c r="AK470">
        <v>1.17470224709486</v>
      </c>
      <c r="AL470">
        <v>-12.9374270588605</v>
      </c>
      <c r="AM470">
        <v>-6.1380136722924501</v>
      </c>
      <c r="AN470">
        <v>-6.7994133865681299</v>
      </c>
      <c r="AO470">
        <f t="shared" si="47"/>
        <v>-0.66139971427567978</v>
      </c>
      <c r="AQ470">
        <f>VLOOKUP(A470,incl2017!$A$2:$BF$638,33)</f>
        <v>19832.3803680981</v>
      </c>
      <c r="AR470">
        <v>21406.869565217301</v>
      </c>
      <c r="AS470">
        <v>19832.3803680981</v>
      </c>
      <c r="AT470">
        <v>19817.190243902402</v>
      </c>
      <c r="AU470">
        <f>VLOOKUP(vhcsResultsConsolidated!E470,incl2017!$A$2:$BF$638,34)</f>
        <v>19817.190243902402</v>
      </c>
      <c r="AV470">
        <v>22696.158730158699</v>
      </c>
      <c r="AW470">
        <v>19469.7391304347</v>
      </c>
      <c r="AX470">
        <v>20479.983870967699</v>
      </c>
      <c r="AY470">
        <f>VLOOKUP(vhcsResultsConsolidated!E470,incl2017!$A$2:$BF$638,38)</f>
        <v>20479.983870967699</v>
      </c>
      <c r="AZ470">
        <v>20323.866666666599</v>
      </c>
      <c r="BA470">
        <v>20098.574468085098</v>
      </c>
      <c r="BB470">
        <v>19369.307901907301</v>
      </c>
      <c r="BC470">
        <f>VLOOKUP(vhcsResultsConsolidated!E470,incl2017!$A$2:$BF$638,42)</f>
        <v>19369.307901907301</v>
      </c>
      <c r="BD470">
        <v>24748.260869565202</v>
      </c>
      <c r="BE470">
        <v>20352.8235294117</v>
      </c>
      <c r="BF470">
        <v>21508.297872340401</v>
      </c>
      <c r="BG470">
        <f>VLOOKUP(vhcsResultsConsolidated!E470,incl2017!$A$2:$BF$638,46)</f>
        <v>21508.297872340401</v>
      </c>
      <c r="BH470">
        <v>21516.2</v>
      </c>
      <c r="BI470">
        <v>18611.885714285701</v>
      </c>
      <c r="BJ470">
        <v>19852.311688311602</v>
      </c>
      <c r="BK470">
        <f>VLOOKUP(vhcsResultsConsolidated!E470,incl2017!$A$2:$BF$638,50)</f>
        <v>19852.311688311602</v>
      </c>
      <c r="BL470">
        <v>20014.25</v>
      </c>
      <c r="BM470">
        <v>19890.5862068965</v>
      </c>
      <c r="BN470">
        <v>19408.2843601895</v>
      </c>
      <c r="BO470">
        <f>VLOOKUP(vhcsResultsConsolidated!E470,incl2017!$A$2:$BF$638,54)</f>
        <v>19408.2843601895</v>
      </c>
      <c r="BP470">
        <v>20677.714285714199</v>
      </c>
      <c r="BQ470">
        <v>20191.3692307692</v>
      </c>
      <c r="BR470">
        <v>19316.589743589699</v>
      </c>
    </row>
    <row r="471" spans="1:70" x14ac:dyDescent="0.25">
      <c r="A471" t="s">
        <v>522</v>
      </c>
      <c r="B471" t="s">
        <v>698</v>
      </c>
      <c r="C471" t="s">
        <v>704</v>
      </c>
      <c r="E471" t="s">
        <v>220</v>
      </c>
      <c r="F471">
        <v>1</v>
      </c>
      <c r="G471">
        <v>0.93245499999999903</v>
      </c>
      <c r="H471">
        <v>0.93911599999999995</v>
      </c>
      <c r="I471">
        <v>7013</v>
      </c>
      <c r="J471">
        <v>4614</v>
      </c>
      <c r="K471">
        <v>4.0315230226369296</v>
      </c>
      <c r="L471" t="s">
        <v>50</v>
      </c>
      <c r="M471">
        <v>2.4732012457141801</v>
      </c>
      <c r="N471" t="s">
        <v>51</v>
      </c>
      <c r="O471">
        <v>2.3934014580264198</v>
      </c>
      <c r="P471" t="s">
        <v>51</v>
      </c>
      <c r="Q471">
        <v>3.43405326749963</v>
      </c>
      <c r="R471" t="s">
        <v>50</v>
      </c>
      <c r="S471">
        <v>5.20692440569153E-4</v>
      </c>
      <c r="T471" t="s">
        <v>53</v>
      </c>
      <c r="U471">
        <v>-2.17330813368149E-2</v>
      </c>
      <c r="V471" t="s">
        <v>53</v>
      </c>
      <c r="W471">
        <v>3.6897850874193301E-3</v>
      </c>
      <c r="X471" t="s">
        <v>53</v>
      </c>
      <c r="Y471">
        <v>-5.7777360904449297E-3</v>
      </c>
      <c r="Z471" t="s">
        <v>53</v>
      </c>
      <c r="AA471">
        <f t="shared" si="42"/>
        <v>3.1690926468501772E-3</v>
      </c>
      <c r="AB471">
        <f t="shared" si="43"/>
        <v>1.5955345246369969E-2</v>
      </c>
      <c r="AC471">
        <f t="shared" si="44"/>
        <v>1.2786252599519791E-2</v>
      </c>
      <c r="AD471">
        <f t="shared" si="45"/>
        <v>-9.4675211778642594E-3</v>
      </c>
      <c r="AF471">
        <v>2.92624989911819</v>
      </c>
      <c r="AG471" t="s">
        <v>50</v>
      </c>
      <c r="AH471">
        <v>2.9311844761397698</v>
      </c>
      <c r="AI471" t="s">
        <v>50</v>
      </c>
      <c r="AJ471">
        <f t="shared" si="46"/>
        <v>4.9345770215798446E-3</v>
      </c>
      <c r="AK471">
        <v>8.7239393355213792</v>
      </c>
      <c r="AL471">
        <v>47.265801788438701</v>
      </c>
      <c r="AM471">
        <v>34.055669536416602</v>
      </c>
      <c r="AN471">
        <v>13.210132252022101</v>
      </c>
      <c r="AO471">
        <f t="shared" si="47"/>
        <v>-20.845537284394503</v>
      </c>
      <c r="AQ471">
        <f>VLOOKUP(A471,incl2017!$A$2:$BF$638,33)</f>
        <v>12299.666666666601</v>
      </c>
      <c r="AR471">
        <v>15958.8855491329</v>
      </c>
      <c r="AS471">
        <v>17055.954871060101</v>
      </c>
      <c r="AT471">
        <v>17324.5403225806</v>
      </c>
      <c r="AU471">
        <f>VLOOKUP(vhcsResultsConsolidated!E169,incl2017!$A$2:$BF$638,34)</f>
        <v>24313.495375128401</v>
      </c>
      <c r="AV471">
        <v>14894.1088516746</v>
      </c>
      <c r="AW471">
        <v>16476.158518518499</v>
      </c>
      <c r="AX471">
        <v>18671.683333333302</v>
      </c>
      <c r="AY471">
        <f>VLOOKUP(vhcsResultsConsolidated!E169,incl2017!$A$2:$BF$638,38)</f>
        <v>24059.054487179401</v>
      </c>
      <c r="AZ471">
        <v>16954.582774049199</v>
      </c>
      <c r="BA471">
        <v>17598.760055478499</v>
      </c>
      <c r="BB471">
        <v>15840.399717514099</v>
      </c>
      <c r="BC471">
        <f>VLOOKUP(vhcsResultsConsolidated!E169,incl2017!$A$2:$BF$638,42)</f>
        <v>24549.2940594059</v>
      </c>
      <c r="BD471">
        <v>15727.2972972972</v>
      </c>
      <c r="BE471">
        <v>15827.468013468</v>
      </c>
      <c r="BF471">
        <v>17820.185185185099</v>
      </c>
      <c r="BG471">
        <f>VLOOKUP(vhcsResultsConsolidated!E169,incl2017!$A$2:$BF$638,46)</f>
        <v>24549.604060913702</v>
      </c>
      <c r="BH471">
        <v>14103.648018648</v>
      </c>
      <c r="BI471">
        <v>16985.843915343899</v>
      </c>
      <c r="BJ471">
        <v>19472.345771144199</v>
      </c>
      <c r="BK471">
        <f>VLOOKUP(vhcsResultsConsolidated!E169,incl2017!$A$2:$BF$638,50)</f>
        <v>23702.4557195571</v>
      </c>
      <c r="BL471">
        <v>17130.169014084498</v>
      </c>
      <c r="BM471">
        <v>17191.455089820302</v>
      </c>
      <c r="BN471">
        <v>16936.5594936708</v>
      </c>
      <c r="BO471">
        <f>VLOOKUP(vhcsResultsConsolidated!E169,incl2017!$A$2:$BF$638,54)</f>
        <v>24540.185185185099</v>
      </c>
      <c r="BP471">
        <v>16794.754273504201</v>
      </c>
      <c r="BQ471">
        <v>17950.284237725999</v>
      </c>
      <c r="BR471">
        <v>14457.0670926517</v>
      </c>
    </row>
    <row r="472" spans="1:70" x14ac:dyDescent="0.25">
      <c r="A472" t="s">
        <v>523</v>
      </c>
      <c r="B472" t="s">
        <v>700</v>
      </c>
      <c r="C472" t="s">
        <v>704</v>
      </c>
      <c r="E472" t="s">
        <v>534</v>
      </c>
      <c r="F472">
        <v>1</v>
      </c>
      <c r="G472">
        <v>0.89447199999999905</v>
      </c>
      <c r="H472">
        <v>0.89088799999999901</v>
      </c>
      <c r="I472">
        <v>7030</v>
      </c>
      <c r="J472">
        <v>6832</v>
      </c>
      <c r="K472">
        <v>7.34340320255615</v>
      </c>
      <c r="L472" t="s">
        <v>50</v>
      </c>
      <c r="M472">
        <v>5.7409569560640001</v>
      </c>
      <c r="N472" t="s">
        <v>50</v>
      </c>
      <c r="O472">
        <v>1.9131815566593899</v>
      </c>
      <c r="P472" t="s">
        <v>52</v>
      </c>
      <c r="Q472">
        <v>7.23394857729068</v>
      </c>
      <c r="R472" t="s">
        <v>50</v>
      </c>
      <c r="S472">
        <v>-1.48445964418338E-2</v>
      </c>
      <c r="T472" t="s">
        <v>51</v>
      </c>
      <c r="U472">
        <v>-5.9486681187479002E-3</v>
      </c>
      <c r="V472" t="s">
        <v>53</v>
      </c>
      <c r="W472">
        <v>-8.7584298586050793E-3</v>
      </c>
      <c r="X472" t="s">
        <v>53</v>
      </c>
      <c r="Y472">
        <v>1.06699519538802E-4</v>
      </c>
      <c r="Z472" t="s">
        <v>53</v>
      </c>
      <c r="AA472">
        <f t="shared" si="42"/>
        <v>6.086166583228721E-3</v>
      </c>
      <c r="AB472">
        <f t="shared" si="43"/>
        <v>6.055367638286702E-3</v>
      </c>
      <c r="AC472">
        <f t="shared" si="44"/>
        <v>-3.0798944942019013E-5</v>
      </c>
      <c r="AD472">
        <f t="shared" si="45"/>
        <v>8.8651293781438819E-3</v>
      </c>
      <c r="AF472">
        <v>2.9381260361425698</v>
      </c>
      <c r="AG472" t="s">
        <v>50</v>
      </c>
      <c r="AH472">
        <v>2.9384073336573899</v>
      </c>
      <c r="AI472" t="s">
        <v>50</v>
      </c>
      <c r="AJ472">
        <f t="shared" si="46"/>
        <v>2.8129751482008913E-4</v>
      </c>
      <c r="AK472">
        <v>16.689247822355799</v>
      </c>
      <c r="AL472">
        <v>30.991291248784599</v>
      </c>
      <c r="AM472">
        <v>17.191222130844402</v>
      </c>
      <c r="AN472">
        <v>13.800069117940099</v>
      </c>
      <c r="AO472">
        <f t="shared" si="47"/>
        <v>-3.3911530129043026</v>
      </c>
      <c r="AQ472">
        <f>VLOOKUP(A472,incl2017!$A$2:$BF$638,33)</f>
        <v>17519.350490196</v>
      </c>
      <c r="AR472">
        <v>18503.673712528798</v>
      </c>
      <c r="AS472">
        <v>18496.628555493498</v>
      </c>
      <c r="AT472">
        <v>17699.287648748399</v>
      </c>
      <c r="AU472">
        <f>VLOOKUP(vhcsResultsConsolidated!E483,incl2017!$A$2:$BF$638,34)</f>
        <v>7441.9905213270104</v>
      </c>
      <c r="AV472">
        <v>19026.400417827299</v>
      </c>
      <c r="AW472">
        <v>19417.831168831101</v>
      </c>
      <c r="AX472">
        <v>18883.674565560799</v>
      </c>
      <c r="AY472">
        <f>VLOOKUP(vhcsResultsConsolidated!E483,incl2017!$A$2:$BF$638,38)</f>
        <v>7528.8914141414098</v>
      </c>
      <c r="AZ472">
        <v>17859.9039451114</v>
      </c>
      <c r="BA472">
        <v>17671.830866807599</v>
      </c>
      <c r="BB472">
        <v>16418.814688300499</v>
      </c>
      <c r="BC472">
        <f>VLOOKUP(vhcsResultsConsolidated!E483,incl2017!$A$2:$BF$638,42)</f>
        <v>7365.1763392857101</v>
      </c>
      <c r="BD472">
        <v>19359.350157728699</v>
      </c>
      <c r="BE472">
        <v>20005.051150895099</v>
      </c>
      <c r="BF472">
        <v>20487.680884676101</v>
      </c>
      <c r="BG472">
        <f>VLOOKUP(vhcsResultsConsolidated!E483,incl2017!$A$2:$BF$638,46)</f>
        <v>8119.2291666666597</v>
      </c>
      <c r="BH472">
        <v>18763.195760598501</v>
      </c>
      <c r="BI472">
        <v>18914.3157894736</v>
      </c>
      <c r="BJ472">
        <v>17279.668246445399</v>
      </c>
      <c r="BK472">
        <f>VLOOKUP(vhcsResultsConsolidated!E483,incl2017!$A$2:$BF$638,50)</f>
        <v>6973.2794117646999</v>
      </c>
      <c r="BL472">
        <v>17716.568147013699</v>
      </c>
      <c r="BM472">
        <v>17906.188436830798</v>
      </c>
      <c r="BN472">
        <v>16554.318257956402</v>
      </c>
      <c r="BO472">
        <f>VLOOKUP(vhcsResultsConsolidated!E483,incl2017!$A$2:$BF$638,54)</f>
        <v>7291.3775933609904</v>
      </c>
      <c r="BP472">
        <v>18042.356725146201</v>
      </c>
      <c r="BQ472">
        <v>17443.344467640902</v>
      </c>
      <c r="BR472">
        <v>16277.881533100999</v>
      </c>
    </row>
    <row r="473" spans="1:70" x14ac:dyDescent="0.25">
      <c r="A473" t="s">
        <v>524</v>
      </c>
      <c r="E473" t="s">
        <v>524</v>
      </c>
      <c r="F473">
        <v>0</v>
      </c>
      <c r="G473">
        <v>0.78434700000000002</v>
      </c>
      <c r="H473">
        <v>0.78434700000000002</v>
      </c>
      <c r="I473">
        <v>792</v>
      </c>
      <c r="J473">
        <v>792</v>
      </c>
      <c r="K473">
        <v>2.01167217115115</v>
      </c>
      <c r="L473" t="s">
        <v>52</v>
      </c>
      <c r="M473">
        <v>2.5524860823948101</v>
      </c>
      <c r="N473" t="s">
        <v>51</v>
      </c>
      <c r="O473">
        <v>3.4458602617139</v>
      </c>
      <c r="P473" t="s">
        <v>50</v>
      </c>
      <c r="Q473">
        <v>1.4185555210349501</v>
      </c>
      <c r="R473" t="s">
        <v>53</v>
      </c>
      <c r="S473">
        <v>1.45742906224189E-2</v>
      </c>
      <c r="T473" t="s">
        <v>53</v>
      </c>
      <c r="U473">
        <v>7.2154281998756703E-2</v>
      </c>
      <c r="V473" t="s">
        <v>50</v>
      </c>
      <c r="W473">
        <v>2.6617076991605201E-2</v>
      </c>
      <c r="X473" t="s">
        <v>53</v>
      </c>
      <c r="Y473">
        <v>0.119391145231887</v>
      </c>
      <c r="Z473" t="s">
        <v>50</v>
      </c>
      <c r="AA473">
        <f t="shared" si="42"/>
        <v>1.2042786369186301E-2</v>
      </c>
      <c r="AB473">
        <f t="shared" si="43"/>
        <v>4.7236863233130297E-2</v>
      </c>
      <c r="AC473">
        <f t="shared" si="44"/>
        <v>3.5194076863943997E-2</v>
      </c>
      <c r="AD473">
        <f t="shared" si="45"/>
        <v>9.2774068240281796E-2</v>
      </c>
      <c r="AF473">
        <v>2.8177093704920102</v>
      </c>
      <c r="AG473" t="s">
        <v>50</v>
      </c>
      <c r="AH473">
        <v>2.86282533485906</v>
      </c>
      <c r="AI473" t="s">
        <v>50</v>
      </c>
      <c r="AJ473">
        <f t="shared" si="46"/>
        <v>4.5115964367049788E-2</v>
      </c>
      <c r="AK473">
        <v>-2.9284761693617201</v>
      </c>
      <c r="AL473">
        <v>-26.822025128549601</v>
      </c>
      <c r="AM473">
        <v>-1.3545751881203001</v>
      </c>
      <c r="AN473">
        <v>-25.467449940429301</v>
      </c>
      <c r="AO473">
        <f t="shared" si="47"/>
        <v>-24.112874752309001</v>
      </c>
      <c r="AQ473">
        <f>VLOOKUP(A473,incl2017!$A$2:$BF$638,33)</f>
        <v>18363.195876288599</v>
      </c>
      <c r="AR473">
        <v>20428.561403508698</v>
      </c>
      <c r="AS473">
        <v>18363.195876288599</v>
      </c>
      <c r="AT473">
        <v>16715.338557993698</v>
      </c>
      <c r="AU473">
        <f>VLOOKUP(vhcsResultsConsolidated!E473,incl2017!$A$2:$BF$638,34)</f>
        <v>16715.338557993698</v>
      </c>
      <c r="AV473">
        <v>21647.172413793101</v>
      </c>
      <c r="AW473">
        <v>18970.857142857101</v>
      </c>
      <c r="AX473">
        <v>17002.145374449301</v>
      </c>
      <c r="AY473">
        <f>VLOOKUP(vhcsResultsConsolidated!E473,incl2017!$A$2:$BF$638,38)</f>
        <v>17002.145374449301</v>
      </c>
      <c r="AZ473">
        <v>19166.4285714285</v>
      </c>
      <c r="BA473">
        <v>18020.1612903225</v>
      </c>
      <c r="BB473">
        <v>16556.931873479301</v>
      </c>
      <c r="BC473">
        <f>VLOOKUP(vhcsResultsConsolidated!E473,incl2017!$A$2:$BF$638,42)</f>
        <v>16556.931873479301</v>
      </c>
      <c r="BD473">
        <v>21786.400000000001</v>
      </c>
      <c r="BE473">
        <v>21988.461538461499</v>
      </c>
      <c r="BF473">
        <v>17450.4504504504</v>
      </c>
      <c r="BG473">
        <f>VLOOKUP(vhcsResultsConsolidated!E473,incl2017!$A$2:$BF$638,46)</f>
        <v>17450.4504504504</v>
      </c>
      <c r="BH473">
        <v>21337.777777777701</v>
      </c>
      <c r="BI473">
        <v>17187.727272727199</v>
      </c>
      <c r="BJ473">
        <v>16573.163793103398</v>
      </c>
      <c r="BK473">
        <f>VLOOKUP(vhcsResultsConsolidated!E473,incl2017!$A$2:$BF$638,50)</f>
        <v>16573.163793103398</v>
      </c>
      <c r="BL473">
        <v>20000</v>
      </c>
      <c r="BM473">
        <v>17499.5</v>
      </c>
      <c r="BN473">
        <v>16799.188340807101</v>
      </c>
      <c r="BO473">
        <f>VLOOKUP(vhcsResultsConsolidated!E473,incl2017!$A$2:$BF$638,54)</f>
        <v>16799.188340807101</v>
      </c>
      <c r="BP473">
        <v>18332.857142857101</v>
      </c>
      <c r="BQ473">
        <v>18268.0952380952</v>
      </c>
      <c r="BR473">
        <v>16269.5744680851</v>
      </c>
    </row>
    <row r="474" spans="1:70" x14ac:dyDescent="0.25">
      <c r="A474" t="s">
        <v>525</v>
      </c>
      <c r="B474" t="s">
        <v>718</v>
      </c>
      <c r="C474" t="s">
        <v>675</v>
      </c>
      <c r="E474" t="s">
        <v>136</v>
      </c>
      <c r="F474">
        <v>1</v>
      </c>
      <c r="G474">
        <v>0.71318599999999999</v>
      </c>
      <c r="H474">
        <v>0.71318599999999999</v>
      </c>
      <c r="I474">
        <v>2832</v>
      </c>
      <c r="J474">
        <v>2832</v>
      </c>
      <c r="K474">
        <v>3.24768493072858</v>
      </c>
      <c r="L474" t="s">
        <v>50</v>
      </c>
      <c r="M474">
        <v>3.6579323046484098</v>
      </c>
      <c r="N474" t="s">
        <v>50</v>
      </c>
      <c r="O474">
        <v>1.1027202366399</v>
      </c>
      <c r="P474" t="s">
        <v>53</v>
      </c>
      <c r="Q474">
        <v>5.1123104544472904</v>
      </c>
      <c r="R474" t="s">
        <v>50</v>
      </c>
      <c r="S474">
        <v>-4.8515162634264399E-2</v>
      </c>
      <c r="T474" t="s">
        <v>50</v>
      </c>
      <c r="U474">
        <v>-4.7473331608111499E-2</v>
      </c>
      <c r="V474" t="s">
        <v>50</v>
      </c>
      <c r="W474">
        <v>-7.6568641772845794E-2</v>
      </c>
      <c r="X474" t="s">
        <v>50</v>
      </c>
      <c r="Y474">
        <v>-5.5487016148176103E-2</v>
      </c>
      <c r="Z474" t="s">
        <v>50</v>
      </c>
      <c r="AA474">
        <f t="shared" si="42"/>
        <v>-2.8053479138581396E-2</v>
      </c>
      <c r="AB474">
        <f t="shared" si="43"/>
        <v>-8.0136845400646042E-3</v>
      </c>
      <c r="AC474">
        <f t="shared" si="44"/>
        <v>2.0039794598516791E-2</v>
      </c>
      <c r="AD474">
        <f t="shared" si="45"/>
        <v>2.1081625624669691E-2</v>
      </c>
      <c r="AF474">
        <v>3.22552457096663</v>
      </c>
      <c r="AG474" t="s">
        <v>50</v>
      </c>
      <c r="AH474">
        <v>3.1868360944103999</v>
      </c>
      <c r="AI474" t="s">
        <v>50</v>
      </c>
      <c r="AJ474">
        <f t="shared" si="46"/>
        <v>-3.8688476556230089E-2</v>
      </c>
      <c r="AK474">
        <v>33.979995284745897</v>
      </c>
      <c r="AL474">
        <v>36.995202342135002</v>
      </c>
      <c r="AM474">
        <v>23.0159163194051</v>
      </c>
      <c r="AN474">
        <v>13.9792860227299</v>
      </c>
      <c r="AO474">
        <f t="shared" si="47"/>
        <v>-9.0366302966752006</v>
      </c>
      <c r="AQ474">
        <f>VLOOKUP(A474,incl2017!$A$2:$BF$638,33)</f>
        <v>12669.2831364829</v>
      </c>
      <c r="AR474">
        <v>69016.209112149503</v>
      </c>
      <c r="AS474">
        <v>65139.092541436403</v>
      </c>
      <c r="AT474">
        <v>64533.143769968003</v>
      </c>
      <c r="AU474">
        <f>VLOOKUP(vhcsResultsConsolidated!E85,incl2017!$A$2:$BF$638,34)</f>
        <v>15227.681056622199</v>
      </c>
      <c r="AV474">
        <v>70250.594786729795</v>
      </c>
      <c r="AW474">
        <v>67250.888544891597</v>
      </c>
      <c r="AX474">
        <v>64729.685950413201</v>
      </c>
      <c r="AY474">
        <f>VLOOKUP(vhcsResultsConsolidated!E85,incl2017!$A$2:$BF$638,38)</f>
        <v>15581.637288919699</v>
      </c>
      <c r="AZ474">
        <v>67815.953917050603</v>
      </c>
      <c r="BA474">
        <v>63438.069825436403</v>
      </c>
      <c r="BB474">
        <v>64349.360123647501</v>
      </c>
      <c r="BC474">
        <f>VLOOKUP(vhcsResultsConsolidated!E85,incl2017!$A$2:$BF$638,42)</f>
        <v>14830.651271406299</v>
      </c>
      <c r="BD474">
        <v>71694.629441624304</v>
      </c>
      <c r="BE474">
        <v>65449.558282208498</v>
      </c>
      <c r="BF474">
        <v>64034.44921875</v>
      </c>
      <c r="BG474">
        <f>VLOOKUP(vhcsResultsConsolidated!E85,incl2017!$A$2:$BF$638,46)</f>
        <v>15352.171033119101</v>
      </c>
      <c r="BH474">
        <v>68986.262222222198</v>
      </c>
      <c r="BI474">
        <v>69085.993749999994</v>
      </c>
      <c r="BJ474">
        <v>65239.6590257879</v>
      </c>
      <c r="BK474">
        <f>VLOOKUP(vhcsResultsConsolidated!E85,incl2017!$A$2:$BF$638,50)</f>
        <v>15783.4678260869</v>
      </c>
      <c r="BL474">
        <v>68735.625</v>
      </c>
      <c r="BM474">
        <v>63147.0829015544</v>
      </c>
      <c r="BN474">
        <v>65293.756038647298</v>
      </c>
      <c r="BO474">
        <f>VLOOKUP(vhcsResultsConsolidated!E85,incl2017!$A$2:$BF$638,54)</f>
        <v>15076.0396413402</v>
      </c>
      <c r="BP474">
        <v>66969.530973451299</v>
      </c>
      <c r="BQ474">
        <v>63708.072115384603</v>
      </c>
      <c r="BR474">
        <v>62671.334763948398</v>
      </c>
    </row>
    <row r="475" spans="1:70" x14ac:dyDescent="0.25">
      <c r="A475" t="s">
        <v>526</v>
      </c>
      <c r="E475" t="s">
        <v>526</v>
      </c>
      <c r="F475">
        <v>0</v>
      </c>
      <c r="G475">
        <v>0.38835700000000001</v>
      </c>
      <c r="H475">
        <v>0.38835700000000001</v>
      </c>
      <c r="I475">
        <v>2060</v>
      </c>
      <c r="J475">
        <v>2060</v>
      </c>
      <c r="K475">
        <v>1.49428279681423</v>
      </c>
      <c r="L475" t="s">
        <v>53</v>
      </c>
      <c r="M475">
        <v>0.95039446122730198</v>
      </c>
      <c r="N475" t="s">
        <v>53</v>
      </c>
      <c r="O475">
        <v>0.893281014681651</v>
      </c>
      <c r="P475" t="s">
        <v>53</v>
      </c>
      <c r="Q475">
        <v>2.3688428147430698</v>
      </c>
      <c r="R475" t="s">
        <v>51</v>
      </c>
      <c r="S475">
        <v>-6.4755139553610105E-2</v>
      </c>
      <c r="T475" t="s">
        <v>51</v>
      </c>
      <c r="U475">
        <v>-0.126340979479487</v>
      </c>
      <c r="V475" t="s">
        <v>50</v>
      </c>
      <c r="W475">
        <v>-2.42893913907671E-2</v>
      </c>
      <c r="X475" t="s">
        <v>53</v>
      </c>
      <c r="Y475">
        <v>-6.9480768486809494E-2</v>
      </c>
      <c r="Z475" t="s">
        <v>51</v>
      </c>
      <c r="AA475">
        <f t="shared" si="42"/>
        <v>4.0465748162843006E-2</v>
      </c>
      <c r="AB475">
        <f t="shared" si="43"/>
        <v>5.6860210992677504E-2</v>
      </c>
      <c r="AC475">
        <f t="shared" si="44"/>
        <v>1.6394462829834498E-2</v>
      </c>
      <c r="AD475">
        <f t="shared" si="45"/>
        <v>-4.5191377096042394E-2</v>
      </c>
      <c r="AF475">
        <v>2.55461450242694</v>
      </c>
      <c r="AG475" t="s">
        <v>50</v>
      </c>
      <c r="AH475">
        <v>2.5568540464691001</v>
      </c>
      <c r="AI475" t="s">
        <v>50</v>
      </c>
      <c r="AJ475">
        <f t="shared" si="46"/>
        <v>2.239544042160091E-3</v>
      </c>
      <c r="AK475">
        <v>54.872910106225497</v>
      </c>
      <c r="AL475">
        <v>-25.487842650798299</v>
      </c>
      <c r="AM475">
        <v>-11.08987387861</v>
      </c>
      <c r="AN475">
        <v>-14.3979687721883</v>
      </c>
      <c r="AO475">
        <f t="shared" si="47"/>
        <v>-3.3080948935782999</v>
      </c>
      <c r="AQ475">
        <f>VLOOKUP(A475,incl2017!$A$2:$BF$638,33)</f>
        <v>3747.3354037267</v>
      </c>
      <c r="AR475">
        <v>4363.8825174825097</v>
      </c>
      <c r="AS475">
        <v>3747.3354037267</v>
      </c>
      <c r="AT475">
        <v>3753.3737517831601</v>
      </c>
      <c r="AU475">
        <f>VLOOKUP(vhcsResultsConsolidated!E475,incl2017!$A$2:$BF$638,34)</f>
        <v>3753.3737517831601</v>
      </c>
      <c r="AV475">
        <v>4311.7422096317196</v>
      </c>
      <c r="AW475">
        <v>3784.6369426751598</v>
      </c>
      <c r="AX475">
        <v>3886.70520231213</v>
      </c>
      <c r="AY475">
        <f>VLOOKUP(vhcsResultsConsolidated!E475,incl2017!$A$2:$BF$638,38)</f>
        <v>3886.70520231213</v>
      </c>
      <c r="AZ475">
        <v>4414.7265193370104</v>
      </c>
      <c r="BA475">
        <v>3711.8424242424198</v>
      </c>
      <c r="BB475">
        <v>3623.4225352112599</v>
      </c>
      <c r="BC475">
        <f>VLOOKUP(vhcsResultsConsolidated!E475,incl2017!$A$2:$BF$638,42)</f>
        <v>3623.4225352112599</v>
      </c>
      <c r="BD475">
        <v>4350.8633879781401</v>
      </c>
      <c r="BE475">
        <v>4013.2967741935399</v>
      </c>
      <c r="BF475">
        <v>3737.0794701986702</v>
      </c>
      <c r="BG475">
        <f>VLOOKUP(vhcsResultsConsolidated!E475,incl2017!$A$2:$BF$638,46)</f>
        <v>3737.0794701986702</v>
      </c>
      <c r="BH475">
        <v>4269.6294117647003</v>
      </c>
      <c r="BI475">
        <v>3561.7295597484199</v>
      </c>
      <c r="BJ475">
        <v>4002.5692307692302</v>
      </c>
      <c r="BK475">
        <f>VLOOKUP(vhcsResultsConsolidated!E475,incl2017!$A$2:$BF$638,50)</f>
        <v>4002.5692307692302</v>
      </c>
      <c r="BL475">
        <v>4610.3238636363603</v>
      </c>
      <c r="BM475">
        <v>3669.9036144578299</v>
      </c>
      <c r="BN475">
        <v>3806.7283236994199</v>
      </c>
      <c r="BO475">
        <f>VLOOKUP(vhcsResultsConsolidated!E475,incl2017!$A$2:$BF$638,54)</f>
        <v>3806.7283236994199</v>
      </c>
      <c r="BP475">
        <v>4229.6451612903202</v>
      </c>
      <c r="BQ475">
        <v>3754.2926829268199</v>
      </c>
      <c r="BR475">
        <v>3449.1813186813101</v>
      </c>
    </row>
    <row r="476" spans="1:70" x14ac:dyDescent="0.25">
      <c r="A476" t="s">
        <v>527</v>
      </c>
      <c r="B476" t="s">
        <v>680</v>
      </c>
      <c r="C476" t="s">
        <v>702</v>
      </c>
      <c r="E476" t="s">
        <v>258</v>
      </c>
      <c r="F476">
        <v>1</v>
      </c>
      <c r="G476">
        <v>0.87769799999999998</v>
      </c>
      <c r="H476">
        <v>0.91180099999999997</v>
      </c>
      <c r="I476">
        <v>3243</v>
      </c>
      <c r="J476">
        <v>1769</v>
      </c>
      <c r="K476">
        <v>3.02783533290618</v>
      </c>
      <c r="L476" t="s">
        <v>51</v>
      </c>
      <c r="M476">
        <v>2.1475508310053102</v>
      </c>
      <c r="N476" t="s">
        <v>52</v>
      </c>
      <c r="O476">
        <v>1.3450371010778801</v>
      </c>
      <c r="P476" t="s">
        <v>53</v>
      </c>
      <c r="Q476">
        <v>3.7538345729234401</v>
      </c>
      <c r="R476" t="s">
        <v>50</v>
      </c>
      <c r="S476">
        <v>-8.5413587336581304E-2</v>
      </c>
      <c r="T476" t="s">
        <v>50</v>
      </c>
      <c r="U476">
        <v>-8.5999597859001395E-2</v>
      </c>
      <c r="V476" t="s">
        <v>50</v>
      </c>
      <c r="W476">
        <v>-0.13596801930601299</v>
      </c>
      <c r="X476" t="s">
        <v>50</v>
      </c>
      <c r="Y476">
        <v>-0.122225569475347</v>
      </c>
      <c r="Z476" t="s">
        <v>50</v>
      </c>
      <c r="AA476">
        <f t="shared" si="42"/>
        <v>-5.0554431969431685E-2</v>
      </c>
      <c r="AB476">
        <f t="shared" si="43"/>
        <v>-3.6225971616345609E-2</v>
      </c>
      <c r="AC476">
        <f t="shared" si="44"/>
        <v>1.4328460353086075E-2</v>
      </c>
      <c r="AD476">
        <f t="shared" si="45"/>
        <v>1.3742449830665984E-2</v>
      </c>
      <c r="AF476">
        <v>3.0362989823200399</v>
      </c>
      <c r="AG476" t="s">
        <v>50</v>
      </c>
      <c r="AH476">
        <v>2.9572152715392002</v>
      </c>
      <c r="AI476" t="s">
        <v>50</v>
      </c>
      <c r="AJ476">
        <f t="shared" si="46"/>
        <v>-7.9083710780839755E-2</v>
      </c>
      <c r="AK476">
        <v>33.254067287858199</v>
      </c>
      <c r="AL476">
        <v>28.6053763569236</v>
      </c>
      <c r="AM476">
        <v>14.3932065685462</v>
      </c>
      <c r="AN476">
        <v>14.2121697883774</v>
      </c>
      <c r="AO476">
        <f t="shared" si="47"/>
        <v>-0.18103678016879954</v>
      </c>
      <c r="AQ476">
        <f>VLOOKUP(A476,incl2017!$A$2:$BF$638,33)</f>
        <v>9425.0725474031296</v>
      </c>
      <c r="AR476">
        <v>33114.4736180904</v>
      </c>
      <c r="AS476">
        <v>25010.056338028098</v>
      </c>
      <c r="AT476">
        <v>19316.800420168001</v>
      </c>
      <c r="AU476">
        <f>VLOOKUP(vhcsResultsConsolidated!E206,incl2017!$A$2:$BF$638,34)</f>
        <v>27452.532507739899</v>
      </c>
      <c r="AV476">
        <v>32952.948477751699</v>
      </c>
      <c r="AW476">
        <v>26750.969811320701</v>
      </c>
      <c r="AX476">
        <v>19638.982532751001</v>
      </c>
      <c r="AY476">
        <f>VLOOKUP(vhcsResultsConsolidated!E206,incl2017!$A$2:$BF$638,38)</f>
        <v>28036.4932432432</v>
      </c>
      <c r="AZ476">
        <v>33301.387533875299</v>
      </c>
      <c r="BA476">
        <v>23021.512931034398</v>
      </c>
      <c r="BB476">
        <v>19018.0971659918</v>
      </c>
      <c r="BC476">
        <f>VLOOKUP(vhcsResultsConsolidated!E206,incl2017!$A$2:$BF$638,42)</f>
        <v>26958.668571428501</v>
      </c>
      <c r="BD476">
        <v>34021.789954337903</v>
      </c>
      <c r="BE476">
        <v>28308.809523809501</v>
      </c>
      <c r="BF476">
        <v>20535.974576271099</v>
      </c>
      <c r="BG476">
        <f>VLOOKUP(vhcsResultsConsolidated!E206,incl2017!$A$2:$BF$638,46)</f>
        <v>26427.279411764699</v>
      </c>
      <c r="BH476">
        <v>31827.581730769201</v>
      </c>
      <c r="BI476">
        <v>24810.271186440601</v>
      </c>
      <c r="BJ476">
        <v>18685.423423423399</v>
      </c>
      <c r="BK476">
        <f>VLOOKUP(vhcsResultsConsolidated!E206,incl2017!$A$2:$BF$638,50)</f>
        <v>29404.325000000001</v>
      </c>
      <c r="BL476">
        <v>31216.052980132401</v>
      </c>
      <c r="BM476">
        <v>24405.3671875</v>
      </c>
      <c r="BN476">
        <v>19638.5</v>
      </c>
      <c r="BO476">
        <f>VLOOKUP(vhcsResultsConsolidated!E206,incl2017!$A$2:$BF$638,54)</f>
        <v>29541.058823529402</v>
      </c>
      <c r="BP476">
        <v>34745.816513761398</v>
      </c>
      <c r="BQ476">
        <v>21318.307692307601</v>
      </c>
      <c r="BR476">
        <v>18058.7113402061</v>
      </c>
    </row>
    <row r="477" spans="1:70" x14ac:dyDescent="0.25">
      <c r="A477" t="s">
        <v>528</v>
      </c>
      <c r="E477" t="s">
        <v>528</v>
      </c>
      <c r="F477">
        <v>0</v>
      </c>
      <c r="G477">
        <v>0.68333100000000002</v>
      </c>
      <c r="H477">
        <v>0.68603000000000003</v>
      </c>
      <c r="I477">
        <v>926</v>
      </c>
      <c r="J477">
        <v>902</v>
      </c>
      <c r="K477">
        <v>0.49375853619874499</v>
      </c>
      <c r="L477" t="s">
        <v>53</v>
      </c>
      <c r="M477">
        <v>0.591900665394411</v>
      </c>
      <c r="N477" t="s">
        <v>53</v>
      </c>
      <c r="O477">
        <v>0.26760332463679798</v>
      </c>
      <c r="P477" t="s">
        <v>53</v>
      </c>
      <c r="Q477">
        <v>1.96139377563186</v>
      </c>
      <c r="R477" t="s">
        <v>52</v>
      </c>
      <c r="S477">
        <v>-2.5094658960493101E-2</v>
      </c>
      <c r="T477" t="s">
        <v>53</v>
      </c>
      <c r="U477">
        <v>-8.6427770967212394E-2</v>
      </c>
      <c r="V477" t="s">
        <v>51</v>
      </c>
      <c r="W477">
        <v>-5.2705287943571197E-2</v>
      </c>
      <c r="X477" t="s">
        <v>53</v>
      </c>
      <c r="Y477">
        <v>-0.12978105217011501</v>
      </c>
      <c r="Z477" t="s">
        <v>50</v>
      </c>
      <c r="AA477">
        <f t="shared" si="42"/>
        <v>-2.7610628983078096E-2</v>
      </c>
      <c r="AB477">
        <f t="shared" si="43"/>
        <v>-4.3353281202902619E-2</v>
      </c>
      <c r="AC477">
        <f t="shared" si="44"/>
        <v>-1.5742652219824523E-2</v>
      </c>
      <c r="AD477">
        <f t="shared" si="45"/>
        <v>-7.7075764226543816E-2</v>
      </c>
      <c r="AF477">
        <v>2.5347928414337502</v>
      </c>
      <c r="AG477" t="s">
        <v>50</v>
      </c>
      <c r="AH477">
        <v>2.47237823182508</v>
      </c>
      <c r="AI477" t="s">
        <v>50</v>
      </c>
      <c r="AJ477">
        <f t="shared" si="46"/>
        <v>-6.241460960867018E-2</v>
      </c>
      <c r="AK477">
        <v>20.460739875543201</v>
      </c>
      <c r="AL477">
        <v>8.3941146197952996</v>
      </c>
      <c r="AM477">
        <v>2.6457156858356101</v>
      </c>
      <c r="AN477">
        <v>5.7483989339596802</v>
      </c>
      <c r="AO477">
        <f t="shared" si="47"/>
        <v>3.10268324812407</v>
      </c>
      <c r="AQ477">
        <f>VLOOKUP(A477,incl2017!$A$2:$BF$638,33)</f>
        <v>4830.6098360655697</v>
      </c>
      <c r="AR477">
        <v>4708.9211356466803</v>
      </c>
      <c r="AS477">
        <v>4827.2418300653599</v>
      </c>
      <c r="AT477">
        <v>4462.9390681003497</v>
      </c>
      <c r="AU477">
        <f>VLOOKUP(vhcsResultsConsolidated!E477,incl2017!$A$2:$BF$638,34)</f>
        <v>4462.9390681003497</v>
      </c>
      <c r="AV477">
        <v>4675.6518987341697</v>
      </c>
      <c r="AW477">
        <v>5119.1582278481001</v>
      </c>
      <c r="AX477">
        <v>4652.0746268656703</v>
      </c>
      <c r="AY477">
        <f>VLOOKUP(vhcsResultsConsolidated!E477,incl2017!$A$2:$BF$638,38)</f>
        <v>4652.0746268656703</v>
      </c>
      <c r="AZ477">
        <v>4741.9811320754698</v>
      </c>
      <c r="BA477">
        <v>4515.6013513513499</v>
      </c>
      <c r="BB477">
        <v>4288.1517241379297</v>
      </c>
      <c r="BC477">
        <f>VLOOKUP(vhcsResultsConsolidated!E477,incl2017!$A$2:$BF$638,42)</f>
        <v>4288.1517241379297</v>
      </c>
      <c r="BD477">
        <v>4686.2272727272702</v>
      </c>
      <c r="BE477">
        <v>5230.92682926829</v>
      </c>
      <c r="BF477">
        <v>4425.8709677419301</v>
      </c>
      <c r="BG477">
        <f>VLOOKUP(vhcsResultsConsolidated!E477,incl2017!$A$2:$BF$638,46)</f>
        <v>4425.8709677419301</v>
      </c>
      <c r="BH477">
        <v>4662.3571428571404</v>
      </c>
      <c r="BI477">
        <v>4998.5657894736796</v>
      </c>
      <c r="BJ477">
        <v>4846.8611111111104</v>
      </c>
      <c r="BK477">
        <f>VLOOKUP(vhcsResultsConsolidated!E477,incl2017!$A$2:$BF$638,50)</f>
        <v>4846.8611111111104</v>
      </c>
      <c r="BL477">
        <v>4561.7692307692296</v>
      </c>
      <c r="BM477">
        <v>4536.7424242424204</v>
      </c>
      <c r="BN477">
        <v>4399.1129032258004</v>
      </c>
      <c r="BO477">
        <f>VLOOKUP(vhcsResultsConsolidated!E477,incl2017!$A$2:$BF$638,54)</f>
        <v>4399.1129032258004</v>
      </c>
      <c r="BP477">
        <v>4915.5185185185101</v>
      </c>
      <c r="BQ477">
        <v>4498.5853658536498</v>
      </c>
      <c r="BR477">
        <v>4205.2650602409603</v>
      </c>
    </row>
    <row r="478" spans="1:70" x14ac:dyDescent="0.25">
      <c r="A478" t="s">
        <v>529</v>
      </c>
      <c r="E478" t="s">
        <v>529</v>
      </c>
      <c r="F478">
        <v>0</v>
      </c>
      <c r="G478">
        <v>0.646343</v>
      </c>
      <c r="H478">
        <v>0.75510600000000005</v>
      </c>
      <c r="I478">
        <v>948</v>
      </c>
      <c r="J478">
        <v>438</v>
      </c>
      <c r="K478">
        <v>1.4408211328318401</v>
      </c>
      <c r="L478" t="s">
        <v>53</v>
      </c>
      <c r="M478">
        <v>1.5817429551418001</v>
      </c>
      <c r="N478" t="s">
        <v>53</v>
      </c>
      <c r="O478">
        <v>0.80841432725529705</v>
      </c>
      <c r="P478" t="s">
        <v>53</v>
      </c>
      <c r="Q478">
        <v>1.2445991832429399</v>
      </c>
      <c r="R478" t="s">
        <v>53</v>
      </c>
      <c r="S478">
        <v>5.0143141052856603E-2</v>
      </c>
      <c r="T478" t="s">
        <v>53</v>
      </c>
      <c r="U478">
        <v>-3.4348266853076702E-3</v>
      </c>
      <c r="V478" t="s">
        <v>53</v>
      </c>
      <c r="W478">
        <v>9.5971724225940493E-3</v>
      </c>
      <c r="X478" t="s">
        <v>53</v>
      </c>
      <c r="Y478">
        <v>0.134821236752484</v>
      </c>
      <c r="Z478" t="s">
        <v>51</v>
      </c>
      <c r="AA478">
        <f t="shared" si="42"/>
        <v>-4.0545968630262552E-2</v>
      </c>
      <c r="AB478">
        <f t="shared" si="43"/>
        <v>0.13825606343779168</v>
      </c>
      <c r="AC478">
        <f t="shared" si="44"/>
        <v>0.17880203206805423</v>
      </c>
      <c r="AD478">
        <f t="shared" si="45"/>
        <v>0.12522406432988994</v>
      </c>
      <c r="AF478">
        <v>2.7361663944894401</v>
      </c>
      <c r="AG478" t="s">
        <v>50</v>
      </c>
      <c r="AH478">
        <v>2.8059905440409301</v>
      </c>
      <c r="AI478" t="s">
        <v>50</v>
      </c>
      <c r="AJ478">
        <f t="shared" si="46"/>
        <v>6.9824149551489967E-2</v>
      </c>
      <c r="AK478">
        <v>-2.9956297677235399</v>
      </c>
      <c r="AL478">
        <v>-3.7990188408364198</v>
      </c>
      <c r="AM478">
        <v>3.9176997651002101</v>
      </c>
      <c r="AN478">
        <v>-7.7167186059366299</v>
      </c>
      <c r="AO478">
        <f t="shared" si="47"/>
        <v>-11.634418371036841</v>
      </c>
      <c r="AQ478">
        <f>VLOOKUP(A478,incl2017!$A$2:$BF$638,33)</f>
        <v>6004.0465116279001</v>
      </c>
      <c r="AR478">
        <v>6848.4242424242402</v>
      </c>
      <c r="AS478">
        <v>5621.3505154639097</v>
      </c>
      <c r="AT478">
        <v>5709.5664335664296</v>
      </c>
      <c r="AU478">
        <f>VLOOKUP(vhcsResultsConsolidated!E478,incl2017!$A$2:$BF$638,34)</f>
        <v>6139.7022900763304</v>
      </c>
      <c r="AV478">
        <v>6867.5520833333303</v>
      </c>
      <c r="AW478">
        <v>5354.1162790697599</v>
      </c>
      <c r="AX478">
        <v>5738.4328358208904</v>
      </c>
      <c r="AY478">
        <f>VLOOKUP(vhcsResultsConsolidated!E478,incl2017!$A$2:$BF$638,38)</f>
        <v>6085.5625</v>
      </c>
      <c r="AZ478">
        <v>6830.4215686274501</v>
      </c>
      <c r="BA478">
        <v>5834.1481481481396</v>
      </c>
      <c r="BB478">
        <v>5684.1184210526299</v>
      </c>
      <c r="BC478">
        <f>VLOOKUP(vhcsResultsConsolidated!E478,incl2017!$A$2:$BF$638,42)</f>
        <v>6191.4179104477598</v>
      </c>
      <c r="BD478">
        <v>6838.8333333333303</v>
      </c>
      <c r="BE478">
        <v>4773.5714285714203</v>
      </c>
      <c r="BF478">
        <v>6205.7931034482699</v>
      </c>
      <c r="BG478">
        <f>VLOOKUP(vhcsResultsConsolidated!E478,incl2017!$A$2:$BF$638,46)</f>
        <v>6550.6206896551703</v>
      </c>
      <c r="BH478">
        <v>6904.4761904761899</v>
      </c>
      <c r="BI478">
        <v>5908.2727272727197</v>
      </c>
      <c r="BJ478">
        <v>5381.7631578947303</v>
      </c>
      <c r="BK478">
        <f>VLOOKUP(vhcsResultsConsolidated!E478,incl2017!$A$2:$BF$638,50)</f>
        <v>5700.2285714285699</v>
      </c>
      <c r="BL478">
        <v>6841.1153846153802</v>
      </c>
      <c r="BM478">
        <v>4503.7083333333303</v>
      </c>
      <c r="BN478">
        <v>5708.4390243902399</v>
      </c>
      <c r="BO478">
        <f>VLOOKUP(vhcsResultsConsolidated!E478,incl2017!$A$2:$BF$638,54)</f>
        <v>6175.4736842105203</v>
      </c>
      <c r="BP478">
        <v>6819.3</v>
      </c>
      <c r="BQ478">
        <v>6898.5</v>
      </c>
      <c r="BR478">
        <v>5655.6285714285696</v>
      </c>
    </row>
    <row r="479" spans="1:70" x14ac:dyDescent="0.25">
      <c r="A479" t="s">
        <v>530</v>
      </c>
      <c r="B479" t="s">
        <v>658</v>
      </c>
      <c r="C479" t="s">
        <v>669</v>
      </c>
      <c r="E479" t="s">
        <v>253</v>
      </c>
      <c r="F479">
        <v>1</v>
      </c>
      <c r="G479">
        <v>0.80676700000000001</v>
      </c>
      <c r="H479">
        <v>0.79846300000000003</v>
      </c>
      <c r="I479">
        <v>2713</v>
      </c>
      <c r="J479">
        <v>2217</v>
      </c>
      <c r="K479">
        <v>4.3604123449018797</v>
      </c>
      <c r="L479" t="s">
        <v>50</v>
      </c>
      <c r="M479">
        <v>2.6802208741048301</v>
      </c>
      <c r="N479" t="s">
        <v>51</v>
      </c>
      <c r="O479">
        <v>1.4690922479203401</v>
      </c>
      <c r="P479" t="s">
        <v>53</v>
      </c>
      <c r="Q479">
        <v>2.67132624859146</v>
      </c>
      <c r="R479" t="s">
        <v>51</v>
      </c>
      <c r="S479">
        <v>-2.22807401197164E-2</v>
      </c>
      <c r="T479" t="s">
        <v>51</v>
      </c>
      <c r="U479">
        <v>-2.72963947198426E-2</v>
      </c>
      <c r="V479" t="s">
        <v>50</v>
      </c>
      <c r="W479">
        <v>-0.111251073236217</v>
      </c>
      <c r="X479" t="s">
        <v>50</v>
      </c>
      <c r="Y479">
        <v>-9.0255775190073204E-2</v>
      </c>
      <c r="Z479" t="s">
        <v>50</v>
      </c>
      <c r="AA479">
        <f t="shared" si="42"/>
        <v>-8.89703331165006E-2</v>
      </c>
      <c r="AB479">
        <f t="shared" si="43"/>
        <v>-6.29593804702306E-2</v>
      </c>
      <c r="AC479">
        <f t="shared" si="44"/>
        <v>2.601095264627E-2</v>
      </c>
      <c r="AD479">
        <f t="shared" si="45"/>
        <v>2.0995298046143793E-2</v>
      </c>
      <c r="AF479">
        <v>3.1630664753557198</v>
      </c>
      <c r="AG479" t="s">
        <v>50</v>
      </c>
      <c r="AH479">
        <v>3.0808022052631401</v>
      </c>
      <c r="AI479" t="s">
        <v>50</v>
      </c>
      <c r="AJ479">
        <f t="shared" si="46"/>
        <v>-8.226427009257975E-2</v>
      </c>
      <c r="AK479">
        <v>-5.1818873747385696</v>
      </c>
      <c r="AL479">
        <v>46.725757620571798</v>
      </c>
      <c r="AM479">
        <v>32.152102084467202</v>
      </c>
      <c r="AN479">
        <v>14.573655536104599</v>
      </c>
      <c r="AO479">
        <f t="shared" si="47"/>
        <v>-17.578446548362603</v>
      </c>
      <c r="AQ479">
        <f>VLOOKUP(A479,incl2017!$A$2:$BF$638,33)</f>
        <v>6796.8045292014203</v>
      </c>
      <c r="AR479">
        <v>61610.402298850502</v>
      </c>
      <c r="AS479">
        <v>61548.095497953604</v>
      </c>
      <c r="AT479">
        <v>50185.380710659898</v>
      </c>
      <c r="AU479">
        <f>VLOOKUP(vhcsResultsConsolidated!E202,incl2017!$A$2:$BF$638,34)</f>
        <v>39573.877118643999</v>
      </c>
      <c r="AV479">
        <v>61808.757493188001</v>
      </c>
      <c r="AW479">
        <v>61559.185628742503</v>
      </c>
      <c r="AX479">
        <v>52439.935643564299</v>
      </c>
      <c r="AY479">
        <f>VLOOKUP(vhcsResultsConsolidated!E202,incl2017!$A$2:$BF$638,38)</f>
        <v>39926.251831501802</v>
      </c>
      <c r="AZ479">
        <v>61389.136778115499</v>
      </c>
      <c r="BA479">
        <v>61538.812030075103</v>
      </c>
      <c r="BB479">
        <v>47813.401041666599</v>
      </c>
      <c r="BC479">
        <f>VLOOKUP(vhcsResultsConsolidated!E202,incl2017!$A$2:$BF$638,42)</f>
        <v>39201.015503875897</v>
      </c>
      <c r="BD479">
        <v>60947.135135135097</v>
      </c>
      <c r="BE479">
        <v>59728.2578125</v>
      </c>
      <c r="BF479">
        <v>53991.714285714203</v>
      </c>
      <c r="BG479">
        <f>VLOOKUP(vhcsResultsConsolidated!E202,incl2017!$A$2:$BF$638,46)</f>
        <v>39489.348353552799</v>
      </c>
      <c r="BH479">
        <v>63127.931034482703</v>
      </c>
      <c r="BI479">
        <v>62696.849514563102</v>
      </c>
      <c r="BJ479">
        <v>50977.682692307601</v>
      </c>
      <c r="BK479">
        <f>VLOOKUP(vhcsResultsConsolidated!E202,incl2017!$A$2:$BF$638,50)</f>
        <v>40415.753398058201</v>
      </c>
      <c r="BL479">
        <v>61561.25</v>
      </c>
      <c r="BM479">
        <v>58756.9637305699</v>
      </c>
      <c r="BN479">
        <v>48010.906862745098</v>
      </c>
      <c r="BO479">
        <f>VLOOKUP(vhcsResultsConsolidated!E202,incl2017!$A$2:$BF$638,54)</f>
        <v>40350.657303370703</v>
      </c>
      <c r="BP479">
        <v>61209.540372670803</v>
      </c>
      <c r="BQ479">
        <v>64145.106796116503</v>
      </c>
      <c r="BR479">
        <v>47589.561111111099</v>
      </c>
    </row>
    <row r="480" spans="1:70" x14ac:dyDescent="0.25">
      <c r="A480" t="s">
        <v>531</v>
      </c>
      <c r="E480" t="s">
        <v>531</v>
      </c>
      <c r="F480">
        <v>0</v>
      </c>
      <c r="G480">
        <v>0.82836599999999905</v>
      </c>
      <c r="H480">
        <v>0.82836599999999905</v>
      </c>
      <c r="I480">
        <v>2623</v>
      </c>
      <c r="J480">
        <v>2623</v>
      </c>
      <c r="K480">
        <v>2.14270521527828</v>
      </c>
      <c r="L480" t="s">
        <v>52</v>
      </c>
      <c r="M480">
        <v>1.47896790955574</v>
      </c>
      <c r="N480" t="s">
        <v>53</v>
      </c>
      <c r="O480">
        <v>0.65138224886171903</v>
      </c>
      <c r="P480" t="s">
        <v>53</v>
      </c>
      <c r="Q480">
        <v>6.2429174015568103</v>
      </c>
      <c r="R480" t="s">
        <v>50</v>
      </c>
      <c r="S480">
        <v>-9.1805745810094805E-3</v>
      </c>
      <c r="T480" t="s">
        <v>53</v>
      </c>
      <c r="U480">
        <v>2.4552234363201799E-3</v>
      </c>
      <c r="V480" t="s">
        <v>53</v>
      </c>
      <c r="W480">
        <v>-1.05407798133759E-2</v>
      </c>
      <c r="X480" t="s">
        <v>53</v>
      </c>
      <c r="Y480">
        <v>1.6356682217500099E-2</v>
      </c>
      <c r="Z480" t="s">
        <v>51</v>
      </c>
      <c r="AA480">
        <f t="shared" si="42"/>
        <v>-1.3602052323664193E-3</v>
      </c>
      <c r="AB480">
        <f t="shared" si="43"/>
        <v>1.3901458781179918E-2</v>
      </c>
      <c r="AC480">
        <f t="shared" si="44"/>
        <v>1.5261664013546337E-2</v>
      </c>
      <c r="AD480">
        <f t="shared" si="45"/>
        <v>2.6897462030876E-2</v>
      </c>
      <c r="AF480">
        <v>2.9129902970510901</v>
      </c>
      <c r="AG480" t="s">
        <v>50</v>
      </c>
      <c r="AH480">
        <v>2.9183134402894901</v>
      </c>
      <c r="AI480" t="s">
        <v>50</v>
      </c>
      <c r="AJ480">
        <f t="shared" si="46"/>
        <v>5.3231432383999966E-3</v>
      </c>
      <c r="AK480">
        <v>-14.0522955518861</v>
      </c>
      <c r="AL480">
        <v>20.1816848775658</v>
      </c>
      <c r="AM480">
        <v>15.681718325147299</v>
      </c>
      <c r="AN480">
        <v>4.4999665524185204</v>
      </c>
      <c r="AO480">
        <f t="shared" si="47"/>
        <v>-11.181751772728779</v>
      </c>
      <c r="AQ480">
        <f>VLOOKUP(A480,incl2017!$A$2:$BF$638,33)</f>
        <v>25777.517241379301</v>
      </c>
      <c r="AR480">
        <v>26839.067708333299</v>
      </c>
      <c r="AS480">
        <v>25777.517241379301</v>
      </c>
      <c r="AT480">
        <v>22837.955223880501</v>
      </c>
      <c r="AU480">
        <f>VLOOKUP(vhcsResultsConsolidated!E480,incl2017!$A$2:$BF$638,34)</f>
        <v>22837.955223880501</v>
      </c>
      <c r="AV480">
        <v>27738.6309314586</v>
      </c>
      <c r="AW480">
        <v>26366.560606060601</v>
      </c>
      <c r="AX480">
        <v>23258.3589743589</v>
      </c>
      <c r="AY480">
        <f>VLOOKUP(vhcsResultsConsolidated!E480,incl2017!$A$2:$BF$638,38)</f>
        <v>23258.3589743589</v>
      </c>
      <c r="AZ480">
        <v>25529.984654731401</v>
      </c>
      <c r="BA480">
        <v>25285.405063291098</v>
      </c>
      <c r="BB480">
        <v>22343.4199535962</v>
      </c>
      <c r="BC480">
        <f>VLOOKUP(vhcsResultsConsolidated!E480,incl2017!$A$2:$BF$638,42)</f>
        <v>22343.4199535962</v>
      </c>
      <c r="BD480">
        <v>28374.0987261146</v>
      </c>
      <c r="BE480">
        <v>25921.168141592902</v>
      </c>
      <c r="BF480">
        <v>24224.9836065573</v>
      </c>
      <c r="BG480">
        <f>VLOOKUP(vhcsResultsConsolidated!E480,incl2017!$A$2:$BF$638,46)</f>
        <v>24224.9836065573</v>
      </c>
      <c r="BH480">
        <v>26956.133333333299</v>
      </c>
      <c r="BI480">
        <v>26598.493087557599</v>
      </c>
      <c r="BJ480">
        <v>22361.566539923901</v>
      </c>
      <c r="BK480">
        <f>VLOOKUP(vhcsResultsConsolidated!E480,incl2017!$A$2:$BF$638,50)</f>
        <v>22361.566539923901</v>
      </c>
      <c r="BL480">
        <v>26733.754901960699</v>
      </c>
      <c r="BM480">
        <v>25754.975728155299</v>
      </c>
      <c r="BN480">
        <v>23056.268722466899</v>
      </c>
      <c r="BO480">
        <f>VLOOKUP(vhcsResultsConsolidated!E480,incl2017!$A$2:$BF$638,54)</f>
        <v>23056.268722466899</v>
      </c>
      <c r="BP480">
        <v>24216.780748663099</v>
      </c>
      <c r="BQ480">
        <v>24773.597883597798</v>
      </c>
      <c r="BR480">
        <v>21550.200980392099</v>
      </c>
    </row>
    <row r="481" spans="1:70" x14ac:dyDescent="0.25">
      <c r="A481" t="s">
        <v>532</v>
      </c>
      <c r="B481" t="s">
        <v>665</v>
      </c>
      <c r="C481" t="s">
        <v>684</v>
      </c>
      <c r="E481" t="s">
        <v>223</v>
      </c>
      <c r="F481">
        <v>1</v>
      </c>
      <c r="G481">
        <v>0.92234099999999997</v>
      </c>
      <c r="H481">
        <v>0.93019200000000002</v>
      </c>
      <c r="I481">
        <v>4755</v>
      </c>
      <c r="J481">
        <v>3280</v>
      </c>
      <c r="K481">
        <v>8.7687280065096491</v>
      </c>
      <c r="L481" t="s">
        <v>50</v>
      </c>
      <c r="M481">
        <v>4.8984241564767803</v>
      </c>
      <c r="N481" t="s">
        <v>50</v>
      </c>
      <c r="O481">
        <v>1.5969085646262799</v>
      </c>
      <c r="P481" t="s">
        <v>53</v>
      </c>
      <c r="Q481">
        <v>2.3538477460712701</v>
      </c>
      <c r="R481" t="s">
        <v>51</v>
      </c>
      <c r="S481">
        <v>-6.4071691591633603E-2</v>
      </c>
      <c r="T481" t="s">
        <v>50</v>
      </c>
      <c r="U481">
        <v>-5.5730437489020901E-2</v>
      </c>
      <c r="V481" t="s">
        <v>50</v>
      </c>
      <c r="W481">
        <v>-9.7118994572546899E-2</v>
      </c>
      <c r="X481" t="s">
        <v>50</v>
      </c>
      <c r="Y481">
        <v>-7.9608843821712599E-2</v>
      </c>
      <c r="Z481" t="s">
        <v>50</v>
      </c>
      <c r="AA481">
        <f t="shared" si="42"/>
        <v>-3.3047302980913296E-2</v>
      </c>
      <c r="AB481">
        <f t="shared" si="43"/>
        <v>-2.3878406332691698E-2</v>
      </c>
      <c r="AC481">
        <f t="shared" si="44"/>
        <v>9.1688966482215972E-3</v>
      </c>
      <c r="AD481">
        <f t="shared" si="45"/>
        <v>1.75101507508343E-2</v>
      </c>
      <c r="AF481">
        <v>3.0128790852230498</v>
      </c>
      <c r="AG481" t="s">
        <v>50</v>
      </c>
      <c r="AH481">
        <v>2.9550772407902599</v>
      </c>
      <c r="AI481" t="s">
        <v>50</v>
      </c>
      <c r="AJ481">
        <f t="shared" si="46"/>
        <v>-5.7801844432789906E-2</v>
      </c>
      <c r="AK481">
        <v>52.375856954763002</v>
      </c>
      <c r="AL481">
        <v>35.382347231108596</v>
      </c>
      <c r="AM481">
        <v>20.074642192388101</v>
      </c>
      <c r="AN481">
        <v>15.3077050387203</v>
      </c>
      <c r="AO481">
        <f t="shared" si="47"/>
        <v>-4.7669371536678007</v>
      </c>
      <c r="AQ481">
        <f>VLOOKUP(A481,incl2017!$A$2:$BF$638,33)</f>
        <v>13676.466872110899</v>
      </c>
      <c r="AR481">
        <v>16463.1695616211</v>
      </c>
      <c r="AS481">
        <v>17207.765980498301</v>
      </c>
      <c r="AT481">
        <v>15630.9520905923</v>
      </c>
      <c r="AU481">
        <f>VLOOKUP(vhcsResultsConsolidated!E172,incl2017!$A$2:$BF$638,34)</f>
        <v>10513.947712418299</v>
      </c>
      <c r="AV481">
        <v>15978.7393939393</v>
      </c>
      <c r="AW481">
        <v>18541.3413461538</v>
      </c>
      <c r="AX481">
        <v>15352.254700854601</v>
      </c>
      <c r="AY481">
        <f>VLOOKUP(vhcsResultsConsolidated!E172,incl2017!$A$2:$BF$638,38)</f>
        <v>11512.761194029799</v>
      </c>
      <c r="AZ481">
        <v>17045.544626593801</v>
      </c>
      <c r="BA481">
        <v>16113.5502958579</v>
      </c>
      <c r="BB481">
        <v>15920.539964476</v>
      </c>
      <c r="BC481">
        <f>VLOOKUP(vhcsResultsConsolidated!E172,incl2017!$A$2:$BF$638,42)</f>
        <v>9735.8023255813896</v>
      </c>
      <c r="BD481">
        <v>17282.426086956501</v>
      </c>
      <c r="BE481">
        <v>17078.505154639101</v>
      </c>
      <c r="BF481">
        <v>15874.482490272299</v>
      </c>
      <c r="BG481">
        <f>VLOOKUP(vhcsResultsConsolidated!E172,incl2017!$A$2:$BF$638,46)</f>
        <v>12231.2424242424</v>
      </c>
      <c r="BH481">
        <v>14550.892063492</v>
      </c>
      <c r="BI481">
        <v>19819.6756756756</v>
      </c>
      <c r="BJ481">
        <v>14943.070121951199</v>
      </c>
      <c r="BK481">
        <f>VLOOKUP(vhcsResultsConsolidated!E172,incl2017!$A$2:$BF$638,50)</f>
        <v>10815.411764705799</v>
      </c>
      <c r="BL481">
        <v>14781.1325757575</v>
      </c>
      <c r="BM481">
        <v>16210.506072874399</v>
      </c>
      <c r="BN481">
        <v>15135.8187919463</v>
      </c>
      <c r="BO481">
        <f>VLOOKUP(vhcsResultsConsolidated!E172,incl2017!$A$2:$BF$638,54)</f>
        <v>9740.5714285714294</v>
      </c>
      <c r="BP481">
        <v>19143.105263157799</v>
      </c>
      <c r="BQ481">
        <v>16021.442307692299</v>
      </c>
      <c r="BR481">
        <v>16802.981132075402</v>
      </c>
    </row>
    <row r="482" spans="1:70" x14ac:dyDescent="0.25">
      <c r="A482" t="s">
        <v>533</v>
      </c>
      <c r="B482" t="s">
        <v>665</v>
      </c>
      <c r="C482" t="s">
        <v>664</v>
      </c>
      <c r="E482" t="s">
        <v>496</v>
      </c>
      <c r="F482">
        <v>1</v>
      </c>
      <c r="G482">
        <v>0.69892399999999999</v>
      </c>
      <c r="H482">
        <v>0.63197799999999904</v>
      </c>
      <c r="I482">
        <v>1707</v>
      </c>
      <c r="J482">
        <v>1263</v>
      </c>
      <c r="K482">
        <v>3.1778410324131401</v>
      </c>
      <c r="L482" t="s">
        <v>50</v>
      </c>
      <c r="M482">
        <v>2.90213142564164</v>
      </c>
      <c r="N482" t="s">
        <v>51</v>
      </c>
      <c r="O482">
        <v>0.60645809500886805</v>
      </c>
      <c r="P482" t="s">
        <v>53</v>
      </c>
      <c r="Q482">
        <v>3.6736343472798199</v>
      </c>
      <c r="R482" t="s">
        <v>50</v>
      </c>
      <c r="S482">
        <v>-0.12652978324751801</v>
      </c>
      <c r="T482" t="s">
        <v>50</v>
      </c>
      <c r="U482">
        <v>-0.101228351290869</v>
      </c>
      <c r="V482" t="s">
        <v>50</v>
      </c>
      <c r="W482">
        <v>-0.15798190643038701</v>
      </c>
      <c r="X482" t="s">
        <v>50</v>
      </c>
      <c r="Y482">
        <v>-0.20045924350694699</v>
      </c>
      <c r="Z482" t="s">
        <v>50</v>
      </c>
      <c r="AA482">
        <f t="shared" si="42"/>
        <v>-3.1452123182868996E-2</v>
      </c>
      <c r="AB482">
        <f t="shared" si="43"/>
        <v>-9.923089221607799E-2</v>
      </c>
      <c r="AC482">
        <f t="shared" si="44"/>
        <v>-6.7778769033208994E-2</v>
      </c>
      <c r="AD482">
        <f t="shared" si="45"/>
        <v>-4.2477337076559984E-2</v>
      </c>
      <c r="AF482">
        <v>2.8447360984911199</v>
      </c>
      <c r="AG482" t="s">
        <v>50</v>
      </c>
      <c r="AH482">
        <v>2.7217378037293098</v>
      </c>
      <c r="AI482" t="s">
        <v>50</v>
      </c>
      <c r="AJ482">
        <f t="shared" si="46"/>
        <v>-0.12299829476181001</v>
      </c>
      <c r="AK482">
        <v>38.685129533533598</v>
      </c>
      <c r="AL482">
        <v>22.792407147780398</v>
      </c>
      <c r="AM482">
        <v>7.0000228297993798</v>
      </c>
      <c r="AN482">
        <v>15.792384317981</v>
      </c>
      <c r="AO482">
        <f t="shared" si="47"/>
        <v>8.7923614881816192</v>
      </c>
      <c r="AQ482">
        <f>VLOOKUP(A482,incl2017!$A$2:$BF$638,33)</f>
        <v>24049.605053191401</v>
      </c>
      <c r="AR482">
        <v>6355.7226415094301</v>
      </c>
      <c r="AS482">
        <v>4970.4227642276401</v>
      </c>
      <c r="AT482">
        <v>4745.5934065933998</v>
      </c>
      <c r="AU482">
        <f>VLOOKUP(vhcsResultsConsolidated!E445,incl2017!$A$2:$BF$638,34)</f>
        <v>5548.4158415841503</v>
      </c>
      <c r="AV482">
        <v>6759.8758865248201</v>
      </c>
      <c r="AW482">
        <v>5167</v>
      </c>
      <c r="AX482">
        <v>4825.4350282485802</v>
      </c>
      <c r="AY482">
        <f>VLOOKUP(vhcsResultsConsolidated!E445,incl2017!$A$2:$BF$638,38)</f>
        <v>5614.5260416666597</v>
      </c>
      <c r="AZ482">
        <v>5896.1612903225796</v>
      </c>
      <c r="BA482">
        <v>4764.0166666666601</v>
      </c>
      <c r="BB482">
        <v>4670.0213903743297</v>
      </c>
      <c r="BC482">
        <f>VLOOKUP(vhcsResultsConsolidated!E445,incl2017!$A$2:$BF$638,42)</f>
        <v>5488.5424528301801</v>
      </c>
      <c r="BD482">
        <v>7226.1832061068699</v>
      </c>
      <c r="BE482">
        <v>5562.4615384615299</v>
      </c>
      <c r="BF482">
        <v>5124.7659574467998</v>
      </c>
      <c r="BG482">
        <f>VLOOKUP(vhcsResultsConsolidated!E445,incl2017!$A$2:$BF$638,46)</f>
        <v>5648.0347222222199</v>
      </c>
      <c r="BH482">
        <v>6355.33112582781</v>
      </c>
      <c r="BI482">
        <v>4799.7857142857101</v>
      </c>
      <c r="BJ482">
        <v>4486.4337349397501</v>
      </c>
      <c r="BK482">
        <f>VLOOKUP(vhcsResultsConsolidated!E445,incl2017!$A$2:$BF$638,50)</f>
        <v>5581.0173611111104</v>
      </c>
      <c r="BL482">
        <v>6085.6174496644298</v>
      </c>
      <c r="BM482">
        <v>4431.4148936170204</v>
      </c>
      <c r="BN482">
        <v>5122.2952380952302</v>
      </c>
      <c r="BO482">
        <f>VLOOKUP(vhcsResultsConsolidated!E445,incl2017!$A$2:$BF$638,54)</f>
        <v>5539.1662125340599</v>
      </c>
      <c r="BP482">
        <v>5611.0202020201996</v>
      </c>
      <c r="BQ482">
        <v>5127.55813953488</v>
      </c>
      <c r="BR482">
        <v>4090.89024390243</v>
      </c>
    </row>
    <row r="483" spans="1:70" x14ac:dyDescent="0.25">
      <c r="A483" t="s">
        <v>534</v>
      </c>
      <c r="B483" t="s">
        <v>685</v>
      </c>
      <c r="C483" t="s">
        <v>664</v>
      </c>
      <c r="E483" t="s">
        <v>539</v>
      </c>
      <c r="F483">
        <v>1</v>
      </c>
      <c r="G483">
        <v>0.78114799999999995</v>
      </c>
      <c r="H483">
        <v>0.79096899999999903</v>
      </c>
      <c r="I483">
        <v>4629</v>
      </c>
      <c r="J483">
        <v>2909</v>
      </c>
      <c r="K483">
        <v>4.2508322934065097</v>
      </c>
      <c r="L483" t="s">
        <v>50</v>
      </c>
      <c r="M483">
        <v>2.7773300537941799</v>
      </c>
      <c r="N483" t="s">
        <v>51</v>
      </c>
      <c r="O483">
        <v>1.0621376005215999</v>
      </c>
      <c r="P483" t="s">
        <v>53</v>
      </c>
      <c r="Q483">
        <v>1.7588062366353301</v>
      </c>
      <c r="R483" t="s">
        <v>53</v>
      </c>
      <c r="S483">
        <v>2.68346581216495E-2</v>
      </c>
      <c r="T483" t="s">
        <v>52</v>
      </c>
      <c r="U483">
        <v>1.77029537463692E-2</v>
      </c>
      <c r="V483" t="s">
        <v>53</v>
      </c>
      <c r="W483">
        <v>-1.3208707890856E-2</v>
      </c>
      <c r="X483" t="s">
        <v>53</v>
      </c>
      <c r="Y483">
        <v>1.08784783415072E-2</v>
      </c>
      <c r="Z483" t="s">
        <v>53</v>
      </c>
      <c r="AA483">
        <f t="shared" si="42"/>
        <v>-4.00433660125055E-2</v>
      </c>
      <c r="AB483">
        <f t="shared" si="43"/>
        <v>-6.8244754048619998E-3</v>
      </c>
      <c r="AC483">
        <f t="shared" si="44"/>
        <v>3.3218890607643499E-2</v>
      </c>
      <c r="AD483">
        <f t="shared" si="45"/>
        <v>2.4087186232363202E-2</v>
      </c>
      <c r="AF483">
        <v>2.8354962186508299</v>
      </c>
      <c r="AG483" t="s">
        <v>50</v>
      </c>
      <c r="AH483">
        <v>2.8236163577453102</v>
      </c>
      <c r="AI483" t="s">
        <v>50</v>
      </c>
      <c r="AJ483">
        <f t="shared" si="46"/>
        <v>-1.1879860905519735E-2</v>
      </c>
      <c r="AK483">
        <v>-15.247860142121899</v>
      </c>
      <c r="AL483">
        <v>48.006951640599702</v>
      </c>
      <c r="AM483">
        <v>32.057408463210201</v>
      </c>
      <c r="AN483">
        <v>15.949543177389501</v>
      </c>
      <c r="AO483">
        <f t="shared" si="47"/>
        <v>-16.107865285820701</v>
      </c>
      <c r="AQ483">
        <f>VLOOKUP(A483,incl2017!$A$2:$BF$638,33)</f>
        <v>18496.628555493498</v>
      </c>
      <c r="AR483">
        <v>9201.6431297709896</v>
      </c>
      <c r="AS483">
        <v>8438.0054945054908</v>
      </c>
      <c r="AT483">
        <v>7810.43953732912</v>
      </c>
      <c r="AU483">
        <f>VLOOKUP(vhcsResultsConsolidated!E488,incl2017!$A$2:$BF$638,34)</f>
        <v>45127.448669201498</v>
      </c>
      <c r="AV483">
        <v>9529.7687969924791</v>
      </c>
      <c r="AW483">
        <v>8586.2488789237595</v>
      </c>
      <c r="AX483">
        <v>7895.2573363431102</v>
      </c>
      <c r="AY483">
        <f>VLOOKUP(vhcsResultsConsolidated!E488,incl2017!$A$2:$BF$638,38)</f>
        <v>48319.245454545402</v>
      </c>
      <c r="AZ483">
        <v>8863.3430232558094</v>
      </c>
      <c r="BA483">
        <v>8295.5129310344801</v>
      </c>
      <c r="BB483">
        <v>7736.4744094488196</v>
      </c>
      <c r="BC483">
        <f>VLOOKUP(vhcsResultsConsolidated!E488,incl2017!$A$2:$BF$638,42)</f>
        <v>42832.692810457498</v>
      </c>
      <c r="BD483">
        <v>9338.8734177215192</v>
      </c>
      <c r="BE483">
        <v>8489.7767441860397</v>
      </c>
      <c r="BF483">
        <v>8390.2405660377299</v>
      </c>
      <c r="BG483">
        <f>VLOOKUP(vhcsResultsConsolidated!E488,incl2017!$A$2:$BF$638,46)</f>
        <v>51250.318584070803</v>
      </c>
      <c r="BH483">
        <v>9683.1322033898196</v>
      </c>
      <c r="BI483">
        <v>8676.0389610389593</v>
      </c>
      <c r="BJ483">
        <v>7440.9870129870096</v>
      </c>
      <c r="BK483">
        <f>VLOOKUP(vhcsResultsConsolidated!E488,incl2017!$A$2:$BF$638,50)</f>
        <v>45223.813084112102</v>
      </c>
      <c r="BL483">
        <v>8749.8043478260806</v>
      </c>
      <c r="BM483">
        <v>8533</v>
      </c>
      <c r="BN483">
        <v>7548.1278195488703</v>
      </c>
      <c r="BO483">
        <f>VLOOKUP(vhcsResultsConsolidated!E488,incl2017!$A$2:$BF$638,54)</f>
        <v>43948.2582159624</v>
      </c>
      <c r="BP483">
        <v>8993.9125000000004</v>
      </c>
      <c r="BQ483">
        <v>8058.0258620689601</v>
      </c>
      <c r="BR483">
        <v>7943.5</v>
      </c>
    </row>
    <row r="484" spans="1:70" x14ac:dyDescent="0.25">
      <c r="A484" t="s">
        <v>535</v>
      </c>
      <c r="B484" t="s">
        <v>655</v>
      </c>
      <c r="C484" t="s">
        <v>671</v>
      </c>
      <c r="E484" t="s">
        <v>294</v>
      </c>
      <c r="F484">
        <v>1</v>
      </c>
      <c r="G484">
        <v>0.95449899999999999</v>
      </c>
      <c r="H484">
        <v>0.95449899999999999</v>
      </c>
      <c r="I484">
        <v>3397</v>
      </c>
      <c r="J484">
        <v>3397</v>
      </c>
      <c r="K484">
        <v>9.5359075981163706</v>
      </c>
      <c r="L484" t="s">
        <v>50</v>
      </c>
      <c r="M484">
        <v>5.1917446537787297</v>
      </c>
      <c r="N484" t="s">
        <v>50</v>
      </c>
      <c r="O484">
        <v>1.4485434472124199</v>
      </c>
      <c r="P484" t="s">
        <v>53</v>
      </c>
      <c r="Q484">
        <v>2.7119614722418701</v>
      </c>
      <c r="R484" t="s">
        <v>51</v>
      </c>
      <c r="S484">
        <v>-3.9961956658441697E-2</v>
      </c>
      <c r="T484" t="s">
        <v>50</v>
      </c>
      <c r="U484">
        <v>-1.6894815217514202E-2</v>
      </c>
      <c r="V484" t="s">
        <v>53</v>
      </c>
      <c r="W484">
        <v>-5.2850654256251801E-2</v>
      </c>
      <c r="X484" t="s">
        <v>50</v>
      </c>
      <c r="Y484">
        <v>-2.6415880894780499E-2</v>
      </c>
      <c r="Z484" t="s">
        <v>51</v>
      </c>
      <c r="AA484">
        <f t="shared" si="42"/>
        <v>-1.2888697597810105E-2</v>
      </c>
      <c r="AB484">
        <f t="shared" si="43"/>
        <v>-9.5210656772662973E-3</v>
      </c>
      <c r="AC484">
        <f t="shared" si="44"/>
        <v>3.3676319205438073E-3</v>
      </c>
      <c r="AD484">
        <f t="shared" si="45"/>
        <v>2.6434773361471302E-2</v>
      </c>
      <c r="AF484">
        <v>2.7929078897825499</v>
      </c>
      <c r="AG484" t="s">
        <v>50</v>
      </c>
      <c r="AH484">
        <v>2.7667520882793402</v>
      </c>
      <c r="AI484" t="s">
        <v>50</v>
      </c>
      <c r="AJ484">
        <f t="shared" si="46"/>
        <v>-2.615580150320973E-2</v>
      </c>
      <c r="AK484">
        <v>-20.024992801446199</v>
      </c>
      <c r="AL484">
        <v>48.362819623313101</v>
      </c>
      <c r="AM484">
        <v>32.053343657370299</v>
      </c>
      <c r="AN484">
        <v>16.309475965942799</v>
      </c>
      <c r="AO484">
        <f t="shared" si="47"/>
        <v>-15.7438676914275</v>
      </c>
      <c r="AQ484">
        <f>VLOOKUP(A484,incl2017!$A$2:$BF$638,33)</f>
        <v>7433.62869198312</v>
      </c>
      <c r="AR484">
        <v>27255.2514474772</v>
      </c>
      <c r="AS484">
        <v>28114.8204334365</v>
      </c>
      <c r="AT484">
        <v>25674.817063166502</v>
      </c>
      <c r="AU484">
        <f>VLOOKUP(vhcsResultsConsolidated!E243,incl2017!$A$2:$BF$638,34)</f>
        <v>41281.3863134657</v>
      </c>
      <c r="AV484">
        <v>28183.815624999999</v>
      </c>
      <c r="AW484">
        <v>29330.613744075799</v>
      </c>
      <c r="AX484">
        <v>28083.260869565202</v>
      </c>
      <c r="AY484">
        <f>VLOOKUP(vhcsResultsConsolidated!E243,incl2017!$A$2:$BF$638,38)</f>
        <v>41979.158351409897</v>
      </c>
      <c r="AZ484">
        <v>26210.820738137001</v>
      </c>
      <c r="BA484">
        <v>27176.859232175499</v>
      </c>
      <c r="BB484">
        <v>22764.6141304347</v>
      </c>
      <c r="BC484">
        <f>VLOOKUP(vhcsResultsConsolidated!E243,incl2017!$A$2:$BF$638,42)</f>
        <v>40558.525842696603</v>
      </c>
      <c r="BD484">
        <v>31045.856697819301</v>
      </c>
      <c r="BE484">
        <v>27891.489247311802</v>
      </c>
      <c r="BF484">
        <v>28937.806557377</v>
      </c>
      <c r="BG484">
        <f>VLOOKUP(vhcsResultsConsolidated!E243,incl2017!$A$2:$BF$638,46)</f>
        <v>41843.328571428501</v>
      </c>
      <c r="BH484">
        <v>25303.830721003102</v>
      </c>
      <c r="BI484">
        <v>30464.838983050799</v>
      </c>
      <c r="BJ484">
        <v>27363.270718232001</v>
      </c>
      <c r="BK484">
        <f>VLOOKUP(vhcsResultsConsolidated!E243,incl2017!$A$2:$BF$638,50)</f>
        <v>42092.800796812699</v>
      </c>
      <c r="BL484">
        <v>25303.097122302101</v>
      </c>
      <c r="BM484">
        <v>25359.625</v>
      </c>
      <c r="BN484">
        <v>24811.833333333299</v>
      </c>
      <c r="BO484">
        <f>VLOOKUP(vhcsResultsConsolidated!E243,incl2017!$A$2:$BF$638,54)</f>
        <v>41155.393013100402</v>
      </c>
      <c r="BP484">
        <v>27077.9931271477</v>
      </c>
      <c r="BQ484">
        <v>28974.269090909002</v>
      </c>
      <c r="BR484">
        <v>20218.073170731699</v>
      </c>
    </row>
    <row r="485" spans="1:70" x14ac:dyDescent="0.25">
      <c r="A485" t="s">
        <v>536</v>
      </c>
      <c r="E485" t="s">
        <v>536</v>
      </c>
      <c r="F485">
        <v>0</v>
      </c>
      <c r="G485">
        <v>0.92395000000000005</v>
      </c>
      <c r="H485">
        <v>0.798346</v>
      </c>
      <c r="I485">
        <v>2179</v>
      </c>
      <c r="J485">
        <v>844</v>
      </c>
      <c r="K485">
        <v>1.6727481294097699</v>
      </c>
      <c r="L485" t="s">
        <v>53</v>
      </c>
      <c r="M485">
        <v>1.17909503996772</v>
      </c>
      <c r="N485" t="s">
        <v>53</v>
      </c>
      <c r="O485">
        <v>0.82756757963086902</v>
      </c>
      <c r="P485" t="s">
        <v>53</v>
      </c>
      <c r="Q485">
        <v>0.73425929298556403</v>
      </c>
      <c r="R485" t="s">
        <v>53</v>
      </c>
      <c r="S485">
        <v>-6.3594729228397207E-2</v>
      </c>
      <c r="T485" t="s">
        <v>53</v>
      </c>
      <c r="U485">
        <v>-4.5807847459078101E-2</v>
      </c>
      <c r="V485" t="s">
        <v>53</v>
      </c>
      <c r="W485">
        <v>1.28708504636737E-2</v>
      </c>
      <c r="X485" t="s">
        <v>53</v>
      </c>
      <c r="Y485">
        <v>9.5097870186921202E-2</v>
      </c>
      <c r="Z485" t="s">
        <v>51</v>
      </c>
      <c r="AA485">
        <f t="shared" si="42"/>
        <v>7.6465579692070906E-2</v>
      </c>
      <c r="AB485">
        <f t="shared" si="43"/>
        <v>0.1409057176459993</v>
      </c>
      <c r="AC485">
        <f t="shared" si="44"/>
        <v>6.4440137953928389E-2</v>
      </c>
      <c r="AD485">
        <f t="shared" si="45"/>
        <v>8.2227019723247502E-2</v>
      </c>
      <c r="AF485">
        <v>2.7480603545159199</v>
      </c>
      <c r="AG485" t="s">
        <v>50</v>
      </c>
      <c r="AH485">
        <v>2.8273750642867101</v>
      </c>
      <c r="AI485" t="s">
        <v>50</v>
      </c>
      <c r="AJ485">
        <f t="shared" si="46"/>
        <v>7.9314709770790248E-2</v>
      </c>
      <c r="AK485">
        <v>11.8343058036263</v>
      </c>
      <c r="AL485">
        <v>-27.393370828383699</v>
      </c>
      <c r="AM485">
        <v>-7.2324879407482401</v>
      </c>
      <c r="AN485">
        <v>-20.160882887635498</v>
      </c>
      <c r="AO485">
        <f t="shared" si="47"/>
        <v>-12.928394946887259</v>
      </c>
      <c r="AQ485">
        <f>VLOOKUP(A485,incl2017!$A$2:$BF$638,33)</f>
        <v>4810.3874999999998</v>
      </c>
      <c r="AR485">
        <v>5329.1523809523796</v>
      </c>
      <c r="AS485">
        <v>4836.6835443037899</v>
      </c>
      <c r="AT485">
        <v>6893.2671232876701</v>
      </c>
      <c r="AU485">
        <f>VLOOKUP(vhcsResultsConsolidated!E485,incl2017!$A$2:$BF$638,34)</f>
        <v>6837.2338983050804</v>
      </c>
      <c r="AV485">
        <v>5363.0990099009896</v>
      </c>
      <c r="AW485">
        <v>5074.6982758620597</v>
      </c>
      <c r="AX485">
        <v>7088.5563909774401</v>
      </c>
      <c r="AY485">
        <f>VLOOKUP(vhcsResultsConsolidated!E485,incl2017!$A$2:$BF$638,38)</f>
        <v>7088.5563909774401</v>
      </c>
      <c r="AZ485">
        <v>5268.4690265486697</v>
      </c>
      <c r="BA485">
        <v>4608.5041322314</v>
      </c>
      <c r="BB485">
        <v>6729.9119496855301</v>
      </c>
      <c r="BC485">
        <f>VLOOKUP(vhcsResultsConsolidated!E485,incl2017!$A$2:$BF$638,42)</f>
        <v>6630.9012345679002</v>
      </c>
      <c r="BD485">
        <v>5543.2857142857101</v>
      </c>
      <c r="BE485">
        <v>4719.6037735849004</v>
      </c>
      <c r="BF485">
        <v>6905.7619047619</v>
      </c>
      <c r="BG485">
        <f>VLOOKUP(vhcsResultsConsolidated!E485,incl2017!$A$2:$BF$638,46)</f>
        <v>6905.7619047619</v>
      </c>
      <c r="BH485">
        <v>5138.8666666666604</v>
      </c>
      <c r="BI485">
        <v>5373.4285714285697</v>
      </c>
      <c r="BJ485">
        <v>7253.0714285714203</v>
      </c>
      <c r="BK485">
        <f>VLOOKUP(vhcsResultsConsolidated!E485,incl2017!$A$2:$BF$638,50)</f>
        <v>7253.0714285714203</v>
      </c>
      <c r="BL485">
        <v>4837.8039215686204</v>
      </c>
      <c r="BM485">
        <v>4464.1935483870902</v>
      </c>
      <c r="BN485">
        <v>6500.8767123287598</v>
      </c>
      <c r="BO485">
        <f>VLOOKUP(vhcsResultsConsolidated!E485,incl2017!$A$2:$BF$638,54)</f>
        <v>6435.3243243243196</v>
      </c>
      <c r="BP485">
        <v>5622.72580645161</v>
      </c>
      <c r="BQ485">
        <v>4760.1525423728799</v>
      </c>
      <c r="BR485">
        <v>6924.3255813953401</v>
      </c>
    </row>
    <row r="486" spans="1:70" x14ac:dyDescent="0.25">
      <c r="A486" t="s">
        <v>537</v>
      </c>
      <c r="E486" t="s">
        <v>537</v>
      </c>
      <c r="F486">
        <v>0</v>
      </c>
      <c r="G486">
        <v>0.82638099999999903</v>
      </c>
      <c r="H486">
        <v>0.83640899999999996</v>
      </c>
      <c r="I486">
        <v>2876</v>
      </c>
      <c r="J486">
        <v>2645</v>
      </c>
      <c r="K486">
        <v>2.0077282768365401</v>
      </c>
      <c r="L486" t="s">
        <v>52</v>
      </c>
      <c r="M486">
        <v>1.86331797613365</v>
      </c>
      <c r="N486" t="s">
        <v>52</v>
      </c>
      <c r="O486">
        <v>1.6971337231894299</v>
      </c>
      <c r="P486" t="s">
        <v>53</v>
      </c>
      <c r="Q486">
        <v>2.2815474786166399</v>
      </c>
      <c r="R486" t="s">
        <v>51</v>
      </c>
      <c r="S486">
        <v>3.5986480476396798E-2</v>
      </c>
      <c r="T486" t="s">
        <v>52</v>
      </c>
      <c r="U486">
        <v>6.9969547500242897E-3</v>
      </c>
      <c r="V486" t="s">
        <v>53</v>
      </c>
      <c r="W486">
        <v>6.4499258682799904E-2</v>
      </c>
      <c r="X486" t="s">
        <v>50</v>
      </c>
      <c r="Y486">
        <v>8.8199327430376201E-2</v>
      </c>
      <c r="Z486" t="s">
        <v>50</v>
      </c>
      <c r="AA486">
        <f t="shared" si="42"/>
        <v>2.8512778206403105E-2</v>
      </c>
      <c r="AB486">
        <f t="shared" si="43"/>
        <v>8.1202372680351909E-2</v>
      </c>
      <c r="AC486">
        <f t="shared" si="44"/>
        <v>5.2689594473948803E-2</v>
      </c>
      <c r="AD486">
        <f t="shared" si="45"/>
        <v>2.3700068747576297E-2</v>
      </c>
      <c r="AF486">
        <v>2.7192591173929199</v>
      </c>
      <c r="AG486" t="s">
        <v>50</v>
      </c>
      <c r="AH486">
        <v>2.78368367128915</v>
      </c>
      <c r="AI486" t="s">
        <v>50</v>
      </c>
      <c r="AJ486">
        <f t="shared" si="46"/>
        <v>6.442455389623003E-2</v>
      </c>
      <c r="AK486">
        <v>-26.459098522205299</v>
      </c>
      <c r="AL486">
        <v>-34.691823811891403</v>
      </c>
      <c r="AM486">
        <v>-9.1418959709402792</v>
      </c>
      <c r="AN486">
        <v>-25.549927840951302</v>
      </c>
      <c r="AO486">
        <f t="shared" si="47"/>
        <v>-16.408031870011023</v>
      </c>
      <c r="AQ486">
        <f>VLOOKUP(A486,incl2017!$A$2:$BF$638,33)</f>
        <v>14419.0461538461</v>
      </c>
      <c r="AR486">
        <v>12251.393243243199</v>
      </c>
      <c r="AS486">
        <v>14419.8408215661</v>
      </c>
      <c r="AT486">
        <v>16905.588809946701</v>
      </c>
      <c r="AU486">
        <f>VLOOKUP(vhcsResultsConsolidated!E486,incl2017!$A$2:$BF$638,34)</f>
        <v>16905.588809946701</v>
      </c>
      <c r="AV486">
        <v>10907.1890243902</v>
      </c>
      <c r="AW486">
        <v>13962.0495867768</v>
      </c>
      <c r="AX486">
        <v>16578.7827586206</v>
      </c>
      <c r="AY486">
        <f>VLOOKUP(vhcsResultsConsolidated!E486,incl2017!$A$2:$BF$638,38)</f>
        <v>16578.7827586206</v>
      </c>
      <c r="AZ486">
        <v>13321.5364077669</v>
      </c>
      <c r="BA486">
        <v>14819.307692307601</v>
      </c>
      <c r="BB486">
        <v>17252.745421245399</v>
      </c>
      <c r="BC486">
        <f>VLOOKUP(vhcsResultsConsolidated!E486,incl2017!$A$2:$BF$638,42)</f>
        <v>17252.745421245399</v>
      </c>
      <c r="BD486">
        <v>10468.3113772455</v>
      </c>
      <c r="BE486">
        <v>13923.2233502538</v>
      </c>
      <c r="BF486">
        <v>15879.255244755201</v>
      </c>
      <c r="BG486">
        <f>VLOOKUP(vhcsResultsConsolidated!E486,incl2017!$A$2:$BF$638,46)</f>
        <v>15879.255244755201</v>
      </c>
      <c r="BH486">
        <v>11362.4223602484</v>
      </c>
      <c r="BI486">
        <v>14008.126506024</v>
      </c>
      <c r="BJ486">
        <v>17259.275510203999</v>
      </c>
      <c r="BK486">
        <f>VLOOKUP(vhcsResultsConsolidated!E486,incl2017!$A$2:$BF$638,50)</f>
        <v>17259.275510203999</v>
      </c>
      <c r="BL486">
        <v>14188.5333333333</v>
      </c>
      <c r="BM486">
        <v>15497</v>
      </c>
      <c r="BN486">
        <v>15928.425619834699</v>
      </c>
      <c r="BO486">
        <f>VLOOKUP(vhcsResultsConsolidated!E486,incl2017!$A$2:$BF$638,54)</f>
        <v>15928.425619834699</v>
      </c>
      <c r="BP486">
        <v>12542.4377880184</v>
      </c>
      <c r="BQ486">
        <v>14203.7889908256</v>
      </c>
      <c r="BR486">
        <v>18306.973684210501</v>
      </c>
    </row>
    <row r="487" spans="1:70" x14ac:dyDescent="0.25">
      <c r="A487" t="s">
        <v>538</v>
      </c>
      <c r="B487" t="s">
        <v>685</v>
      </c>
      <c r="C487" t="s">
        <v>664</v>
      </c>
      <c r="E487" t="s">
        <v>475</v>
      </c>
      <c r="F487">
        <v>1</v>
      </c>
      <c r="G487">
        <v>0.891594</v>
      </c>
      <c r="H487">
        <v>0.89258499999999996</v>
      </c>
      <c r="I487">
        <v>6778</v>
      </c>
      <c r="J487">
        <v>6674</v>
      </c>
      <c r="K487">
        <v>5.2166377847140097</v>
      </c>
      <c r="L487" t="s">
        <v>50</v>
      </c>
      <c r="M487">
        <v>5.4002946697229701</v>
      </c>
      <c r="N487" t="s">
        <v>50</v>
      </c>
      <c r="O487">
        <v>1.93442625789356</v>
      </c>
      <c r="P487" t="s">
        <v>52</v>
      </c>
      <c r="Q487">
        <v>4.5450153328883598</v>
      </c>
      <c r="R487" t="s">
        <v>50</v>
      </c>
      <c r="S487">
        <v>1.2322485506901499E-2</v>
      </c>
      <c r="T487" t="s">
        <v>51</v>
      </c>
      <c r="U487">
        <v>-2.2490367863111801E-2</v>
      </c>
      <c r="V487" t="s">
        <v>50</v>
      </c>
      <c r="W487">
        <v>-2.7151883876254802E-3</v>
      </c>
      <c r="X487" t="s">
        <v>53</v>
      </c>
      <c r="Y487">
        <v>-2.8504823296191899E-2</v>
      </c>
      <c r="Z487" t="s">
        <v>50</v>
      </c>
      <c r="AA487">
        <f t="shared" si="42"/>
        <v>-1.503767389452698E-2</v>
      </c>
      <c r="AB487">
        <f t="shared" si="43"/>
        <v>-6.014455433080098E-3</v>
      </c>
      <c r="AC487">
        <f t="shared" si="44"/>
        <v>9.023218461446882E-3</v>
      </c>
      <c r="AD487">
        <f t="shared" si="45"/>
        <v>-2.5789634908566419E-2</v>
      </c>
      <c r="AF487">
        <v>2.7797165904693002</v>
      </c>
      <c r="AG487" t="s">
        <v>50</v>
      </c>
      <c r="AH487">
        <v>2.7686825196763998</v>
      </c>
      <c r="AI487" t="s">
        <v>50</v>
      </c>
      <c r="AJ487">
        <f t="shared" si="46"/>
        <v>-1.1034070792900419E-2</v>
      </c>
      <c r="AK487">
        <v>-92.163308319433895</v>
      </c>
      <c r="AL487">
        <v>54.491381421931301</v>
      </c>
      <c r="AM487">
        <v>38.133012499002497</v>
      </c>
      <c r="AN487">
        <v>16.358368922928701</v>
      </c>
      <c r="AO487">
        <f t="shared" si="47"/>
        <v>-21.774643576073796</v>
      </c>
      <c r="AQ487">
        <f>VLOOKUP(A487,incl2017!$A$2:$BF$638,33)</f>
        <v>9415.15382195659</v>
      </c>
      <c r="AR487">
        <v>16998.3185154975</v>
      </c>
      <c r="AS487">
        <v>16780.773259052901</v>
      </c>
      <c r="AT487">
        <v>17101.933250926999</v>
      </c>
      <c r="AU487">
        <f>VLOOKUP(vhcsResultsConsolidated!E424,incl2017!$A$2:$BF$638,34)</f>
        <v>23749.161958041899</v>
      </c>
      <c r="AV487">
        <v>16886.634631317302</v>
      </c>
      <c r="AW487">
        <v>16882.4210526315</v>
      </c>
      <c r="AX487">
        <v>16438.806506849302</v>
      </c>
      <c r="AY487">
        <f>VLOOKUP(vhcsResultsConsolidated!E424,incl2017!$A$2:$BF$638,38)</f>
        <v>24414.542843232699</v>
      </c>
      <c r="AZ487">
        <v>17106.593574297101</v>
      </c>
      <c r="BA487">
        <v>16680.1396895787</v>
      </c>
      <c r="BB487">
        <v>17717.129467831601</v>
      </c>
      <c r="BC487">
        <f>VLOOKUP(vhcsResultsConsolidated!E424,incl2017!$A$2:$BF$638,42)</f>
        <v>22850.613412228799</v>
      </c>
      <c r="BD487">
        <v>16798.973821989501</v>
      </c>
      <c r="BE487">
        <v>16937.501118568201</v>
      </c>
      <c r="BF487">
        <v>17226.6912280701</v>
      </c>
      <c r="BG487">
        <f>VLOOKUP(vhcsResultsConsolidated!E424,incl2017!$A$2:$BF$638,46)</f>
        <v>24951.5908649173</v>
      </c>
      <c r="BH487">
        <v>16965.861198738101</v>
      </c>
      <c r="BI487">
        <v>16827.2174887892</v>
      </c>
      <c r="BJ487">
        <v>15687.8127090301</v>
      </c>
      <c r="BK487">
        <f>VLOOKUP(vhcsResultsConsolidated!E424,incl2017!$A$2:$BF$638,50)</f>
        <v>23875.399024390201</v>
      </c>
      <c r="BL487">
        <v>16874.939799331099</v>
      </c>
      <c r="BM487">
        <v>15991.361305361301</v>
      </c>
      <c r="BN487">
        <v>16886.075912408702</v>
      </c>
      <c r="BO487">
        <f>VLOOKUP(vhcsResultsConsolidated!E424,incl2017!$A$2:$BF$638,54)</f>
        <v>22859.4593023255</v>
      </c>
      <c r="BP487">
        <v>17320.703245749599</v>
      </c>
      <c r="BQ487">
        <v>17304.845665961901</v>
      </c>
      <c r="BR487">
        <v>18708.891986062699</v>
      </c>
    </row>
    <row r="488" spans="1:70" x14ac:dyDescent="0.25">
      <c r="A488" t="s">
        <v>539</v>
      </c>
      <c r="B488" t="s">
        <v>666</v>
      </c>
      <c r="C488" t="s">
        <v>667</v>
      </c>
      <c r="E488" t="s">
        <v>576</v>
      </c>
      <c r="F488">
        <v>1</v>
      </c>
      <c r="G488">
        <v>0.77566800000000002</v>
      </c>
      <c r="H488">
        <v>0.76876499999999903</v>
      </c>
      <c r="I488">
        <v>1398</v>
      </c>
      <c r="J488">
        <v>1225</v>
      </c>
      <c r="K488">
        <v>2.9872563889802501</v>
      </c>
      <c r="L488" t="s">
        <v>51</v>
      </c>
      <c r="M488">
        <v>3.3108854779615702</v>
      </c>
      <c r="N488" t="s">
        <v>50</v>
      </c>
      <c r="O488">
        <v>1.42981576889605</v>
      </c>
      <c r="P488" t="s">
        <v>53</v>
      </c>
      <c r="Q488">
        <v>3.2512770824769199</v>
      </c>
      <c r="R488" t="s">
        <v>50</v>
      </c>
      <c r="S488">
        <v>-7.7465884733686499E-2</v>
      </c>
      <c r="T488" t="s">
        <v>50</v>
      </c>
      <c r="U488">
        <v>-6.1323874152894899E-2</v>
      </c>
      <c r="V488" t="s">
        <v>50</v>
      </c>
      <c r="W488">
        <v>-0.119259773846627</v>
      </c>
      <c r="X488" t="s">
        <v>50</v>
      </c>
      <c r="Y488">
        <v>-0.14326585666751299</v>
      </c>
      <c r="Z488" t="s">
        <v>50</v>
      </c>
      <c r="AA488">
        <f t="shared" si="42"/>
        <v>-4.1793889112940505E-2</v>
      </c>
      <c r="AB488">
        <f t="shared" si="43"/>
        <v>-8.1941982514618095E-2</v>
      </c>
      <c r="AC488">
        <f t="shared" si="44"/>
        <v>-4.014809340167759E-2</v>
      </c>
      <c r="AD488">
        <f t="shared" si="45"/>
        <v>-2.4006082820885982E-2</v>
      </c>
      <c r="AF488">
        <v>3.11552450581839</v>
      </c>
      <c r="AG488" t="s">
        <v>50</v>
      </c>
      <c r="AH488">
        <v>3.0203758574602602</v>
      </c>
      <c r="AI488" t="s">
        <v>50</v>
      </c>
      <c r="AJ488">
        <f t="shared" si="46"/>
        <v>-9.5148648358129861E-2</v>
      </c>
      <c r="AK488">
        <v>14.904774296864</v>
      </c>
      <c r="AL488">
        <v>22.485453376494199</v>
      </c>
      <c r="AM488">
        <v>5.8834668585419898</v>
      </c>
      <c r="AN488">
        <v>16.601986517952199</v>
      </c>
      <c r="AO488">
        <f t="shared" si="47"/>
        <v>10.718519659410209</v>
      </c>
      <c r="AQ488">
        <f>VLOOKUP(A488,incl2017!$A$2:$BF$638,33)</f>
        <v>8062.2017326732603</v>
      </c>
      <c r="AR488">
        <v>58441.104986876599</v>
      </c>
      <c r="AS488">
        <v>49983.817910447702</v>
      </c>
      <c r="AT488">
        <v>45423.355599214097</v>
      </c>
      <c r="AU488">
        <f>VLOOKUP(vhcsResultsConsolidated!E525,incl2017!$A$2:$BF$638,34)</f>
        <v>4294.0621572212003</v>
      </c>
      <c r="AV488">
        <v>61648.362500000003</v>
      </c>
      <c r="AW488">
        <v>54196.197183098498</v>
      </c>
      <c r="AX488">
        <v>48515.506976744102</v>
      </c>
      <c r="AY488">
        <f>VLOOKUP(vhcsResultsConsolidated!E525,incl2017!$A$2:$BF$638,38)</f>
        <v>4448.8657718120703</v>
      </c>
      <c r="AZ488">
        <v>56119.108597284998</v>
      </c>
      <c r="BA488">
        <v>46884.554404144998</v>
      </c>
      <c r="BB488">
        <v>43162.088435374098</v>
      </c>
      <c r="BC488">
        <f>VLOOKUP(vhcsResultsConsolidated!E525,incl2017!$A$2:$BF$638,42)</f>
        <v>4108.7951807228901</v>
      </c>
      <c r="BD488">
        <v>61452.8620689655</v>
      </c>
      <c r="BE488">
        <v>56397.9012345679</v>
      </c>
      <c r="BF488">
        <v>51378.446428571398</v>
      </c>
      <c r="BG488">
        <f>VLOOKUP(vhcsResultsConsolidated!E525,incl2017!$A$2:$BF$638,46)</f>
        <v>4502.1203007518798</v>
      </c>
      <c r="BH488">
        <v>61881.356164383498</v>
      </c>
      <c r="BI488">
        <v>51272.622950819597</v>
      </c>
      <c r="BJ488">
        <v>45402.407766990204</v>
      </c>
      <c r="BK488">
        <f>VLOOKUP(vhcsResultsConsolidated!E525,incl2017!$A$2:$BF$638,50)</f>
        <v>4405.9393939393904</v>
      </c>
      <c r="BL488">
        <v>56840.148514851397</v>
      </c>
      <c r="BM488">
        <v>47132.531914893603</v>
      </c>
      <c r="BN488">
        <v>44035.185714285697</v>
      </c>
      <c r="BO488">
        <f>VLOOKUP(vhcsResultsConsolidated!E525,incl2017!$A$2:$BF$638,54)</f>
        <v>4221.4876543209803</v>
      </c>
      <c r="BP488">
        <v>55512.233333333301</v>
      </c>
      <c r="BQ488">
        <v>46649.101010101003</v>
      </c>
      <c r="BR488">
        <v>40979.3452380952</v>
      </c>
    </row>
    <row r="489" spans="1:70" x14ac:dyDescent="0.25">
      <c r="A489" t="s">
        <v>540</v>
      </c>
      <c r="B489" t="s">
        <v>682</v>
      </c>
      <c r="C489" t="s">
        <v>675</v>
      </c>
      <c r="E489" t="s">
        <v>351</v>
      </c>
      <c r="F489">
        <v>1</v>
      </c>
      <c r="G489">
        <v>0.90946000000000005</v>
      </c>
      <c r="H489">
        <v>0.90849299999999999</v>
      </c>
      <c r="I489">
        <v>2206</v>
      </c>
      <c r="J489">
        <v>2123</v>
      </c>
      <c r="K489">
        <v>3.1404007428034699</v>
      </c>
      <c r="L489" t="s">
        <v>50</v>
      </c>
      <c r="M489">
        <v>2.4622363427187302</v>
      </c>
      <c r="N489" t="s">
        <v>51</v>
      </c>
      <c r="O489">
        <v>0.47302498210648303</v>
      </c>
      <c r="P489" t="s">
        <v>53</v>
      </c>
      <c r="Q489">
        <v>2.57918620406805</v>
      </c>
      <c r="R489" t="s">
        <v>51</v>
      </c>
      <c r="S489">
        <v>-2.8955875046526398E-3</v>
      </c>
      <c r="T489" t="s">
        <v>53</v>
      </c>
      <c r="U489">
        <v>-4.0357341194591299E-2</v>
      </c>
      <c r="V489" t="s">
        <v>50</v>
      </c>
      <c r="W489">
        <v>-4.3735141084405897E-2</v>
      </c>
      <c r="X489" t="s">
        <v>50</v>
      </c>
      <c r="Y489">
        <v>-5.6670770744843897E-2</v>
      </c>
      <c r="Z489" t="s">
        <v>50</v>
      </c>
      <c r="AA489">
        <f t="shared" si="42"/>
        <v>-4.083955357975326E-2</v>
      </c>
      <c r="AB489">
        <f t="shared" si="43"/>
        <v>-1.6313429550252598E-2</v>
      </c>
      <c r="AC489">
        <f t="shared" si="44"/>
        <v>2.4526124029500662E-2</v>
      </c>
      <c r="AD489">
        <f t="shared" si="45"/>
        <v>-1.2935629660438E-2</v>
      </c>
      <c r="AF489">
        <v>3.18467884124161</v>
      </c>
      <c r="AG489" t="s">
        <v>50</v>
      </c>
      <c r="AH489">
        <v>3.1486572718411798</v>
      </c>
      <c r="AI489" t="s">
        <v>50</v>
      </c>
      <c r="AJ489">
        <f t="shared" si="46"/>
        <v>-3.602156940043022E-2</v>
      </c>
      <c r="AK489">
        <v>-17.789774273492799</v>
      </c>
      <c r="AL489">
        <v>42.284116265667301</v>
      </c>
      <c r="AM489">
        <v>25.571258307859299</v>
      </c>
      <c r="AN489">
        <v>16.712857957807898</v>
      </c>
      <c r="AO489">
        <f t="shared" si="47"/>
        <v>-8.8584003500514008</v>
      </c>
      <c r="AQ489">
        <f>VLOOKUP(A489,incl2017!$A$2:$BF$638,33)</f>
        <v>20089.030181086498</v>
      </c>
      <c r="AR489">
        <v>61128.607717041799</v>
      </c>
      <c r="AS489">
        <v>60279.621276595703</v>
      </c>
      <c r="AT489">
        <v>57844.012609117301</v>
      </c>
      <c r="AU489">
        <f>VLOOKUP(vhcsResultsConsolidated!E300,incl2017!$A$2:$BF$638,34)</f>
        <v>12371.4376012965</v>
      </c>
      <c r="AV489">
        <v>60473.914634146298</v>
      </c>
      <c r="AW489">
        <v>61368.551587301503</v>
      </c>
      <c r="AX489">
        <v>57378.367441860399</v>
      </c>
      <c r="AY489">
        <f>VLOOKUP(vhcsResultsConsolidated!E300,incl2017!$A$2:$BF$638,38)</f>
        <v>12607.609756097499</v>
      </c>
      <c r="AZ489">
        <v>61859.013605442102</v>
      </c>
      <c r="BA489">
        <v>59020.857798165103</v>
      </c>
      <c r="BB489">
        <v>58177.169717138</v>
      </c>
      <c r="BC489">
        <f>VLOOKUP(vhcsResultsConsolidated!E300,incl2017!$A$2:$BF$638,42)</f>
        <v>12166.0393939393</v>
      </c>
      <c r="BD489">
        <v>60867.355828220803</v>
      </c>
      <c r="BE489">
        <v>62591.622047244004</v>
      </c>
      <c r="BF489">
        <v>58861.3550295858</v>
      </c>
      <c r="BG489">
        <f>VLOOKUP(vhcsResultsConsolidated!E300,incl2017!$A$2:$BF$638,46)</f>
        <v>12814.3724137931</v>
      </c>
      <c r="BH489">
        <v>60085.242424242402</v>
      </c>
      <c r="BI489">
        <v>60125.911999999997</v>
      </c>
      <c r="BJ489">
        <v>56418.118773946298</v>
      </c>
      <c r="BK489">
        <f>VLOOKUP(vhcsResultsConsolidated!E300,incl2017!$A$2:$BF$638,50)</f>
        <v>12396.478873239401</v>
      </c>
      <c r="BL489">
        <v>62334.364285714197</v>
      </c>
      <c r="BM489">
        <v>60931.843137254902</v>
      </c>
      <c r="BN489">
        <v>57187.967741935397</v>
      </c>
      <c r="BO489">
        <f>VLOOKUP(vhcsResultsConsolidated!E300,incl2017!$A$2:$BF$638,54)</f>
        <v>12066.661764705799</v>
      </c>
      <c r="BP489">
        <v>61426.8766233766</v>
      </c>
      <c r="BQ489">
        <v>57340.508620689601</v>
      </c>
      <c r="BR489">
        <v>58872.133144475898</v>
      </c>
    </row>
    <row r="490" spans="1:70" x14ac:dyDescent="0.25">
      <c r="A490" t="s">
        <v>541</v>
      </c>
      <c r="B490" t="s">
        <v>656</v>
      </c>
      <c r="C490" t="s">
        <v>667</v>
      </c>
      <c r="E490" t="s">
        <v>137</v>
      </c>
      <c r="F490">
        <v>1</v>
      </c>
      <c r="G490">
        <v>0.84013300000000002</v>
      </c>
      <c r="H490">
        <v>0.84013300000000002</v>
      </c>
      <c r="I490">
        <v>779</v>
      </c>
      <c r="J490">
        <v>779</v>
      </c>
      <c r="K490">
        <v>6.9481844457936299</v>
      </c>
      <c r="L490" t="s">
        <v>50</v>
      </c>
      <c r="M490">
        <v>2.9984869296765302</v>
      </c>
      <c r="N490" t="s">
        <v>51</v>
      </c>
      <c r="O490">
        <v>5.5662265462346198E-2</v>
      </c>
      <c r="P490" t="s">
        <v>53</v>
      </c>
      <c r="Q490">
        <v>8.0615076592883792</v>
      </c>
      <c r="R490" t="s">
        <v>50</v>
      </c>
      <c r="S490">
        <v>-0.13846815344027899</v>
      </c>
      <c r="T490" t="s">
        <v>50</v>
      </c>
      <c r="U490">
        <v>-0.16522031589734401</v>
      </c>
      <c r="V490" t="s">
        <v>50</v>
      </c>
      <c r="W490">
        <v>-0.26426473678248003</v>
      </c>
      <c r="X490" t="s">
        <v>50</v>
      </c>
      <c r="Y490">
        <v>-0.228592641376311</v>
      </c>
      <c r="Z490" t="s">
        <v>50</v>
      </c>
      <c r="AA490">
        <f t="shared" si="42"/>
        <v>-0.12579658334220103</v>
      </c>
      <c r="AB490">
        <f t="shared" si="43"/>
        <v>-6.3372325478966984E-2</v>
      </c>
      <c r="AC490">
        <f t="shared" si="44"/>
        <v>6.2424257863234051E-2</v>
      </c>
      <c r="AD490">
        <f t="shared" si="45"/>
        <v>3.567209540616903E-2</v>
      </c>
      <c r="AF490">
        <v>3.17285341231262</v>
      </c>
      <c r="AG490" t="s">
        <v>50</v>
      </c>
      <c r="AH490">
        <v>3.0448949547913799</v>
      </c>
      <c r="AI490" t="s">
        <v>50</v>
      </c>
      <c r="AJ490">
        <f t="shared" si="46"/>
        <v>-0.12795845752124002</v>
      </c>
      <c r="AK490">
        <v>37.587606711660698</v>
      </c>
      <c r="AL490">
        <v>47.051200695408198</v>
      </c>
      <c r="AM490">
        <v>30.087698110809502</v>
      </c>
      <c r="AN490">
        <v>16.9635025845987</v>
      </c>
      <c r="AO490">
        <f t="shared" si="47"/>
        <v>-13.124195526210801</v>
      </c>
      <c r="AQ490">
        <f>VLOOKUP(A490,incl2017!$A$2:$BF$638,33)</f>
        <v>22262.927895981</v>
      </c>
      <c r="AR490">
        <v>112260.15957446799</v>
      </c>
      <c r="AS490">
        <v>105163.512195121</v>
      </c>
      <c r="AT490">
        <v>99303.112500000003</v>
      </c>
      <c r="AU490">
        <f>VLOOKUP(vhcsResultsConsolidated!E86,incl2017!$A$2:$BF$638,34)</f>
        <v>14779.614006514599</v>
      </c>
      <c r="AV490">
        <v>115413.125</v>
      </c>
      <c r="AW490">
        <v>108832.43298969</v>
      </c>
      <c r="AX490">
        <v>101445.733050847</v>
      </c>
      <c r="AY490">
        <f>VLOOKUP(vhcsResultsConsolidated!E86,incl2017!$A$2:$BF$638,38)</f>
        <v>15091.0373134328</v>
      </c>
      <c r="AZ490">
        <v>110632.82258064501</v>
      </c>
      <c r="BA490">
        <v>101868.277777777</v>
      </c>
      <c r="BB490">
        <v>97230.741803278695</v>
      </c>
      <c r="BC490">
        <f>VLOOKUP(vhcsResultsConsolidated!E86,incl2017!$A$2:$BF$638,42)</f>
        <v>14538.395953757199</v>
      </c>
      <c r="BD490">
        <v>94787</v>
      </c>
      <c r="BE490">
        <v>115430.780487804</v>
      </c>
      <c r="BF490">
        <v>103937.776470588</v>
      </c>
      <c r="BG490">
        <f>VLOOKUP(vhcsResultsConsolidated!E86,incl2017!$A$2:$BF$638,46)</f>
        <v>14490.7768595041</v>
      </c>
      <c r="BH490">
        <v>120173</v>
      </c>
      <c r="BI490">
        <v>104001.5</v>
      </c>
      <c r="BJ490">
        <v>100042.927152317</v>
      </c>
      <c r="BK490">
        <f>VLOOKUP(vhcsResultsConsolidated!E86,incl2017!$A$2:$BF$638,50)</f>
        <v>15585.1292517006</v>
      </c>
      <c r="BL490">
        <v>115643.42105263101</v>
      </c>
      <c r="BM490">
        <v>99313.5</v>
      </c>
      <c r="BN490">
        <v>98319.452702702605</v>
      </c>
      <c r="BO490">
        <f>VLOOKUP(vhcsResultsConsolidated!E86,incl2017!$A$2:$BF$638,54)</f>
        <v>15336.5251572327</v>
      </c>
      <c r="BP490">
        <v>108418.837209302</v>
      </c>
      <c r="BQ490">
        <v>104240.571428571</v>
      </c>
      <c r="BR490">
        <v>95552.3125</v>
      </c>
    </row>
    <row r="491" spans="1:70" x14ac:dyDescent="0.25">
      <c r="A491" t="s">
        <v>542</v>
      </c>
      <c r="B491" t="s">
        <v>689</v>
      </c>
      <c r="C491" t="s">
        <v>664</v>
      </c>
      <c r="E491" t="s">
        <v>540</v>
      </c>
      <c r="F491">
        <v>1</v>
      </c>
      <c r="G491">
        <v>0.83838099999999904</v>
      </c>
      <c r="H491">
        <v>0.84160199999999996</v>
      </c>
      <c r="I491">
        <v>3251</v>
      </c>
      <c r="J491">
        <v>3025</v>
      </c>
      <c r="K491">
        <v>2.6462812037338801</v>
      </c>
      <c r="L491" t="s">
        <v>51</v>
      </c>
      <c r="M491">
        <v>1.90362692877539</v>
      </c>
      <c r="N491" t="s">
        <v>52</v>
      </c>
      <c r="O491">
        <v>1.6855806483233799</v>
      </c>
      <c r="P491" t="s">
        <v>53</v>
      </c>
      <c r="Q491">
        <v>1.87581136095915</v>
      </c>
      <c r="R491" t="s">
        <v>52</v>
      </c>
      <c r="S491">
        <v>6.5596712265728998E-3</v>
      </c>
      <c r="T491" t="s">
        <v>53</v>
      </c>
      <c r="U491">
        <v>1.75431742342558E-2</v>
      </c>
      <c r="V491" t="s">
        <v>52</v>
      </c>
      <c r="W491">
        <v>1.82405153184814E-2</v>
      </c>
      <c r="X491" t="s">
        <v>52</v>
      </c>
      <c r="Y491">
        <v>-3.6026365593951602E-3</v>
      </c>
      <c r="Z491" t="s">
        <v>53</v>
      </c>
      <c r="AA491">
        <f t="shared" si="42"/>
        <v>1.1680844091908501E-2</v>
      </c>
      <c r="AB491">
        <f t="shared" si="43"/>
        <v>-2.1145810793650962E-2</v>
      </c>
      <c r="AC491">
        <f t="shared" si="44"/>
        <v>-3.2826654885559463E-2</v>
      </c>
      <c r="AD491">
        <f t="shared" si="45"/>
        <v>-2.1843151877876561E-2</v>
      </c>
      <c r="AF491">
        <v>2.8345990649050901</v>
      </c>
      <c r="AG491" t="s">
        <v>50</v>
      </c>
      <c r="AH491">
        <v>2.83267650778313</v>
      </c>
      <c r="AI491" t="s">
        <v>50</v>
      </c>
      <c r="AJ491">
        <f t="shared" si="46"/>
        <v>-1.9225571219601001E-3</v>
      </c>
      <c r="AK491">
        <v>-53.703874615556202</v>
      </c>
      <c r="AL491">
        <v>13.0065888926831</v>
      </c>
      <c r="AM491">
        <v>-4.2834376910323604</v>
      </c>
      <c r="AN491">
        <v>17.290026583715399</v>
      </c>
      <c r="AO491">
        <f t="shared" si="47"/>
        <v>21.57346427474776</v>
      </c>
      <c r="AQ491">
        <f>VLOOKUP(A491,incl2017!$A$2:$BF$638,33)</f>
        <v>62244.273584905597</v>
      </c>
      <c r="AR491">
        <v>20031.872909698901</v>
      </c>
      <c r="AS491">
        <v>20070.606606606601</v>
      </c>
      <c r="AT491">
        <v>19492.2046058458</v>
      </c>
      <c r="AU491">
        <f>VLOOKUP(vhcsResultsConsolidated!E489,incl2017!$A$2:$BF$638,34)</f>
        <v>57571.296367112802</v>
      </c>
      <c r="AV491">
        <v>20712.740124740099</v>
      </c>
      <c r="AW491">
        <v>20216.145021644999</v>
      </c>
      <c r="AX491">
        <v>20100.330324909701</v>
      </c>
      <c r="AY491">
        <f>VLOOKUP(vhcsResultsConsolidated!E489,incl2017!$A$2:$BF$638,38)</f>
        <v>57183.9034482758</v>
      </c>
      <c r="AZ491">
        <v>19244.620192307601</v>
      </c>
      <c r="BA491">
        <v>19945.3947858473</v>
      </c>
      <c r="BB491">
        <v>18906.2886956521</v>
      </c>
      <c r="BC491">
        <f>VLOOKUP(vhcsResultsConsolidated!E489,incl2017!$A$2:$BF$638,42)</f>
        <v>57847.0998363338</v>
      </c>
      <c r="BD491">
        <v>20609.822033898301</v>
      </c>
      <c r="BE491">
        <v>21271.122549019601</v>
      </c>
      <c r="BF491">
        <v>21055.197278911499</v>
      </c>
      <c r="BG491">
        <f>VLOOKUP(vhcsResultsConsolidated!E489,incl2017!$A$2:$BF$638,46)</f>
        <v>58724.238372093001</v>
      </c>
      <c r="BH491">
        <v>20811.8775510204</v>
      </c>
      <c r="BI491">
        <v>19381.976744185999</v>
      </c>
      <c r="BJ491">
        <v>19020.596153846102</v>
      </c>
      <c r="BK491">
        <f>VLOOKUP(vhcsResultsConsolidated!E489,incl2017!$A$2:$BF$638,50)</f>
        <v>56176.536121673002</v>
      </c>
      <c r="BL491">
        <v>19577.822966507101</v>
      </c>
      <c r="BM491">
        <v>19332.4497991967</v>
      </c>
      <c r="BN491">
        <v>18373.347133757899</v>
      </c>
      <c r="BO491">
        <f>VLOOKUP(vhcsResultsConsolidated!E489,incl2017!$A$2:$BF$638,54)</f>
        <v>56623.287401574802</v>
      </c>
      <c r="BP491">
        <v>18908.198067632798</v>
      </c>
      <c r="BQ491">
        <v>20475.3368055555</v>
      </c>
      <c r="BR491">
        <v>19547.452107279601</v>
      </c>
    </row>
    <row r="492" spans="1:70" x14ac:dyDescent="0.25">
      <c r="A492" t="s">
        <v>543</v>
      </c>
      <c r="B492" t="s">
        <v>658</v>
      </c>
      <c r="C492" t="s">
        <v>662</v>
      </c>
      <c r="E492" t="s">
        <v>365</v>
      </c>
      <c r="F492">
        <v>1</v>
      </c>
      <c r="G492">
        <v>0.65094200000000002</v>
      </c>
      <c r="H492">
        <v>0.64917400000000003</v>
      </c>
      <c r="I492">
        <v>853</v>
      </c>
      <c r="J492">
        <v>774</v>
      </c>
      <c r="K492">
        <v>4.33876303222661</v>
      </c>
      <c r="L492" t="s">
        <v>50</v>
      </c>
      <c r="M492">
        <v>4.30113348860099</v>
      </c>
      <c r="N492" t="s">
        <v>50</v>
      </c>
      <c r="O492">
        <v>1.93965928189976</v>
      </c>
      <c r="P492" t="s">
        <v>52</v>
      </c>
      <c r="Q492">
        <v>3.84995001813023</v>
      </c>
      <c r="R492" t="s">
        <v>50</v>
      </c>
      <c r="S492">
        <v>-2.6976357393786801E-2</v>
      </c>
      <c r="T492" t="s">
        <v>53</v>
      </c>
      <c r="U492">
        <v>-0.124722956199024</v>
      </c>
      <c r="V492" t="s">
        <v>50</v>
      </c>
      <c r="W492">
        <v>-0.15158208862710301</v>
      </c>
      <c r="X492" t="s">
        <v>50</v>
      </c>
      <c r="Y492">
        <v>-0.23427954354656999</v>
      </c>
      <c r="Z492" t="s">
        <v>50</v>
      </c>
      <c r="AA492">
        <f t="shared" si="42"/>
        <v>-0.12460573123331621</v>
      </c>
      <c r="AB492">
        <f t="shared" si="43"/>
        <v>-0.10955658734754599</v>
      </c>
      <c r="AC492">
        <f t="shared" si="44"/>
        <v>1.5049143885770222E-2</v>
      </c>
      <c r="AD492">
        <f t="shared" si="45"/>
        <v>-8.2697454919466978E-2</v>
      </c>
      <c r="AF492">
        <v>3.4031561524485299</v>
      </c>
      <c r="AG492" t="s">
        <v>50</v>
      </c>
      <c r="AH492">
        <v>3.24928134428606</v>
      </c>
      <c r="AI492" t="s">
        <v>50</v>
      </c>
      <c r="AJ492">
        <f t="shared" si="46"/>
        <v>-0.1538748081624699</v>
      </c>
      <c r="AK492">
        <v>11.625573514208201</v>
      </c>
      <c r="AL492">
        <v>33.707657474256898</v>
      </c>
      <c r="AM492">
        <v>14.9628023090153</v>
      </c>
      <c r="AN492">
        <v>18.744855165241599</v>
      </c>
      <c r="AO492">
        <f t="shared" si="47"/>
        <v>3.7820528562262989</v>
      </c>
      <c r="AQ492">
        <f>VLOOKUP(A492,incl2017!$A$2:$BF$638,33)</f>
        <v>11841.1979368149</v>
      </c>
      <c r="AR492">
        <v>114014</v>
      </c>
      <c r="AS492">
        <v>99409.747572815497</v>
      </c>
      <c r="AT492">
        <v>80051.669669669602</v>
      </c>
      <c r="AU492">
        <f>VLOOKUP(vhcsResultsConsolidated!E316,incl2017!$A$2:$BF$638,34)</f>
        <v>6812.3277108433704</v>
      </c>
      <c r="AV492">
        <v>111011.379310344</v>
      </c>
      <c r="AW492">
        <v>103930.519607843</v>
      </c>
      <c r="AX492">
        <v>79967.666666666599</v>
      </c>
      <c r="AY492">
        <f>VLOOKUP(vhcsResultsConsolidated!E316,incl2017!$A$2:$BF$638,38)</f>
        <v>6938.0360824742202</v>
      </c>
      <c r="AZ492">
        <v>115779.054054054</v>
      </c>
      <c r="BA492">
        <v>94975.913461538395</v>
      </c>
      <c r="BB492">
        <v>80118.059139784906</v>
      </c>
      <c r="BC492">
        <f>VLOOKUP(vhcsResultsConsolidated!E316,incl2017!$A$2:$BF$638,42)</f>
        <v>6701.9773755656097</v>
      </c>
      <c r="BD492">
        <v>107547.1875</v>
      </c>
      <c r="BE492">
        <v>102040.19148936099</v>
      </c>
      <c r="BF492">
        <v>81626.208333333299</v>
      </c>
      <c r="BG492">
        <f>VLOOKUP(vhcsResultsConsolidated!E316,incl2017!$A$2:$BF$638,46)</f>
        <v>7156.9408602150497</v>
      </c>
      <c r="BH492">
        <v>113026.909090909</v>
      </c>
      <c r="BI492">
        <v>105545.89090909</v>
      </c>
      <c r="BJ492">
        <v>78375.466666666602</v>
      </c>
      <c r="BK492">
        <f>VLOOKUP(vhcsResultsConsolidated!E316,incl2017!$A$2:$BF$638,50)</f>
        <v>6736.4702970297003</v>
      </c>
      <c r="BL492">
        <v>120138.133333333</v>
      </c>
      <c r="BM492">
        <v>104657.12765957401</v>
      </c>
      <c r="BN492">
        <v>82132.25</v>
      </c>
      <c r="BO492">
        <f>VLOOKUP(vhcsResultsConsolidated!E316,incl2017!$A$2:$BF$638,54)</f>
        <v>6699.8978723404198</v>
      </c>
      <c r="BP492">
        <v>111300.54794520501</v>
      </c>
      <c r="BQ492">
        <v>86993.157894736796</v>
      </c>
      <c r="BR492">
        <v>78957.338983050795</v>
      </c>
    </row>
    <row r="493" spans="1:70" x14ac:dyDescent="0.25">
      <c r="A493" t="s">
        <v>544</v>
      </c>
      <c r="B493" t="s">
        <v>655</v>
      </c>
      <c r="C493" t="s">
        <v>667</v>
      </c>
      <c r="E493" t="s">
        <v>366</v>
      </c>
      <c r="F493">
        <v>1</v>
      </c>
      <c r="G493">
        <v>0.82330400000000004</v>
      </c>
      <c r="H493">
        <v>0.803566</v>
      </c>
      <c r="I493">
        <v>1983</v>
      </c>
      <c r="J493">
        <v>1756</v>
      </c>
      <c r="K493">
        <v>8.7159620461160294</v>
      </c>
      <c r="L493" t="s">
        <v>50</v>
      </c>
      <c r="M493">
        <v>14.640119720080101</v>
      </c>
      <c r="N493" t="s">
        <v>50</v>
      </c>
      <c r="O493">
        <v>5.3878874814309503</v>
      </c>
      <c r="P493" t="s">
        <v>50</v>
      </c>
      <c r="Q493">
        <v>4.10301525168392</v>
      </c>
      <c r="R493" t="s">
        <v>50</v>
      </c>
      <c r="S493">
        <v>-4.7546065961707101E-2</v>
      </c>
      <c r="T493" t="s">
        <v>50</v>
      </c>
      <c r="U493">
        <v>-3.4334497153133997E-2</v>
      </c>
      <c r="V493" t="s">
        <v>50</v>
      </c>
      <c r="W493">
        <v>-9.8614615199639793E-2</v>
      </c>
      <c r="X493" t="s">
        <v>50</v>
      </c>
      <c r="Y493">
        <v>-5.2711453374985201E-2</v>
      </c>
      <c r="Z493" t="s">
        <v>50</v>
      </c>
      <c r="AA493">
        <f t="shared" si="42"/>
        <v>-5.1068549237932692E-2</v>
      </c>
      <c r="AB493">
        <f t="shared" si="43"/>
        <v>-1.8376956221851204E-2</v>
      </c>
      <c r="AC493">
        <f t="shared" si="44"/>
        <v>3.2691593016081488E-2</v>
      </c>
      <c r="AD493">
        <f t="shared" si="45"/>
        <v>4.5903161824654592E-2</v>
      </c>
      <c r="AF493">
        <v>3.0429943894501998</v>
      </c>
      <c r="AG493" t="s">
        <v>50</v>
      </c>
      <c r="AH493">
        <v>2.9866016535956899</v>
      </c>
      <c r="AI493" t="s">
        <v>50</v>
      </c>
      <c r="AJ493">
        <f t="shared" si="46"/>
        <v>-5.639273585450999E-2</v>
      </c>
      <c r="AK493">
        <v>20.404806392652599</v>
      </c>
      <c r="AL493">
        <v>49.591540705542997</v>
      </c>
      <c r="AM493">
        <v>30.838328706919299</v>
      </c>
      <c r="AN493">
        <v>18.753211998623499</v>
      </c>
      <c r="AO493">
        <f t="shared" si="47"/>
        <v>-12.0851167082958</v>
      </c>
      <c r="AQ493">
        <f>VLOOKUP(A493,incl2017!$A$2:$BF$638,33)</f>
        <v>18287.372159090901</v>
      </c>
      <c r="AR493">
        <v>21470.427083333299</v>
      </c>
      <c r="AS493">
        <v>17763.5768261964</v>
      </c>
      <c r="AT493">
        <v>16039.129548762699</v>
      </c>
      <c r="AU493">
        <f>VLOOKUP(vhcsResultsConsolidated!E317,incl2017!$A$2:$BF$638,34)</f>
        <v>23286.965928449699</v>
      </c>
      <c r="AV493">
        <v>21835.466666666602</v>
      </c>
      <c r="AW493">
        <v>19049.136363636298</v>
      </c>
      <c r="AX493">
        <v>16255.6626506024</v>
      </c>
      <c r="AY493">
        <f>VLOOKUP(vhcsResultsConsolidated!E317,incl2017!$A$2:$BF$638,38)</f>
        <v>24491.507886435302</v>
      </c>
      <c r="AZ493">
        <v>21049.227564102501</v>
      </c>
      <c r="BA493">
        <v>16484.477386934599</v>
      </c>
      <c r="BB493">
        <v>15836.6253521126</v>
      </c>
      <c r="BC493">
        <f>VLOOKUP(vhcsResultsConsolidated!E317,incl2017!$A$2:$BF$638,42)</f>
        <v>21872.744444444401</v>
      </c>
      <c r="BD493">
        <v>22728.292553191401</v>
      </c>
      <c r="BE493">
        <v>19726.070796460099</v>
      </c>
      <c r="BF493">
        <v>17056.462686567102</v>
      </c>
      <c r="BG493">
        <f>VLOOKUP(vhcsResultsConsolidated!E317,incl2017!$A$2:$BF$638,46)</f>
        <v>25138.492537313399</v>
      </c>
      <c r="BH493">
        <v>20859.587209302299</v>
      </c>
      <c r="BI493">
        <v>18149.2117647058</v>
      </c>
      <c r="BJ493">
        <v>15713.707070707</v>
      </c>
      <c r="BK493">
        <f>VLOOKUP(vhcsResultsConsolidated!E317,incl2017!$A$2:$BF$638,50)</f>
        <v>24017.7595628415</v>
      </c>
      <c r="BL493">
        <v>20756.3314285714</v>
      </c>
      <c r="BM493">
        <v>17150.474747474698</v>
      </c>
      <c r="BN493">
        <v>15894.442105263101</v>
      </c>
      <c r="BO493">
        <f>VLOOKUP(vhcsResultsConsolidated!E317,incl2017!$A$2:$BF$638,54)</f>
        <v>22158.1436464088</v>
      </c>
      <c r="BP493">
        <v>21423.364963503602</v>
      </c>
      <c r="BQ493">
        <v>15825.14</v>
      </c>
      <c r="BR493">
        <v>15770.048484848399</v>
      </c>
    </row>
    <row r="494" spans="1:70" x14ac:dyDescent="0.25">
      <c r="A494" t="s">
        <v>545</v>
      </c>
      <c r="B494" t="s">
        <v>668</v>
      </c>
      <c r="C494" t="s">
        <v>668</v>
      </c>
      <c r="E494" t="s">
        <v>115</v>
      </c>
      <c r="F494">
        <v>1</v>
      </c>
      <c r="G494">
        <v>0.89990899999999996</v>
      </c>
      <c r="H494">
        <v>0.89990899999999996</v>
      </c>
      <c r="I494">
        <v>4591</v>
      </c>
      <c r="J494">
        <v>4591</v>
      </c>
      <c r="K494">
        <v>11.8005188448008</v>
      </c>
      <c r="L494" t="s">
        <v>50</v>
      </c>
      <c r="M494">
        <v>14.011068145585799</v>
      </c>
      <c r="N494" t="s">
        <v>50</v>
      </c>
      <c r="O494">
        <v>5.4309852566844796</v>
      </c>
      <c r="P494" t="s">
        <v>50</v>
      </c>
      <c r="Q494">
        <v>8.1618050498369605</v>
      </c>
      <c r="R494" t="s">
        <v>50</v>
      </c>
      <c r="S494">
        <v>-5.9532760162449003E-2</v>
      </c>
      <c r="T494" t="s">
        <v>50</v>
      </c>
      <c r="U494">
        <v>-2.7395062252646599E-2</v>
      </c>
      <c r="V494" t="s">
        <v>51</v>
      </c>
      <c r="W494">
        <v>-5.7728400165391401E-2</v>
      </c>
      <c r="X494" t="s">
        <v>50</v>
      </c>
      <c r="Y494">
        <v>-1.2092599769348801E-2</v>
      </c>
      <c r="Z494" t="s">
        <v>53</v>
      </c>
      <c r="AA494">
        <f t="shared" si="42"/>
        <v>1.8043599970576016E-3</v>
      </c>
      <c r="AB494">
        <f t="shared" si="43"/>
        <v>1.5302462483297799E-2</v>
      </c>
      <c r="AC494">
        <f t="shared" si="44"/>
        <v>1.3498102486240197E-2</v>
      </c>
      <c r="AD494">
        <f t="shared" si="45"/>
        <v>4.5635800396042599E-2</v>
      </c>
      <c r="AF494">
        <v>2.95896010241505</v>
      </c>
      <c r="AG494" t="s">
        <v>50</v>
      </c>
      <c r="AH494">
        <v>2.9438019435576801</v>
      </c>
      <c r="AI494" t="s">
        <v>50</v>
      </c>
      <c r="AJ494">
        <f t="shared" si="46"/>
        <v>-1.515815885736993E-2</v>
      </c>
      <c r="AK494">
        <v>43.428388158357599</v>
      </c>
      <c r="AL494">
        <v>39.960486748320903</v>
      </c>
      <c r="AM494">
        <v>20.911304348447</v>
      </c>
      <c r="AN494">
        <v>19.0491823998738</v>
      </c>
      <c r="AO494">
        <f t="shared" si="47"/>
        <v>-1.8621219485732006</v>
      </c>
      <c r="AQ494">
        <f>VLOOKUP(A494,incl2017!$A$2:$BF$638,33)</f>
        <v>6775.6566037735802</v>
      </c>
      <c r="AR494">
        <v>31292.304298642499</v>
      </c>
      <c r="AS494">
        <v>25902.306782334301</v>
      </c>
      <c r="AT494">
        <v>25030.502250803798</v>
      </c>
      <c r="AU494">
        <f>VLOOKUP(vhcsResultsConsolidated!E64,incl2017!$A$2:$BF$638,34)</f>
        <v>9254.8739336492799</v>
      </c>
      <c r="AV494">
        <v>31461.2452193475</v>
      </c>
      <c r="AW494">
        <v>26646.441826214999</v>
      </c>
      <c r="AX494">
        <v>25619.6736292428</v>
      </c>
      <c r="AY494">
        <f>VLOOKUP(vhcsResultsConsolidated!E64,incl2017!$A$2:$BF$638,38)</f>
        <v>9068.4081774081696</v>
      </c>
      <c r="AZ494">
        <v>31121.4414106939</v>
      </c>
      <c r="BA494">
        <v>25044.466893039</v>
      </c>
      <c r="BB494">
        <v>24458.505703422001</v>
      </c>
      <c r="BC494">
        <f>VLOOKUP(vhcsResultsConsolidated!E64,incl2017!$A$2:$BF$638,42)</f>
        <v>9411.1283391405304</v>
      </c>
      <c r="BD494">
        <v>31399.864332603898</v>
      </c>
      <c r="BE494">
        <v>27164.038123167102</v>
      </c>
      <c r="BF494">
        <v>25629.522427440599</v>
      </c>
      <c r="BG494">
        <f>VLOOKUP(vhcsResultsConsolidated!E64,incl2017!$A$2:$BF$638,46)</f>
        <v>8274.7656477438104</v>
      </c>
      <c r="BH494">
        <v>31526.178240740701</v>
      </c>
      <c r="BI494">
        <v>26124.251479289898</v>
      </c>
      <c r="BJ494">
        <v>25610.028423772601</v>
      </c>
      <c r="BK494">
        <f>VLOOKUP(vhcsResultsConsolidated!E64,incl2017!$A$2:$BF$638,50)</f>
        <v>9789.6150793650795</v>
      </c>
      <c r="BL494">
        <v>30980.812646369999</v>
      </c>
      <c r="BM494">
        <v>25085.7009966777</v>
      </c>
      <c r="BN494">
        <v>24736.9544419134</v>
      </c>
      <c r="BO494">
        <f>VLOOKUP(vhcsResultsConsolidated!E64,incl2017!$A$2:$BF$638,54)</f>
        <v>9979.7365269461006</v>
      </c>
      <c r="BP494">
        <v>31254.292035398201</v>
      </c>
      <c r="BQ494">
        <v>25001.371527777701</v>
      </c>
      <c r="BR494">
        <v>24109.251428571399</v>
      </c>
    </row>
    <row r="495" spans="1:70" x14ac:dyDescent="0.25">
      <c r="A495" t="s">
        <v>546</v>
      </c>
      <c r="B495" t="s">
        <v>666</v>
      </c>
      <c r="C495" t="s">
        <v>677</v>
      </c>
      <c r="E495" t="s">
        <v>55</v>
      </c>
      <c r="F495">
        <v>1</v>
      </c>
      <c r="G495">
        <v>0.68763299999999905</v>
      </c>
      <c r="H495">
        <v>0.647119</v>
      </c>
      <c r="I495">
        <v>2947</v>
      </c>
      <c r="J495">
        <v>2302</v>
      </c>
      <c r="K495">
        <v>2.4990981559351502</v>
      </c>
      <c r="L495" t="s">
        <v>51</v>
      </c>
      <c r="M495">
        <v>2.6019875463039099</v>
      </c>
      <c r="N495" t="s">
        <v>51</v>
      </c>
      <c r="O495">
        <v>1.8375212511896399</v>
      </c>
      <c r="P495" t="s">
        <v>53</v>
      </c>
      <c r="Q495">
        <v>3.0300383248112901</v>
      </c>
      <c r="R495" t="s">
        <v>50</v>
      </c>
      <c r="S495">
        <v>-0.10396735349682799</v>
      </c>
      <c r="T495" t="s">
        <v>50</v>
      </c>
      <c r="U495">
        <v>-9.9701467536709207E-2</v>
      </c>
      <c r="V495" t="s">
        <v>50</v>
      </c>
      <c r="W495">
        <v>-0.14655435359206001</v>
      </c>
      <c r="X495" t="s">
        <v>50</v>
      </c>
      <c r="Y495">
        <v>-0.155322620167714</v>
      </c>
      <c r="Z495" t="s">
        <v>50</v>
      </c>
      <c r="AA495">
        <f t="shared" si="42"/>
        <v>-4.2587000095232017E-2</v>
      </c>
      <c r="AB495">
        <f t="shared" si="43"/>
        <v>-5.5621152631004797E-2</v>
      </c>
      <c r="AC495">
        <f t="shared" si="44"/>
        <v>-1.3034152535772781E-2</v>
      </c>
      <c r="AD495">
        <f t="shared" si="45"/>
        <v>-8.7682665756539935E-3</v>
      </c>
      <c r="AF495">
        <v>2.8458781757679898</v>
      </c>
      <c r="AG495" t="s">
        <v>50</v>
      </c>
      <c r="AH495">
        <v>2.7420589029454199</v>
      </c>
      <c r="AI495" t="s">
        <v>50</v>
      </c>
      <c r="AJ495">
        <f t="shared" si="46"/>
        <v>-0.10381927282256997</v>
      </c>
      <c r="AK495">
        <v>62.0889004735605</v>
      </c>
      <c r="AL495">
        <v>40.901959726047899</v>
      </c>
      <c r="AM495">
        <v>20.783668939996801</v>
      </c>
      <c r="AN495">
        <v>20.118290786050999</v>
      </c>
      <c r="AO495">
        <f t="shared" si="47"/>
        <v>-0.66537815394580235</v>
      </c>
      <c r="AQ495">
        <f>VLOOKUP(A495,incl2017!$A$2:$BF$638,33)</f>
        <v>6647.8392764857799</v>
      </c>
      <c r="AR495">
        <v>5100.7910295616703</v>
      </c>
      <c r="AS495">
        <v>4439.2850812407596</v>
      </c>
      <c r="AT495">
        <v>3957.7220496894402</v>
      </c>
      <c r="AU495">
        <f>VLOOKUP(vhcsResultsConsolidated!E4,incl2017!$A$2:$BF$638,34)</f>
        <v>13258.493275954799</v>
      </c>
      <c r="AV495">
        <v>5274.3406374501901</v>
      </c>
      <c r="AW495">
        <v>4445.4830508474497</v>
      </c>
      <c r="AX495">
        <v>4245.3290322580597</v>
      </c>
      <c r="AY495">
        <f>VLOOKUP(vhcsResultsConsolidated!E4,incl2017!$A$2:$BF$638,38)</f>
        <v>12777.75029036</v>
      </c>
      <c r="AZ495">
        <v>4918.9081419624199</v>
      </c>
      <c r="BA495">
        <v>4432.4922600619102</v>
      </c>
      <c r="BB495">
        <v>3690.78143712574</v>
      </c>
      <c r="BC495">
        <f>VLOOKUP(vhcsResultsConsolidated!E4,incl2017!$A$2:$BF$638,42)</f>
        <v>13673.2424849699</v>
      </c>
      <c r="BD495">
        <v>5210.1037344398301</v>
      </c>
      <c r="BE495">
        <v>4481.80110497237</v>
      </c>
      <c r="BF495">
        <v>3829.7517730496402</v>
      </c>
      <c r="BG495">
        <f>VLOOKUP(vhcsResultsConsolidated!E4,incl2017!$A$2:$BF$638,46)</f>
        <v>13319.066508313501</v>
      </c>
      <c r="BH495">
        <v>5333.6551724137898</v>
      </c>
      <c r="BI495">
        <v>4407.4855491329399</v>
      </c>
      <c r="BJ495">
        <v>4592.0532544378702</v>
      </c>
      <c r="BK495">
        <f>VLOOKUP(vhcsResultsConsolidated!E4,incl2017!$A$2:$BF$638,50)</f>
        <v>12259.809090909001</v>
      </c>
      <c r="BL495">
        <v>5030.3562753036404</v>
      </c>
      <c r="BM495">
        <v>4254.6744186046499</v>
      </c>
      <c r="BN495">
        <v>3797.8935185185101</v>
      </c>
      <c r="BO495">
        <f>VLOOKUP(vhcsResultsConsolidated!E4,incl2017!$A$2:$BF$638,54)</f>
        <v>14218.5648854961</v>
      </c>
      <c r="BP495">
        <v>4800.2543103448197</v>
      </c>
      <c r="BQ495">
        <v>4635.0397350993298</v>
      </c>
      <c r="BR495">
        <v>3494.71186440677</v>
      </c>
    </row>
    <row r="496" spans="1:70" x14ac:dyDescent="0.25">
      <c r="A496" t="s">
        <v>548</v>
      </c>
      <c r="E496" t="s">
        <v>548</v>
      </c>
      <c r="F496">
        <v>0</v>
      </c>
      <c r="G496">
        <v>0.64277600000000001</v>
      </c>
      <c r="H496">
        <v>0.64277600000000001</v>
      </c>
      <c r="I496">
        <v>635</v>
      </c>
      <c r="J496">
        <v>635</v>
      </c>
      <c r="K496">
        <v>2.2164276558031899</v>
      </c>
      <c r="L496" t="s">
        <v>52</v>
      </c>
      <c r="M496">
        <v>2.0962629244064401</v>
      </c>
      <c r="N496" t="s">
        <v>52</v>
      </c>
      <c r="O496">
        <v>1.0086096448150901</v>
      </c>
      <c r="P496" t="s">
        <v>53</v>
      </c>
      <c r="Q496">
        <v>0.83563599840428004</v>
      </c>
      <c r="R496" t="s">
        <v>53</v>
      </c>
      <c r="S496">
        <v>9.6517361335649296E-2</v>
      </c>
      <c r="T496" t="s">
        <v>53</v>
      </c>
      <c r="U496">
        <v>2.41775321578734E-2</v>
      </c>
      <c r="V496" t="s">
        <v>53</v>
      </c>
      <c r="W496">
        <v>0.141880726605496</v>
      </c>
      <c r="X496" t="s">
        <v>52</v>
      </c>
      <c r="Y496">
        <v>0.16523366742016901</v>
      </c>
      <c r="Z496" t="s">
        <v>51</v>
      </c>
      <c r="AA496">
        <f t="shared" si="42"/>
        <v>4.5363365269846703E-2</v>
      </c>
      <c r="AB496">
        <f t="shared" si="43"/>
        <v>0.1410561352622956</v>
      </c>
      <c r="AC496">
        <f t="shared" si="44"/>
        <v>9.5692769992448898E-2</v>
      </c>
      <c r="AD496">
        <f t="shared" si="45"/>
        <v>2.3352940814673012E-2</v>
      </c>
      <c r="AF496">
        <v>2.4337825329273799</v>
      </c>
      <c r="AG496" t="s">
        <v>50</v>
      </c>
      <c r="AH496">
        <v>2.5643353972002698</v>
      </c>
      <c r="AI496" t="s">
        <v>50</v>
      </c>
      <c r="AJ496">
        <f t="shared" si="46"/>
        <v>0.13055286427288992</v>
      </c>
      <c r="AK496">
        <v>-11.654293682524999</v>
      </c>
      <c r="AL496">
        <v>-42.995423241020603</v>
      </c>
      <c r="AM496">
        <v>-11.221537088463499</v>
      </c>
      <c r="AN496">
        <v>-31.7738861525571</v>
      </c>
      <c r="AO496">
        <f t="shared" si="47"/>
        <v>-20.552349064093601</v>
      </c>
      <c r="AQ496">
        <f>VLOOKUP(A496,incl2017!$A$2:$BF$638,33)</f>
        <v>7870.9170984455905</v>
      </c>
      <c r="AR496">
        <v>6098.1548672566296</v>
      </c>
      <c r="AS496">
        <v>7714.5916230366402</v>
      </c>
      <c r="AT496">
        <v>9847.2155963302703</v>
      </c>
      <c r="AU496">
        <f>VLOOKUP(vhcsResultsConsolidated!E496,incl2017!$A$2:$BF$638,34)</f>
        <v>10737.0387931034</v>
      </c>
      <c r="AV496">
        <v>6468.2777777777701</v>
      </c>
      <c r="AW496">
        <v>8931.0404040403992</v>
      </c>
      <c r="AX496">
        <v>8544.3076923076896</v>
      </c>
      <c r="AY496">
        <f>VLOOKUP(vhcsResultsConsolidated!E496,incl2017!$A$2:$BF$638,38)</f>
        <v>8659.4500000000007</v>
      </c>
      <c r="AZ496">
        <v>5631.8</v>
      </c>
      <c r="BA496">
        <v>6405.5869565217399</v>
      </c>
      <c r="BB496">
        <v>10573.1214285714</v>
      </c>
      <c r="BC496">
        <f>VLOOKUP(vhcsResultsConsolidated!E496,incl2017!$A$2:$BF$638,42)</f>
        <v>11830.506578947299</v>
      </c>
      <c r="BD496">
        <v>5751.5208333333303</v>
      </c>
      <c r="BE496">
        <v>7740.1739130434698</v>
      </c>
      <c r="BF496">
        <v>8918.7045454545405</v>
      </c>
      <c r="BG496">
        <f>VLOOKUP(vhcsResultsConsolidated!E496,incl2017!$A$2:$BF$638,46)</f>
        <v>9049.4</v>
      </c>
      <c r="BH496">
        <v>6909.35897435897</v>
      </c>
      <c r="BI496">
        <v>9964.6226415094297</v>
      </c>
      <c r="BJ496">
        <v>8059.7941176470504</v>
      </c>
      <c r="BK496">
        <f>VLOOKUP(vhcsResultsConsolidated!E496,incl2017!$A$2:$BF$638,50)</f>
        <v>8158.0857142857103</v>
      </c>
      <c r="BL496">
        <v>5667.0980392156798</v>
      </c>
      <c r="BM496">
        <v>6780.3333333333303</v>
      </c>
      <c r="BN496">
        <v>8799.5593220338906</v>
      </c>
      <c r="BO496">
        <f>VLOOKUP(vhcsResultsConsolidated!E496,incl2017!$A$2:$BF$638,54)</f>
        <v>10167.841269841199</v>
      </c>
      <c r="BP496">
        <v>5595.0612244897902</v>
      </c>
      <c r="BQ496">
        <v>5873.0526315789402</v>
      </c>
      <c r="BR496">
        <v>11864.9753086419</v>
      </c>
    </row>
    <row r="497" spans="1:70" x14ac:dyDescent="0.25">
      <c r="A497" t="s">
        <v>547</v>
      </c>
      <c r="B497" t="s">
        <v>665</v>
      </c>
      <c r="C497" t="s">
        <v>684</v>
      </c>
      <c r="E497" t="s">
        <v>429</v>
      </c>
      <c r="F497">
        <v>1</v>
      </c>
      <c r="G497">
        <v>0.53932000000000002</v>
      </c>
      <c r="H497">
        <v>0.53932000000000002</v>
      </c>
      <c r="I497">
        <v>3211</v>
      </c>
      <c r="J497">
        <v>3211</v>
      </c>
      <c r="K497">
        <v>5.0814354258511996</v>
      </c>
      <c r="L497" t="s">
        <v>50</v>
      </c>
      <c r="M497">
        <v>3.2697817392499799</v>
      </c>
      <c r="N497" t="s">
        <v>50</v>
      </c>
      <c r="O497">
        <v>1.2254774842144001</v>
      </c>
      <c r="P497" t="s">
        <v>53</v>
      </c>
      <c r="Q497">
        <v>1.47213851174432</v>
      </c>
      <c r="R497" t="s">
        <v>53</v>
      </c>
      <c r="S497">
        <v>-4.1901865048795499E-2</v>
      </c>
      <c r="T497" t="s">
        <v>50</v>
      </c>
      <c r="U497">
        <v>-2.21096046343007E-2</v>
      </c>
      <c r="V497" t="s">
        <v>51</v>
      </c>
      <c r="W497">
        <v>-3.6339619708049699E-2</v>
      </c>
      <c r="X497" t="s">
        <v>50</v>
      </c>
      <c r="Y497">
        <v>-4.2497375544376097E-2</v>
      </c>
      <c r="Z497" t="s">
        <v>50</v>
      </c>
      <c r="AA497">
        <f t="shared" si="42"/>
        <v>5.5622453407458E-3</v>
      </c>
      <c r="AB497">
        <f t="shared" si="43"/>
        <v>-2.0387770910075396E-2</v>
      </c>
      <c r="AC497">
        <f t="shared" si="44"/>
        <v>-2.5950016250821197E-2</v>
      </c>
      <c r="AD497">
        <f t="shared" si="45"/>
        <v>-6.1577558363263979E-3</v>
      </c>
      <c r="AF497">
        <v>2.8792215391546101</v>
      </c>
      <c r="AG497" t="s">
        <v>50</v>
      </c>
      <c r="AH497">
        <v>2.8662722647909198</v>
      </c>
      <c r="AI497" t="s">
        <v>50</v>
      </c>
      <c r="AJ497">
        <f t="shared" si="46"/>
        <v>-1.2949274363690311E-2</v>
      </c>
      <c r="AK497">
        <v>7.4400328451075701</v>
      </c>
      <c r="AL497">
        <v>24.884174786568899</v>
      </c>
      <c r="AM497">
        <v>4.6357799580635497</v>
      </c>
      <c r="AN497">
        <v>20.248394828505401</v>
      </c>
      <c r="AO497">
        <f t="shared" si="47"/>
        <v>15.612614870441851</v>
      </c>
      <c r="AQ497">
        <f>VLOOKUP(A497,incl2017!$A$2:$BF$638,33)</f>
        <v>27478.605970149201</v>
      </c>
      <c r="AR497">
        <v>23766.437177280499</v>
      </c>
      <c r="AS497">
        <v>22155.5563636363</v>
      </c>
      <c r="AT497">
        <v>21604.3933518005</v>
      </c>
      <c r="AU497">
        <f>VLOOKUP(vhcsResultsConsolidated!E378,incl2017!$A$2:$BF$638,34)</f>
        <v>15365.4790486976</v>
      </c>
      <c r="AV497">
        <v>24015.885416666599</v>
      </c>
      <c r="AW497">
        <v>22697.617910447701</v>
      </c>
      <c r="AX497">
        <v>21928.477707006299</v>
      </c>
      <c r="AY497">
        <f>VLOOKUP(vhcsResultsConsolidated!E378,incl2017!$A$2:$BF$638,38)</f>
        <v>14695.947735191599</v>
      </c>
      <c r="AZ497">
        <v>23521.245733788299</v>
      </c>
      <c r="BA497">
        <v>21784.963265306102</v>
      </c>
      <c r="BB497">
        <v>21354.975490196</v>
      </c>
      <c r="BC497">
        <f>VLOOKUP(vhcsResultsConsolidated!E378,incl2017!$A$2:$BF$638,42)</f>
        <v>16002.4585635359</v>
      </c>
      <c r="BD497">
        <v>23551.526717557201</v>
      </c>
      <c r="BE497">
        <v>22979.613259668498</v>
      </c>
      <c r="BF497">
        <v>21892.155339805799</v>
      </c>
      <c r="BG497">
        <f>VLOOKUP(vhcsResultsConsolidated!E378,incl2017!$A$2:$BF$638,46)</f>
        <v>14833.0821256038</v>
      </c>
      <c r="BH497">
        <v>24403.343949044502</v>
      </c>
      <c r="BI497">
        <v>22366.181818181802</v>
      </c>
      <c r="BJ497">
        <v>21968.597855227799</v>
      </c>
      <c r="BK497">
        <f>VLOOKUP(vhcsResultsConsolidated!E378,incl2017!$A$2:$BF$638,50)</f>
        <v>14568.937360178899</v>
      </c>
      <c r="BL497">
        <v>23725.431034482699</v>
      </c>
      <c r="BM497">
        <v>22407.560869565201</v>
      </c>
      <c r="BN497">
        <v>22093.697855750401</v>
      </c>
      <c r="BO497">
        <f>VLOOKUP(vhcsResultsConsolidated!E378,incl2017!$A$2:$BF$638,54)</f>
        <v>16628.1428571428</v>
      </c>
      <c r="BP497">
        <v>23387.429378531</v>
      </c>
      <c r="BQ497">
        <v>21234.2038461538</v>
      </c>
      <c r="BR497">
        <v>20607.5108481262</v>
      </c>
    </row>
    <row r="498" spans="1:70" x14ac:dyDescent="0.25">
      <c r="A498" t="s">
        <v>549</v>
      </c>
      <c r="B498" t="s">
        <v>674</v>
      </c>
      <c r="C498" t="s">
        <v>675</v>
      </c>
      <c r="E498" t="s">
        <v>390</v>
      </c>
      <c r="F498">
        <v>1</v>
      </c>
      <c r="G498">
        <v>0.773482</v>
      </c>
      <c r="H498">
        <v>0.76859200000000005</v>
      </c>
      <c r="I498">
        <v>3125</v>
      </c>
      <c r="J498">
        <v>2957</v>
      </c>
      <c r="K498">
        <v>3.0837820894947598</v>
      </c>
      <c r="L498" t="s">
        <v>50</v>
      </c>
      <c r="M498">
        <v>2.5821043745251102</v>
      </c>
      <c r="N498" t="s">
        <v>51</v>
      </c>
      <c r="O498">
        <v>0.70352008914701802</v>
      </c>
      <c r="P498" t="s">
        <v>53</v>
      </c>
      <c r="Q498">
        <v>4.8955303096407103</v>
      </c>
      <c r="R498" t="s">
        <v>50</v>
      </c>
      <c r="S498">
        <v>-3.8420979795828702E-2</v>
      </c>
      <c r="T498" t="s">
        <v>50</v>
      </c>
      <c r="U498">
        <v>-6.1067731528031202E-2</v>
      </c>
      <c r="V498" t="s">
        <v>50</v>
      </c>
      <c r="W498">
        <v>-3.4261776315986599E-2</v>
      </c>
      <c r="X498" t="s">
        <v>50</v>
      </c>
      <c r="Y498">
        <v>-5.85464486257605E-2</v>
      </c>
      <c r="Z498" t="s">
        <v>50</v>
      </c>
      <c r="AA498">
        <f t="shared" si="42"/>
        <v>4.1592034798421038E-3</v>
      </c>
      <c r="AB498">
        <f t="shared" si="43"/>
        <v>2.5212829022707023E-3</v>
      </c>
      <c r="AC498">
        <f t="shared" si="44"/>
        <v>-1.6379205775714015E-3</v>
      </c>
      <c r="AD498">
        <f t="shared" si="45"/>
        <v>-2.4284672309773901E-2</v>
      </c>
      <c r="AF498">
        <v>3.1841550539276202</v>
      </c>
      <c r="AG498" t="s">
        <v>50</v>
      </c>
      <c r="AH498">
        <v>3.1605937645969999</v>
      </c>
      <c r="AI498" t="s">
        <v>50</v>
      </c>
      <c r="AJ498">
        <f t="shared" si="46"/>
        <v>-2.3561289330620294E-2</v>
      </c>
      <c r="AK498">
        <v>31.183876828440201</v>
      </c>
      <c r="AL498">
        <v>22.862715810400999</v>
      </c>
      <c r="AM498">
        <v>1.57167515502341</v>
      </c>
      <c r="AN498">
        <v>21.2910406553776</v>
      </c>
      <c r="AO498">
        <f t="shared" si="47"/>
        <v>19.71936550035419</v>
      </c>
      <c r="AQ498">
        <f>VLOOKUP(A498,incl2017!$A$2:$BF$638,33)</f>
        <v>13199.5780516431</v>
      </c>
      <c r="AR498">
        <v>55988.5830078125</v>
      </c>
      <c r="AS498">
        <v>50566.478893740801</v>
      </c>
      <c r="AT498">
        <v>47061.105136436599</v>
      </c>
      <c r="AU498">
        <f>VLOOKUP(vhcsResultsConsolidated!E337,incl2017!$A$2:$BF$638,34)</f>
        <v>63413.583333333299</v>
      </c>
      <c r="AV498">
        <v>57387.591160220902</v>
      </c>
      <c r="AW498">
        <v>51967.323843416299</v>
      </c>
      <c r="AX498">
        <v>46980.180769230697</v>
      </c>
      <c r="AY498">
        <f>VLOOKUP(vhcsResultsConsolidated!E337,incl2017!$A$2:$BF$638,38)</f>
        <v>60937.388888888803</v>
      </c>
      <c r="AZ498">
        <v>54409.245322245297</v>
      </c>
      <c r="BA498">
        <v>49596.9285714285</v>
      </c>
      <c r="BB498">
        <v>47119.067493112903</v>
      </c>
      <c r="BC498">
        <f>VLOOKUP(vhcsResultsConsolidated!E337,incl2017!$A$2:$BF$638,42)</f>
        <v>65719.005747126401</v>
      </c>
      <c r="BD498">
        <v>58286.060070671301</v>
      </c>
      <c r="BE498">
        <v>51503.570512820501</v>
      </c>
      <c r="BF498">
        <v>47847.866972477001</v>
      </c>
      <c r="BG498">
        <f>VLOOKUP(vhcsResultsConsolidated!E337,incl2017!$A$2:$BF$638,46)</f>
        <v>62831.988764044901</v>
      </c>
      <c r="BH498">
        <v>56409.642307692302</v>
      </c>
      <c r="BI498">
        <v>52546.087999999902</v>
      </c>
      <c r="BJ498">
        <v>46353.837748344296</v>
      </c>
      <c r="BK498">
        <f>VLOOKUP(vhcsResultsConsolidated!E337,incl2017!$A$2:$BF$638,50)</f>
        <v>58627.534246575298</v>
      </c>
      <c r="BL498">
        <v>53740.549800796798</v>
      </c>
      <c r="BM498">
        <v>52057.2</v>
      </c>
      <c r="BN498">
        <v>47407.8711864406</v>
      </c>
      <c r="BO498">
        <f>VLOOKUP(vhcsResultsConsolidated!E337,incl2017!$A$2:$BF$638,54)</f>
        <v>63186.683333333298</v>
      </c>
      <c r="BP498">
        <v>55138.9956521739</v>
      </c>
      <c r="BQ498">
        <v>47537.425339366499</v>
      </c>
      <c r="BR498">
        <v>46921.394431554501</v>
      </c>
    </row>
    <row r="499" spans="1:70" x14ac:dyDescent="0.25">
      <c r="A499" t="s">
        <v>550</v>
      </c>
      <c r="E499" t="s">
        <v>550</v>
      </c>
      <c r="F499">
        <v>0</v>
      </c>
      <c r="G499">
        <v>0.58710200000000001</v>
      </c>
      <c r="H499">
        <v>0.60804999999999998</v>
      </c>
      <c r="I499">
        <v>3037</v>
      </c>
      <c r="J499">
        <v>1417</v>
      </c>
      <c r="K499">
        <v>1.85979233983392</v>
      </c>
      <c r="L499" t="s">
        <v>52</v>
      </c>
      <c r="M499">
        <v>1.0091206543479301</v>
      </c>
      <c r="N499" t="s">
        <v>53</v>
      </c>
      <c r="O499">
        <v>0.98247762084383705</v>
      </c>
      <c r="P499" t="s">
        <v>53</v>
      </c>
      <c r="Q499">
        <v>2.8132001564511002</v>
      </c>
      <c r="R499" t="s">
        <v>51</v>
      </c>
      <c r="S499">
        <v>-9.7212242645604199E-2</v>
      </c>
      <c r="T499" t="s">
        <v>50</v>
      </c>
      <c r="U499">
        <v>-0.11047011763709499</v>
      </c>
      <c r="V499" t="s">
        <v>50</v>
      </c>
      <c r="W499">
        <v>-0.21003719726949699</v>
      </c>
      <c r="X499" t="s">
        <v>50</v>
      </c>
      <c r="Y499">
        <v>-0.17614564217223799</v>
      </c>
      <c r="Z499" t="s">
        <v>50</v>
      </c>
      <c r="AA499">
        <f t="shared" si="42"/>
        <v>-0.11282495462389279</v>
      </c>
      <c r="AB499">
        <f t="shared" si="43"/>
        <v>-6.5675524535142998E-2</v>
      </c>
      <c r="AC499">
        <f t="shared" si="44"/>
        <v>4.7149430088749791E-2</v>
      </c>
      <c r="AD499">
        <f t="shared" si="45"/>
        <v>3.3891555097258996E-2</v>
      </c>
      <c r="AF499">
        <v>2.8226805113690898</v>
      </c>
      <c r="AG499" t="s">
        <v>50</v>
      </c>
      <c r="AH499">
        <v>2.6843608712753402</v>
      </c>
      <c r="AI499" t="s">
        <v>50</v>
      </c>
      <c r="AJ499">
        <f t="shared" si="46"/>
        <v>-0.13831964009374964</v>
      </c>
      <c r="AK499">
        <v>44.963942446472402</v>
      </c>
      <c r="AL499">
        <v>40.053157713811103</v>
      </c>
      <c r="AM499">
        <v>24.779127345812199</v>
      </c>
      <c r="AN499">
        <v>15.274030367998799</v>
      </c>
      <c r="AO499">
        <f t="shared" si="47"/>
        <v>-9.5050969778134</v>
      </c>
      <c r="AQ499">
        <f>VLOOKUP(A499,incl2017!$A$2:$BF$638,33)</f>
        <v>3871.3647798742099</v>
      </c>
      <c r="AR499">
        <v>5183.2747035573102</v>
      </c>
      <c r="AS499">
        <v>3881.6152173913001</v>
      </c>
      <c r="AT499">
        <v>3373.7006651884699</v>
      </c>
      <c r="AU499">
        <f>VLOOKUP(vhcsResultsConsolidated!E499,incl2017!$A$2:$BF$638,34)</f>
        <v>3356.2673684210499</v>
      </c>
      <c r="AV499">
        <v>5116.5962264150903</v>
      </c>
      <c r="AW499">
        <v>4031.7322834645602</v>
      </c>
      <c r="AX499">
        <v>3336.5673076922999</v>
      </c>
      <c r="AY499">
        <f>VLOOKUP(vhcsResultsConsolidated!E499,incl2017!$A$2:$BF$638,38)</f>
        <v>3338.6545454545399</v>
      </c>
      <c r="AZ499">
        <v>5256.5933609958502</v>
      </c>
      <c r="BA499">
        <v>3696.5194174757198</v>
      </c>
      <c r="BB499">
        <v>3405.4855967078101</v>
      </c>
      <c r="BC499">
        <f>VLOOKUP(vhcsResultsConsolidated!E499,incl2017!$A$2:$BF$638,42)</f>
        <v>3371.4627450980302</v>
      </c>
      <c r="BD499">
        <v>5331.9379310344802</v>
      </c>
      <c r="BE499">
        <v>3842.5084745762701</v>
      </c>
      <c r="BF499">
        <v>3182.7572815533899</v>
      </c>
      <c r="BG499">
        <f>VLOOKUP(vhcsResultsConsolidated!E499,incl2017!$A$2:$BF$638,46)</f>
        <v>3254.7636363636302</v>
      </c>
      <c r="BH499">
        <v>4856.3916666666601</v>
      </c>
      <c r="BI499">
        <v>4195.9117647058802</v>
      </c>
      <c r="BJ499">
        <v>3487.4476190476098</v>
      </c>
      <c r="BK499">
        <f>VLOOKUP(vhcsResultsConsolidated!E499,incl2017!$A$2:$BF$638,50)</f>
        <v>3422.54545454545</v>
      </c>
      <c r="BL499">
        <v>4685.6754385964896</v>
      </c>
      <c r="BM499">
        <v>3788.9743589743498</v>
      </c>
      <c r="BN499">
        <v>3485.4495412843999</v>
      </c>
      <c r="BO499">
        <f>VLOOKUP(vhcsResultsConsolidated!E499,incl2017!$A$2:$BF$638,54)</f>
        <v>3430.2068965517201</v>
      </c>
      <c r="BP499">
        <v>5769.0708661417302</v>
      </c>
      <c r="BQ499">
        <v>3574.9775280898798</v>
      </c>
      <c r="BR499">
        <v>3340.4402985074598</v>
      </c>
    </row>
    <row r="500" spans="1:70" x14ac:dyDescent="0.25">
      <c r="A500" t="s">
        <v>551</v>
      </c>
      <c r="E500" t="s">
        <v>551</v>
      </c>
      <c r="F500">
        <v>0</v>
      </c>
      <c r="G500">
        <v>0.51758899999999997</v>
      </c>
      <c r="H500">
        <v>0.51758899999999997</v>
      </c>
      <c r="I500">
        <v>864</v>
      </c>
      <c r="J500">
        <v>864</v>
      </c>
      <c r="K500">
        <v>0.80791663076639597</v>
      </c>
      <c r="L500" t="s">
        <v>53</v>
      </c>
      <c r="M500">
        <v>1.09348625291051</v>
      </c>
      <c r="N500" t="s">
        <v>53</v>
      </c>
      <c r="O500">
        <v>0.55260628004429602</v>
      </c>
      <c r="P500" t="s">
        <v>53</v>
      </c>
      <c r="Q500">
        <v>1.5633201609862599</v>
      </c>
      <c r="R500" t="s">
        <v>53</v>
      </c>
      <c r="S500">
        <v>6.29100874165434E-2</v>
      </c>
      <c r="T500" t="s">
        <v>51</v>
      </c>
      <c r="U500">
        <v>-5.7070189659302203E-2</v>
      </c>
      <c r="V500" t="s">
        <v>51</v>
      </c>
      <c r="W500">
        <v>0.10644762093245599</v>
      </c>
      <c r="X500" t="s">
        <v>50</v>
      </c>
      <c r="Y500">
        <v>7.0124886421227897E-2</v>
      </c>
      <c r="Z500" t="s">
        <v>51</v>
      </c>
      <c r="AA500">
        <f t="shared" si="42"/>
        <v>4.3537533515912594E-2</v>
      </c>
      <c r="AB500">
        <f t="shared" si="43"/>
        <v>0.1271950760805301</v>
      </c>
      <c r="AC500">
        <f t="shared" si="44"/>
        <v>8.3657542564617507E-2</v>
      </c>
      <c r="AD500">
        <f t="shared" si="45"/>
        <v>-3.6322734511228097E-2</v>
      </c>
      <c r="AF500">
        <v>2.8705566904917301</v>
      </c>
      <c r="AG500" t="s">
        <v>50</v>
      </c>
      <c r="AH500">
        <v>2.95926460304393</v>
      </c>
      <c r="AI500" t="s">
        <v>50</v>
      </c>
      <c r="AJ500">
        <f t="shared" si="46"/>
        <v>8.8707912552199897E-2</v>
      </c>
      <c r="AK500">
        <v>-3.2433202307759101</v>
      </c>
      <c r="AL500">
        <v>-26.967342047850401</v>
      </c>
      <c r="AM500">
        <v>-7.1818505039503799</v>
      </c>
      <c r="AN500">
        <v>-19.785491543900001</v>
      </c>
      <c r="AO500">
        <f t="shared" si="47"/>
        <v>-12.603641039949622</v>
      </c>
      <c r="AQ500">
        <f>VLOOKUP(A500,incl2017!$A$2:$BF$638,33)</f>
        <v>20952.3511111111</v>
      </c>
      <c r="AR500">
        <v>22295.106796116499</v>
      </c>
      <c r="AS500">
        <v>20952.3511111111</v>
      </c>
      <c r="AT500">
        <v>21564.163636363599</v>
      </c>
      <c r="AU500">
        <f>VLOOKUP(vhcsResultsConsolidated!E500,incl2017!$A$2:$BF$638,34)</f>
        <v>21564.163636363599</v>
      </c>
      <c r="AV500">
        <v>21379.357541899401</v>
      </c>
      <c r="AW500">
        <v>21579.981481481402</v>
      </c>
      <c r="AX500">
        <v>21058.912280701701</v>
      </c>
      <c r="AY500">
        <f>VLOOKUP(vhcsResultsConsolidated!E500,incl2017!$A$2:$BF$638,38)</f>
        <v>21058.912280701701</v>
      </c>
      <c r="AZ500">
        <v>23556.023076923</v>
      </c>
      <c r="BA500">
        <v>20373</v>
      </c>
      <c r="BB500">
        <v>22107.5471698113</v>
      </c>
      <c r="BC500">
        <f>VLOOKUP(vhcsResultsConsolidated!E500,incl2017!$A$2:$BF$638,42)</f>
        <v>22107.5471698113</v>
      </c>
      <c r="BD500">
        <v>20755.5523809523</v>
      </c>
      <c r="BE500">
        <v>22067.659090909001</v>
      </c>
      <c r="BF500">
        <v>21757.933333333302</v>
      </c>
      <c r="BG500">
        <f>VLOOKUP(vhcsResultsConsolidated!E500,incl2017!$A$2:$BF$638,46)</f>
        <v>21757.933333333302</v>
      </c>
      <c r="BH500">
        <v>22264.486486486399</v>
      </c>
      <c r="BI500">
        <v>21244.703125</v>
      </c>
      <c r="BJ500">
        <v>20512.802083333299</v>
      </c>
      <c r="BK500">
        <f>VLOOKUP(vhcsResultsConsolidated!E500,incl2017!$A$2:$BF$638,50)</f>
        <v>20512.802083333299</v>
      </c>
      <c r="BL500">
        <v>23274.9855072463</v>
      </c>
      <c r="BM500">
        <v>21106.229166666599</v>
      </c>
      <c r="BN500">
        <v>21464.7045454545</v>
      </c>
      <c r="BO500">
        <f>VLOOKUP(vhcsResultsConsolidated!E500,incl2017!$A$2:$BF$638,54)</f>
        <v>21464.7045454545</v>
      </c>
      <c r="BP500">
        <v>23873.918032786802</v>
      </c>
      <c r="BQ500">
        <v>19862.9275362318</v>
      </c>
      <c r="BR500">
        <v>22904.309859154899</v>
      </c>
    </row>
    <row r="501" spans="1:70" x14ac:dyDescent="0.25">
      <c r="A501" t="s">
        <v>552</v>
      </c>
      <c r="B501" t="s">
        <v>666</v>
      </c>
      <c r="C501" t="s">
        <v>671</v>
      </c>
      <c r="E501" t="s">
        <v>382</v>
      </c>
      <c r="F501">
        <v>1</v>
      </c>
      <c r="G501">
        <v>0.87703099999999901</v>
      </c>
      <c r="H501">
        <v>0.87473599999999996</v>
      </c>
      <c r="I501">
        <v>2630</v>
      </c>
      <c r="J501">
        <v>2549</v>
      </c>
      <c r="K501">
        <v>4.0917172284042298</v>
      </c>
      <c r="L501" t="s">
        <v>50</v>
      </c>
      <c r="M501">
        <v>7.7630607333347701</v>
      </c>
      <c r="N501" t="s">
        <v>50</v>
      </c>
      <c r="O501">
        <v>5.6298775775213397</v>
      </c>
      <c r="P501" t="s">
        <v>50</v>
      </c>
      <c r="Q501">
        <v>0.97036103468817403</v>
      </c>
      <c r="R501" t="s">
        <v>53</v>
      </c>
      <c r="S501">
        <v>1.3202572752228701</v>
      </c>
      <c r="T501" t="s">
        <v>50</v>
      </c>
      <c r="U501">
        <v>-7.2816819753273596E-3</v>
      </c>
      <c r="V501" t="s">
        <v>53</v>
      </c>
      <c r="W501">
        <v>1.32562182977614</v>
      </c>
      <c r="X501" t="s">
        <v>50</v>
      </c>
      <c r="Y501">
        <v>-5.9510844662397097E-3</v>
      </c>
      <c r="Z501" t="s">
        <v>53</v>
      </c>
      <c r="AA501">
        <f t="shared" si="42"/>
        <v>5.3645545532698957E-3</v>
      </c>
      <c r="AB501">
        <f t="shared" si="43"/>
        <v>1.3305975090876498E-3</v>
      </c>
      <c r="AC501">
        <f t="shared" si="44"/>
        <v>-4.0339570441822459E-3</v>
      </c>
      <c r="AD501">
        <f t="shared" si="45"/>
        <v>-1.3315729142423798</v>
      </c>
      <c r="AF501">
        <v>3.0042668765925602</v>
      </c>
      <c r="AG501" t="s">
        <v>50</v>
      </c>
      <c r="AH501">
        <v>3.0065242782741999</v>
      </c>
      <c r="AI501" t="s">
        <v>50</v>
      </c>
      <c r="AJ501">
        <f t="shared" si="46"/>
        <v>2.2574016816396814E-3</v>
      </c>
      <c r="AK501">
        <v>-900.25987841010101</v>
      </c>
      <c r="AL501">
        <v>18.911981265857602</v>
      </c>
      <c r="AM501">
        <v>-2.4918977878339401</v>
      </c>
      <c r="AN501">
        <v>21.403879053691501</v>
      </c>
      <c r="AO501">
        <f t="shared" si="47"/>
        <v>23.895776841525439</v>
      </c>
      <c r="AQ501">
        <f>VLOOKUP(A501,incl2017!$A$2:$BF$638,33)</f>
        <v>10668.779069767401</v>
      </c>
      <c r="AR501">
        <v>52295.4216867469</v>
      </c>
      <c r="AS501">
        <v>51673.208978328097</v>
      </c>
      <c r="AT501">
        <v>46220.247252747198</v>
      </c>
      <c r="AU501">
        <f>VLOOKUP(vhcsResultsConsolidated!E324,incl2017!$A$2:$BF$638,34)</f>
        <v>22626.3034188034</v>
      </c>
      <c r="AW501">
        <v>52004.46</v>
      </c>
      <c r="AX501">
        <v>48433.039340101503</v>
      </c>
      <c r="AY501">
        <f>VLOOKUP(vhcsResultsConsolidated!E324,incl2017!$A$2:$BF$638,38)</f>
        <v>22998.256000000001</v>
      </c>
      <c r="AZ501">
        <v>52295.4216867469</v>
      </c>
      <c r="BA501">
        <v>51464.0858585858</v>
      </c>
      <c r="BB501">
        <v>44530.634689922401</v>
      </c>
      <c r="BC501">
        <f>VLOOKUP(vhcsResultsConsolidated!E324,incl2017!$A$2:$BF$638,42)</f>
        <v>22199.752293577902</v>
      </c>
      <c r="BE501">
        <v>52768.4</v>
      </c>
      <c r="BF501">
        <v>49510.696969696903</v>
      </c>
      <c r="BG501">
        <f>VLOOKUP(vhcsResultsConsolidated!E324,incl2017!$A$2:$BF$638,46)</f>
        <v>23523.983870967699</v>
      </c>
      <c r="BI501">
        <v>51495.166666666599</v>
      </c>
      <c r="BJ501">
        <v>47512.592941176401</v>
      </c>
      <c r="BK501">
        <f>VLOOKUP(vhcsResultsConsolidated!E324,incl2017!$A$2:$BF$638,50)</f>
        <v>22480.873015873</v>
      </c>
      <c r="BL501">
        <v>51359.130434782601</v>
      </c>
      <c r="BM501">
        <v>52196.886363636302</v>
      </c>
      <c r="BN501">
        <v>43624.372460496597</v>
      </c>
      <c r="BO501">
        <f>VLOOKUP(vhcsResultsConsolidated!E324,incl2017!$A$2:$BF$638,54)</f>
        <v>25613.2307692307</v>
      </c>
      <c r="BP501">
        <v>53459.459459459402</v>
      </c>
      <c r="BQ501">
        <v>50548.085227272699</v>
      </c>
      <c r="BR501">
        <v>45212.254668930298</v>
      </c>
    </row>
    <row r="502" spans="1:70" x14ac:dyDescent="0.25">
      <c r="A502" t="s">
        <v>553</v>
      </c>
      <c r="E502" t="s">
        <v>553</v>
      </c>
      <c r="F502">
        <v>0</v>
      </c>
      <c r="G502">
        <v>0.86932399999999999</v>
      </c>
      <c r="H502">
        <v>0.85150999999999999</v>
      </c>
      <c r="I502">
        <v>1100</v>
      </c>
      <c r="J502">
        <v>858</v>
      </c>
      <c r="K502">
        <v>0.63445330688350698</v>
      </c>
      <c r="L502" t="s">
        <v>53</v>
      </c>
      <c r="M502">
        <v>1.0066805449595499</v>
      </c>
      <c r="N502" t="s">
        <v>53</v>
      </c>
      <c r="O502">
        <v>1.06805728892386</v>
      </c>
      <c r="P502" t="s">
        <v>53</v>
      </c>
      <c r="Q502">
        <v>1.8381014248651699</v>
      </c>
      <c r="R502" t="s">
        <v>53</v>
      </c>
      <c r="S502">
        <v>-3.5836119638452603E-2</v>
      </c>
      <c r="T502" t="s">
        <v>53</v>
      </c>
      <c r="U502">
        <v>-4.9375491055505198E-2</v>
      </c>
      <c r="V502" t="s">
        <v>52</v>
      </c>
      <c r="W502">
        <v>2.0903375136900101E-2</v>
      </c>
      <c r="X502" t="s">
        <v>53</v>
      </c>
      <c r="Y502">
        <v>5.2800162019728397E-2</v>
      </c>
      <c r="Z502" t="s">
        <v>52</v>
      </c>
      <c r="AA502">
        <f t="shared" si="42"/>
        <v>5.67394947753527E-2</v>
      </c>
      <c r="AB502">
        <f t="shared" si="43"/>
        <v>0.1021756530752336</v>
      </c>
      <c r="AC502">
        <f t="shared" si="44"/>
        <v>4.5436158299880902E-2</v>
      </c>
      <c r="AD502">
        <f t="shared" si="45"/>
        <v>3.1896786882828293E-2</v>
      </c>
      <c r="AF502">
        <v>3.00055573399974</v>
      </c>
      <c r="AG502" t="s">
        <v>50</v>
      </c>
      <c r="AH502">
        <v>3.05952347699434</v>
      </c>
      <c r="AI502" t="s">
        <v>50</v>
      </c>
      <c r="AJ502">
        <f t="shared" si="46"/>
        <v>5.8967742994600059E-2</v>
      </c>
      <c r="AK502">
        <v>10.4530177908445</v>
      </c>
      <c r="AL502">
        <v>-32.039428905657303</v>
      </c>
      <c r="AM502">
        <v>-11.9285671025367</v>
      </c>
      <c r="AN502">
        <v>-20.110861803120599</v>
      </c>
      <c r="AO502">
        <f t="shared" si="47"/>
        <v>-8.1822947005838991</v>
      </c>
      <c r="AQ502">
        <f>VLOOKUP(A502,incl2017!$A$2:$BF$638,33)</f>
        <v>20067.336700336698</v>
      </c>
      <c r="AR502">
        <v>21878.537254901901</v>
      </c>
      <c r="AS502">
        <v>19585.774703557301</v>
      </c>
      <c r="AT502">
        <v>18989.974285714201</v>
      </c>
      <c r="AU502">
        <f>VLOOKUP(vhcsResultsConsolidated!E502,incl2017!$A$2:$BF$638,34)</f>
        <v>19164.9430051813</v>
      </c>
      <c r="AV502">
        <v>22440.677419354801</v>
      </c>
      <c r="AW502">
        <v>20132.453125</v>
      </c>
      <c r="AX502">
        <v>19766.263473053801</v>
      </c>
      <c r="AY502">
        <f>VLOOKUP(vhcsResultsConsolidated!E502,incl2017!$A$2:$BF$638,38)</f>
        <v>19399.219251336799</v>
      </c>
      <c r="AZ502">
        <v>21346.435114503802</v>
      </c>
      <c r="BA502">
        <v>19025.975999999999</v>
      </c>
      <c r="BB502">
        <v>18281.557377049099</v>
      </c>
      <c r="BC502">
        <f>VLOOKUP(vhcsResultsConsolidated!E502,incl2017!$A$2:$BF$638,42)</f>
        <v>18944.793969849201</v>
      </c>
      <c r="BD502">
        <v>22746.0136986301</v>
      </c>
      <c r="BE502">
        <v>19648.6911764705</v>
      </c>
      <c r="BF502">
        <v>18068.602739726</v>
      </c>
      <c r="BG502">
        <f>VLOOKUP(vhcsResultsConsolidated!E502,incl2017!$A$2:$BF$638,46)</f>
        <v>18117.395348837199</v>
      </c>
      <c r="BH502">
        <v>22003.627450980301</v>
      </c>
      <c r="BI502">
        <v>20680.716666666602</v>
      </c>
      <c r="BJ502">
        <v>21084.659574468002</v>
      </c>
      <c r="BK502">
        <f>VLOOKUP(vhcsResultsConsolidated!E502,incl2017!$A$2:$BF$638,50)</f>
        <v>20490.6732673267</v>
      </c>
      <c r="BL502">
        <v>21777.569444444402</v>
      </c>
      <c r="BM502">
        <v>20150.816326530599</v>
      </c>
      <c r="BN502">
        <v>15889.3676470588</v>
      </c>
      <c r="BO502">
        <f>VLOOKUP(vhcsResultsConsolidated!E502,incl2017!$A$2:$BF$638,54)</f>
        <v>16315.56</v>
      </c>
      <c r="BP502">
        <v>20820.305084745702</v>
      </c>
      <c r="BQ502">
        <v>18300.75</v>
      </c>
      <c r="BR502">
        <v>19696.069565217302</v>
      </c>
    </row>
    <row r="503" spans="1:70" x14ac:dyDescent="0.25">
      <c r="A503" t="s">
        <v>554</v>
      </c>
      <c r="E503" t="s">
        <v>554</v>
      </c>
      <c r="F503">
        <v>0</v>
      </c>
      <c r="G503">
        <v>0.56551799999999997</v>
      </c>
      <c r="H503">
        <v>0.56345500000000004</v>
      </c>
      <c r="I503">
        <v>930</v>
      </c>
      <c r="J503">
        <v>908</v>
      </c>
      <c r="K503">
        <v>1.49190470229004</v>
      </c>
      <c r="L503" t="s">
        <v>53</v>
      </c>
      <c r="M503">
        <v>0.85246760001469501</v>
      </c>
      <c r="N503" t="s">
        <v>53</v>
      </c>
      <c r="O503">
        <v>1.25431700879472</v>
      </c>
      <c r="P503" t="s">
        <v>53</v>
      </c>
      <c r="Q503">
        <v>1.02767357627866</v>
      </c>
      <c r="R503" t="s">
        <v>53</v>
      </c>
      <c r="S503">
        <v>-5.2441138781634998E-2</v>
      </c>
      <c r="T503" t="s">
        <v>51</v>
      </c>
      <c r="U503">
        <v>-4.1196068032014997E-2</v>
      </c>
      <c r="V503" t="s">
        <v>53</v>
      </c>
      <c r="W503">
        <v>-2.2443626744631E-2</v>
      </c>
      <c r="X503" t="s">
        <v>53</v>
      </c>
      <c r="Y503">
        <v>4.9415576623291803E-2</v>
      </c>
      <c r="Z503" t="s">
        <v>52</v>
      </c>
      <c r="AA503">
        <f t="shared" si="42"/>
        <v>2.9997512037003998E-2</v>
      </c>
      <c r="AB503">
        <f t="shared" si="43"/>
        <v>9.06116446553068E-2</v>
      </c>
      <c r="AC503">
        <f t="shared" si="44"/>
        <v>6.0614132618302799E-2</v>
      </c>
      <c r="AD503">
        <f t="shared" si="45"/>
        <v>7.18592033679228E-2</v>
      </c>
      <c r="AF503">
        <v>2.5369729078138001</v>
      </c>
      <c r="AG503" t="s">
        <v>50</v>
      </c>
      <c r="AH503">
        <v>2.5729854965639198</v>
      </c>
      <c r="AI503" t="s">
        <v>50</v>
      </c>
      <c r="AJ503">
        <f t="shared" si="46"/>
        <v>3.6012588750119701E-2</v>
      </c>
      <c r="AK503">
        <v>10.3229307012801</v>
      </c>
      <c r="AL503">
        <v>-16.954198784897802</v>
      </c>
      <c r="AM503">
        <v>-4.5362976399350998</v>
      </c>
      <c r="AN503">
        <v>-12.4179011449627</v>
      </c>
      <c r="AO503">
        <f t="shared" si="47"/>
        <v>-7.8816035050276003</v>
      </c>
      <c r="AQ503">
        <f>VLOOKUP(A503,incl2017!$A$2:$BF$638,33)</f>
        <v>5633.8415094339598</v>
      </c>
      <c r="AR503">
        <v>6042.82</v>
      </c>
      <c r="AS503">
        <v>5578.24603174603</v>
      </c>
      <c r="AT503">
        <v>5787.9052287581699</v>
      </c>
      <c r="AU503">
        <f>VLOOKUP(vhcsResultsConsolidated!E503,incl2017!$A$2:$BF$638,34)</f>
        <v>5878.0372670807401</v>
      </c>
      <c r="AV503">
        <v>6082.6631578947299</v>
      </c>
      <c r="AW503">
        <v>5460.8595041322296</v>
      </c>
      <c r="AX503">
        <v>5610.7828947368398</v>
      </c>
      <c r="AY503">
        <f>VLOOKUP(vhcsResultsConsolidated!E503,incl2017!$A$2:$BF$638,38)</f>
        <v>5641.4129032257997</v>
      </c>
      <c r="AZ503">
        <v>5995.5062500000004</v>
      </c>
      <c r="BA503">
        <v>5686.6717557251905</v>
      </c>
      <c r="BB503">
        <v>5962.7272727272702</v>
      </c>
      <c r="BC503">
        <f>VLOOKUP(vhcsResultsConsolidated!E503,incl2017!$A$2:$BF$638,42)</f>
        <v>6097.6586826347302</v>
      </c>
      <c r="BD503">
        <v>6054.24074074074</v>
      </c>
      <c r="BE503">
        <v>5559.6315789473601</v>
      </c>
      <c r="BF503">
        <v>5464.7419354838703</v>
      </c>
      <c r="BG503">
        <f>VLOOKUP(vhcsResultsConsolidated!E503,incl2017!$A$2:$BF$638,46)</f>
        <v>5524.90625</v>
      </c>
      <c r="BH503">
        <v>6120.0975609756097</v>
      </c>
      <c r="BI503">
        <v>5372.890625</v>
      </c>
      <c r="BJ503">
        <v>5711.3888888888896</v>
      </c>
      <c r="BK503">
        <f>VLOOKUP(vhcsResultsConsolidated!E503,incl2017!$A$2:$BF$638,50)</f>
        <v>5723.3516483516496</v>
      </c>
      <c r="BL503">
        <v>5785.25925925925</v>
      </c>
      <c r="BM503">
        <v>5680</v>
      </c>
      <c r="BN503">
        <v>6224.1194029850703</v>
      </c>
      <c r="BO503">
        <f>VLOOKUP(vhcsResultsConsolidated!E503,incl2017!$A$2:$BF$638,54)</f>
        <v>6284.51428571428</v>
      </c>
      <c r="BP503">
        <v>6211.0759493670803</v>
      </c>
      <c r="BQ503">
        <v>5694.3278688524497</v>
      </c>
      <c r="BR503">
        <v>5761.42528735632</v>
      </c>
    </row>
    <row r="504" spans="1:70" x14ac:dyDescent="0.25">
      <c r="A504" t="s">
        <v>555</v>
      </c>
      <c r="B504" t="s">
        <v>655</v>
      </c>
      <c r="C504" t="s">
        <v>671</v>
      </c>
      <c r="E504" t="s">
        <v>142</v>
      </c>
      <c r="F504">
        <v>1</v>
      </c>
      <c r="G504">
        <v>0.840669</v>
      </c>
      <c r="H504">
        <v>0.83701299999999901</v>
      </c>
      <c r="I504">
        <v>4777</v>
      </c>
      <c r="J504">
        <v>4755</v>
      </c>
      <c r="K504">
        <v>11.680569888169</v>
      </c>
      <c r="L504" t="s">
        <v>50</v>
      </c>
      <c r="M504">
        <v>7.5081420840545103</v>
      </c>
      <c r="N504" t="s">
        <v>50</v>
      </c>
      <c r="O504">
        <v>1.9768233162133999</v>
      </c>
      <c r="P504" t="s">
        <v>52</v>
      </c>
      <c r="Q504">
        <v>5.7724217771187201</v>
      </c>
      <c r="R504" t="s">
        <v>50</v>
      </c>
      <c r="S504">
        <v>-3.40529271798772E-2</v>
      </c>
      <c r="T504" t="s">
        <v>50</v>
      </c>
      <c r="U504">
        <v>-5.0364796217556802E-2</v>
      </c>
      <c r="V504" t="s">
        <v>50</v>
      </c>
      <c r="W504">
        <v>-5.7528095121980399E-2</v>
      </c>
      <c r="X504" t="s">
        <v>50</v>
      </c>
      <c r="Y504">
        <v>-3.7385468623573802E-2</v>
      </c>
      <c r="Z504" t="s">
        <v>50</v>
      </c>
      <c r="AA504">
        <f t="shared" si="42"/>
        <v>-2.3475167942103199E-2</v>
      </c>
      <c r="AB504">
        <f t="shared" si="43"/>
        <v>1.2979327593983001E-2</v>
      </c>
      <c r="AC504">
        <f t="shared" si="44"/>
        <v>3.64544955360862E-2</v>
      </c>
      <c r="AD504">
        <f t="shared" si="45"/>
        <v>2.0142626498406598E-2</v>
      </c>
      <c r="AF504">
        <v>3.2908074508623399</v>
      </c>
      <c r="AG504" t="s">
        <v>50</v>
      </c>
      <c r="AH504">
        <v>3.2673773223081199</v>
      </c>
      <c r="AI504" t="s">
        <v>50</v>
      </c>
      <c r="AJ504">
        <f t="shared" si="46"/>
        <v>-2.3430128554219998E-2</v>
      </c>
      <c r="AK504">
        <v>81.5211180011609</v>
      </c>
      <c r="AL504">
        <v>71.395082977869095</v>
      </c>
      <c r="AM504">
        <v>49.921726277970002</v>
      </c>
      <c r="AN504">
        <v>21.473356699898901</v>
      </c>
      <c r="AO504">
        <f t="shared" si="47"/>
        <v>-28.448369578071102</v>
      </c>
      <c r="AQ504">
        <f>VLOOKUP(A504,incl2017!$A$2:$BF$638,33)</f>
        <v>29319.762308998299</v>
      </c>
      <c r="AR504">
        <v>47426.956466876902</v>
      </c>
      <c r="AS504">
        <v>42554.962571196098</v>
      </c>
      <c r="AT504">
        <v>43943.899021123099</v>
      </c>
      <c r="AU504">
        <f>VLOOKUP(vhcsResultsConsolidated!E91,incl2017!$A$2:$BF$638,34)</f>
        <v>39233.6696195935</v>
      </c>
      <c r="AV504">
        <v>49035.704874835297</v>
      </c>
      <c r="AW504">
        <v>42667.868167202498</v>
      </c>
      <c r="AX504">
        <v>42681.683105981101</v>
      </c>
      <c r="AY504">
        <f>VLOOKUP(vhcsResultsConsolidated!E91,incl2017!$A$2:$BF$638,38)</f>
        <v>37890.646903820802</v>
      </c>
      <c r="AZ504">
        <v>45948.699757869203</v>
      </c>
      <c r="BA504">
        <v>42439.266886326099</v>
      </c>
      <c r="BB504">
        <v>45161.400809716601</v>
      </c>
      <c r="BC504">
        <f>VLOOKUP(vhcsResultsConsolidated!E91,incl2017!$A$2:$BF$638,42)</f>
        <v>40112.423275861998</v>
      </c>
      <c r="BD504">
        <v>49449.949333333301</v>
      </c>
      <c r="BE504">
        <v>44940.669966996698</v>
      </c>
      <c r="BF504">
        <v>43142.229629629597</v>
      </c>
      <c r="BG504">
        <f>VLOOKUP(vhcsResultsConsolidated!E91,incl2017!$A$2:$BF$638,46)</f>
        <v>37939.149333333298</v>
      </c>
      <c r="BH504">
        <v>48631.169270833299</v>
      </c>
      <c r="BI504">
        <v>40509.062695924702</v>
      </c>
      <c r="BJ504">
        <v>42341.315693430603</v>
      </c>
      <c r="BK504">
        <f>VLOOKUP(vhcsResultsConsolidated!E91,incl2017!$A$2:$BF$638,50)</f>
        <v>37843.28125</v>
      </c>
      <c r="BL504">
        <v>46353.339901477797</v>
      </c>
      <c r="BM504">
        <v>42764.728155339799</v>
      </c>
      <c r="BN504">
        <v>44798.659259259199</v>
      </c>
      <c r="BO504">
        <f>VLOOKUP(vhcsResultsConsolidated!E91,incl2017!$A$2:$BF$638,54)</f>
        <v>38443.657205240102</v>
      </c>
      <c r="BP504">
        <v>45557.547619047597</v>
      </c>
      <c r="BQ504">
        <v>42101.791946308702</v>
      </c>
      <c r="BR504">
        <v>45598.633928571398</v>
      </c>
    </row>
    <row r="505" spans="1:70" x14ac:dyDescent="0.25">
      <c r="A505" t="s">
        <v>556</v>
      </c>
      <c r="E505" t="s">
        <v>556</v>
      </c>
      <c r="F505">
        <v>0</v>
      </c>
      <c r="G505">
        <v>0.56941299999999995</v>
      </c>
      <c r="H505">
        <v>0.55611699999999997</v>
      </c>
      <c r="I505">
        <v>1120</v>
      </c>
      <c r="J505">
        <v>809</v>
      </c>
      <c r="K505">
        <v>1.4825362002617599</v>
      </c>
      <c r="L505" t="s">
        <v>53</v>
      </c>
      <c r="M505">
        <v>1.1746310565321001</v>
      </c>
      <c r="N505" t="s">
        <v>53</v>
      </c>
      <c r="O505">
        <v>0.50600798697513905</v>
      </c>
      <c r="P505" t="s">
        <v>53</v>
      </c>
      <c r="Q505">
        <v>2.25816109747409</v>
      </c>
      <c r="R505" t="s">
        <v>51</v>
      </c>
      <c r="S505">
        <v>9.9112224166841498E-2</v>
      </c>
      <c r="T505" t="s">
        <v>51</v>
      </c>
      <c r="U505">
        <v>3.4460640790830499E-2</v>
      </c>
      <c r="V505" t="s">
        <v>53</v>
      </c>
      <c r="W505">
        <v>-0.12924808836187501</v>
      </c>
      <c r="X505" t="s">
        <v>50</v>
      </c>
      <c r="Y505">
        <v>-1.2249824367835701E-2</v>
      </c>
      <c r="Z505" t="s">
        <v>53</v>
      </c>
      <c r="AA505">
        <f t="shared" si="42"/>
        <v>-0.22836031252871652</v>
      </c>
      <c r="AB505">
        <f t="shared" si="43"/>
        <v>-4.6710465158666198E-2</v>
      </c>
      <c r="AC505">
        <f t="shared" si="44"/>
        <v>0.18164984737005033</v>
      </c>
      <c r="AD505">
        <f t="shared" si="45"/>
        <v>0.11699826399403931</v>
      </c>
      <c r="AF505">
        <v>2.90126460878583</v>
      </c>
      <c r="AG505" t="s">
        <v>50</v>
      </c>
      <c r="AH505">
        <v>2.8104410051542801</v>
      </c>
      <c r="AI505" t="s">
        <v>50</v>
      </c>
      <c r="AJ505">
        <f t="shared" si="46"/>
        <v>-9.0823603631549954E-2</v>
      </c>
      <c r="AK505">
        <v>-17.4489379377065</v>
      </c>
      <c r="AL505">
        <v>43.845225358786898</v>
      </c>
      <c r="AM505">
        <v>29.187542528871099</v>
      </c>
      <c r="AN505">
        <v>14.6576828299158</v>
      </c>
      <c r="AO505">
        <f t="shared" si="47"/>
        <v>-14.529859698955299</v>
      </c>
      <c r="AQ505">
        <f>VLOOKUP(A505,incl2017!$A$2:$BF$638,33)</f>
        <v>6065.01408450704</v>
      </c>
      <c r="AR505">
        <v>6689.92808219178</v>
      </c>
      <c r="AS505">
        <v>6483.4390243902399</v>
      </c>
      <c r="AT505">
        <v>5072.3025830258202</v>
      </c>
      <c r="AU505">
        <f>VLOOKUP(vhcsResultsConsolidated!E505,incl2017!$A$2:$BF$638,34)</f>
        <v>4745.6369047619</v>
      </c>
      <c r="AV505">
        <v>6611.0887573964501</v>
      </c>
      <c r="AW505">
        <v>6626.4017094016999</v>
      </c>
      <c r="AX505">
        <v>4600.3888888888896</v>
      </c>
      <c r="AY505">
        <f>VLOOKUP(vhcsResultsConsolidated!E505,incl2017!$A$2:$BF$638,38)</f>
        <v>4353.9034482758598</v>
      </c>
      <c r="AZ505">
        <v>6798.2520325203204</v>
      </c>
      <c r="BA505">
        <v>6353.7751937984403</v>
      </c>
      <c r="BB505">
        <v>5384.9815950920201</v>
      </c>
      <c r="BC505">
        <f>VLOOKUP(vhcsResultsConsolidated!E505,incl2017!$A$2:$BF$638,42)</f>
        <v>5043.0261780104702</v>
      </c>
      <c r="BD505">
        <v>6962.6</v>
      </c>
      <c r="BE505">
        <v>7218.5151515151501</v>
      </c>
      <c r="BF505">
        <v>4784.4807692307704</v>
      </c>
      <c r="BG505">
        <f>VLOOKUP(vhcsResultsConsolidated!E505,incl2017!$A$2:$BF$638,46)</f>
        <v>4369.1666666666597</v>
      </c>
      <c r="BH505">
        <v>6330.6276595744603</v>
      </c>
      <c r="BI505">
        <v>5860.1372549019597</v>
      </c>
      <c r="BJ505">
        <v>4429.4464285714203</v>
      </c>
      <c r="BK505">
        <f>VLOOKUP(vhcsResultsConsolidated!E505,incl2017!$A$2:$BF$638,50)</f>
        <v>4338.8493150684899</v>
      </c>
      <c r="BL505">
        <v>6217.2678571428496</v>
      </c>
      <c r="BM505">
        <v>6196.1864406779596</v>
      </c>
      <c r="BN505">
        <v>5407.7910447761196</v>
      </c>
      <c r="BO505">
        <f>VLOOKUP(vhcsResultsConsolidated!E505,incl2017!$A$2:$BF$638,54)</f>
        <v>4927.98809523809</v>
      </c>
      <c r="BP505">
        <v>7283.8507462686503</v>
      </c>
      <c r="BQ505">
        <v>6486.6</v>
      </c>
      <c r="BR505">
        <v>5369.0625</v>
      </c>
    </row>
    <row r="506" spans="1:70" x14ac:dyDescent="0.25">
      <c r="A506" t="s">
        <v>558</v>
      </c>
      <c r="B506" t="s">
        <v>679</v>
      </c>
      <c r="C506" t="s">
        <v>671</v>
      </c>
      <c r="E506" t="s">
        <v>402</v>
      </c>
      <c r="F506">
        <v>1</v>
      </c>
      <c r="G506">
        <v>0.912744</v>
      </c>
      <c r="H506">
        <v>0.91322599999999998</v>
      </c>
      <c r="I506">
        <v>2760</v>
      </c>
      <c r="J506">
        <v>2530</v>
      </c>
      <c r="K506">
        <v>3.3731766795341001</v>
      </c>
      <c r="L506" t="s">
        <v>50</v>
      </c>
      <c r="M506">
        <v>2.4779030511165399</v>
      </c>
      <c r="N506" t="s">
        <v>51</v>
      </c>
      <c r="O506">
        <v>0.80179425575346697</v>
      </c>
      <c r="P506" t="s">
        <v>53</v>
      </c>
      <c r="Q506">
        <v>1.28683448946762</v>
      </c>
      <c r="R506" t="s">
        <v>53</v>
      </c>
      <c r="S506">
        <v>-3.1069082320622798E-3</v>
      </c>
      <c r="T506" t="s">
        <v>53</v>
      </c>
      <c r="U506">
        <v>-2.15087868684244E-2</v>
      </c>
      <c r="V506" t="s">
        <v>53</v>
      </c>
      <c r="W506">
        <v>-3.07066374644058E-2</v>
      </c>
      <c r="X506" t="s">
        <v>52</v>
      </c>
      <c r="Y506">
        <v>-6.9602190135025194E-2</v>
      </c>
      <c r="Z506" t="s">
        <v>50</v>
      </c>
      <c r="AA506">
        <f t="shared" si="42"/>
        <v>-2.7599729232343519E-2</v>
      </c>
      <c r="AB506">
        <f t="shared" si="43"/>
        <v>-4.809340326660079E-2</v>
      </c>
      <c r="AC506">
        <f t="shared" si="44"/>
        <v>-2.0493674034257271E-2</v>
      </c>
      <c r="AD506">
        <f t="shared" si="45"/>
        <v>-3.8895552670619393E-2</v>
      </c>
      <c r="AF506">
        <v>2.6615722218253599</v>
      </c>
      <c r="AG506" t="s">
        <v>50</v>
      </c>
      <c r="AH506">
        <v>2.62019878970924</v>
      </c>
      <c r="AI506" t="s">
        <v>50</v>
      </c>
      <c r="AJ506">
        <f t="shared" si="46"/>
        <v>-4.1373432116119879E-2</v>
      </c>
      <c r="AK506">
        <v>3.0794505226287301</v>
      </c>
      <c r="AL506">
        <v>36.8817800908989</v>
      </c>
      <c r="AM506">
        <v>13.7029106145831</v>
      </c>
      <c r="AN506">
        <v>23.1788694763157</v>
      </c>
      <c r="AO506">
        <f t="shared" si="47"/>
        <v>9.4759588617326003</v>
      </c>
      <c r="AQ506">
        <f>VLOOKUP(A506,incl2017!$A$2:$BF$638,33)</f>
        <v>12094.5080213903</v>
      </c>
      <c r="AR506">
        <v>16019.158594491901</v>
      </c>
      <c r="AS506">
        <v>14763.7079276773</v>
      </c>
      <c r="AT506">
        <v>13268.0211081794</v>
      </c>
      <c r="AU506">
        <f>VLOOKUP(vhcsResultsConsolidated!E352,incl2017!$A$2:$BF$638,34)</f>
        <v>42138.657480314898</v>
      </c>
      <c r="AV506">
        <v>15507.6948590381</v>
      </c>
      <c r="AW506">
        <v>14403.7953964194</v>
      </c>
      <c r="AX506">
        <v>13719.3045563549</v>
      </c>
      <c r="AY506">
        <f>VLOOKUP(vhcsResultsConsolidated!E352,incl2017!$A$2:$BF$638,38)</f>
        <v>41029.951456310599</v>
      </c>
      <c r="AZ506">
        <v>16704.52</v>
      </c>
      <c r="BA506">
        <v>15192.75</v>
      </c>
      <c r="BB506">
        <v>12716.158357771201</v>
      </c>
      <c r="BC506">
        <f>VLOOKUP(vhcsResultsConsolidated!E352,incl2017!$A$2:$BF$638,42)</f>
        <v>43860.216080402002</v>
      </c>
      <c r="BD506">
        <v>15362.827464788699</v>
      </c>
      <c r="BE506">
        <v>14696.299516908201</v>
      </c>
      <c r="BF506">
        <v>14858.5075376884</v>
      </c>
      <c r="BG506">
        <f>VLOOKUP(vhcsResultsConsolidated!E352,incl2017!$A$2:$BF$638,46)</f>
        <v>37692.594405594398</v>
      </c>
      <c r="BH506">
        <v>15636.6677115987</v>
      </c>
      <c r="BI506">
        <v>14074.7282608695</v>
      </c>
      <c r="BJ506">
        <v>12679.3899082568</v>
      </c>
      <c r="BK506">
        <f>VLOOKUP(vhcsResultsConsolidated!E352,incl2017!$A$2:$BF$638,50)</f>
        <v>43904.903614457799</v>
      </c>
      <c r="BL506">
        <v>17285.928870292799</v>
      </c>
      <c r="BM506">
        <v>15045.6033519553</v>
      </c>
      <c r="BN506">
        <v>12402.2690582959</v>
      </c>
      <c r="BO506">
        <f>VLOOKUP(vhcsResultsConsolidated!E352,incl2017!$A$2:$BF$638,54)</f>
        <v>45699.053097345102</v>
      </c>
      <c r="BP506">
        <v>16045.957345971499</v>
      </c>
      <c r="BQ506">
        <v>15369.523489932801</v>
      </c>
      <c r="BR506">
        <v>13309.3559322033</v>
      </c>
    </row>
    <row r="507" spans="1:70" x14ac:dyDescent="0.25">
      <c r="A507" t="s">
        <v>557</v>
      </c>
      <c r="E507" t="s">
        <v>557</v>
      </c>
      <c r="F507">
        <v>0</v>
      </c>
      <c r="G507">
        <v>0.84060400000000002</v>
      </c>
      <c r="H507">
        <v>0.80357199999999995</v>
      </c>
      <c r="I507">
        <v>721</v>
      </c>
      <c r="J507">
        <v>619</v>
      </c>
      <c r="K507">
        <v>1.21840639250191</v>
      </c>
      <c r="L507" t="s">
        <v>53</v>
      </c>
      <c r="M507">
        <v>1.73389802773282</v>
      </c>
      <c r="N507" t="s">
        <v>53</v>
      </c>
      <c r="O507">
        <v>2.6532788693575799</v>
      </c>
      <c r="P507" t="s">
        <v>51</v>
      </c>
      <c r="Q507">
        <v>0.58575894243795501</v>
      </c>
      <c r="R507" t="s">
        <v>53</v>
      </c>
      <c r="S507">
        <v>-3.2557381631428503E-2</v>
      </c>
      <c r="T507" t="s">
        <v>53</v>
      </c>
      <c r="U507">
        <v>3.9771149989238003E-2</v>
      </c>
      <c r="V507" t="s">
        <v>53</v>
      </c>
      <c r="W507">
        <v>3.8478776406903302E-2</v>
      </c>
      <c r="X507" t="s">
        <v>51</v>
      </c>
      <c r="Y507">
        <v>1.98075841873031E-2</v>
      </c>
      <c r="Z507" t="s">
        <v>53</v>
      </c>
      <c r="AA507">
        <f t="shared" si="42"/>
        <v>7.1036158038331798E-2</v>
      </c>
      <c r="AB507">
        <f t="shared" si="43"/>
        <v>-1.9963565801934903E-2</v>
      </c>
      <c r="AC507">
        <f t="shared" si="44"/>
        <v>-9.0999723840266694E-2</v>
      </c>
      <c r="AD507">
        <f t="shared" si="45"/>
        <v>-1.8671192219600202E-2</v>
      </c>
      <c r="AF507">
        <v>2.9492650069839699</v>
      </c>
      <c r="AG507" t="s">
        <v>50</v>
      </c>
      <c r="AH507">
        <v>2.9805808565652501</v>
      </c>
      <c r="AI507" t="s">
        <v>50</v>
      </c>
      <c r="AJ507">
        <f t="shared" si="46"/>
        <v>3.1315849581280197E-2</v>
      </c>
      <c r="AK507">
        <v>-2.3984741448391099E-2</v>
      </c>
      <c r="AL507">
        <v>-4.8866570303141401</v>
      </c>
      <c r="AM507">
        <v>-7.3428801919609699</v>
      </c>
      <c r="AN507">
        <v>2.4562231616468302</v>
      </c>
      <c r="AO507">
        <f t="shared" si="47"/>
        <v>9.7991033536077996</v>
      </c>
      <c r="AQ507">
        <f>VLOOKUP(A507,incl2017!$A$2:$BF$638,33)</f>
        <v>24230.484375</v>
      </c>
      <c r="AR507">
        <v>23518.5305164319</v>
      </c>
      <c r="AS507">
        <v>24230.484375</v>
      </c>
      <c r="AT507">
        <v>24224.629496402798</v>
      </c>
      <c r="AU507">
        <f>VLOOKUP(vhcsResultsConsolidated!E507,incl2017!$A$2:$BF$638,34)</f>
        <v>24224.629496402798</v>
      </c>
      <c r="AV507">
        <v>23302.6</v>
      </c>
      <c r="AW507">
        <v>23821.605633802799</v>
      </c>
      <c r="AX507">
        <v>22875.897637795199</v>
      </c>
      <c r="AY507">
        <f>VLOOKUP(vhcsResultsConsolidated!E507,incl2017!$A$2:$BF$638,38)</f>
        <v>22875.897637795199</v>
      </c>
      <c r="AZ507">
        <v>23771.918367346902</v>
      </c>
      <c r="BA507">
        <v>24739.789473684199</v>
      </c>
      <c r="BB507">
        <v>25358.993377483399</v>
      </c>
      <c r="BC507">
        <f>VLOOKUP(vhcsResultsConsolidated!E507,incl2017!$A$2:$BF$638,42)</f>
        <v>25358.993377483399</v>
      </c>
      <c r="BD507">
        <v>23847.924528301799</v>
      </c>
      <c r="BE507">
        <v>24769.676470588201</v>
      </c>
      <c r="BF507">
        <v>21545.338235294101</v>
      </c>
      <c r="BG507">
        <f>VLOOKUP(vhcsResultsConsolidated!E507,incl2017!$A$2:$BF$638,46)</f>
        <v>21545.338235294101</v>
      </c>
      <c r="BH507">
        <v>22836.4354838709</v>
      </c>
      <c r="BI507">
        <v>22950.4054054054</v>
      </c>
      <c r="BJ507">
        <v>24409.423728813501</v>
      </c>
      <c r="BK507">
        <f>VLOOKUP(vhcsResultsConsolidated!E507,incl2017!$A$2:$BF$638,50)</f>
        <v>24409.423728813501</v>
      </c>
      <c r="BL507">
        <v>23726.919354838701</v>
      </c>
      <c r="BM507">
        <v>24533.181818181802</v>
      </c>
      <c r="BN507">
        <v>24612.467532467501</v>
      </c>
      <c r="BO507">
        <f>VLOOKUP(vhcsResultsConsolidated!E507,incl2017!$A$2:$BF$638,54)</f>
        <v>24612.467532467501</v>
      </c>
      <c r="BP507">
        <v>23849.416666666599</v>
      </c>
      <c r="BQ507">
        <v>24869.657142857101</v>
      </c>
      <c r="BR507">
        <v>26135.7837837837</v>
      </c>
    </row>
    <row r="508" spans="1:70" x14ac:dyDescent="0.25">
      <c r="A508" t="s">
        <v>559</v>
      </c>
      <c r="E508" t="s">
        <v>559</v>
      </c>
      <c r="F508">
        <v>0</v>
      </c>
      <c r="G508">
        <v>0.87914899999999996</v>
      </c>
      <c r="H508">
        <v>0.88033899999999998</v>
      </c>
      <c r="I508">
        <v>319</v>
      </c>
      <c r="J508">
        <v>275</v>
      </c>
      <c r="K508">
        <v>0.680530213016594</v>
      </c>
      <c r="L508" t="s">
        <v>53</v>
      </c>
      <c r="M508">
        <v>0.46753974029545597</v>
      </c>
      <c r="N508" t="s">
        <v>53</v>
      </c>
      <c r="O508">
        <v>0.26015720912715601</v>
      </c>
      <c r="P508" t="s">
        <v>53</v>
      </c>
      <c r="Q508">
        <v>0.44187194315775202</v>
      </c>
      <c r="R508" t="s">
        <v>53</v>
      </c>
      <c r="S508">
        <v>5.4800899563499598E-3</v>
      </c>
      <c r="T508" t="s">
        <v>53</v>
      </c>
      <c r="U508">
        <v>-5.7490189435066799E-2</v>
      </c>
      <c r="V508" t="s">
        <v>53</v>
      </c>
      <c r="W508">
        <v>-1.92913862687893E-2</v>
      </c>
      <c r="X508" t="s">
        <v>53</v>
      </c>
      <c r="Y508">
        <v>4.64603713396496E-2</v>
      </c>
      <c r="Z508" t="s">
        <v>53</v>
      </c>
      <c r="AA508">
        <f t="shared" si="42"/>
        <v>-2.4771476225139262E-2</v>
      </c>
      <c r="AB508">
        <f t="shared" si="43"/>
        <v>0.1039505607747164</v>
      </c>
      <c r="AC508">
        <f t="shared" si="44"/>
        <v>0.12872203699985565</v>
      </c>
      <c r="AD508">
        <f t="shared" si="45"/>
        <v>6.5751757608438904E-2</v>
      </c>
      <c r="AF508">
        <v>2.9607657432654699</v>
      </c>
      <c r="AG508" t="s">
        <v>50</v>
      </c>
      <c r="AH508">
        <v>2.9995108171176899</v>
      </c>
      <c r="AI508" t="s">
        <v>50</v>
      </c>
      <c r="AJ508">
        <f t="shared" si="46"/>
        <v>3.8745073852219925E-2</v>
      </c>
      <c r="AK508">
        <v>-1.5108722895056701</v>
      </c>
      <c r="AL508">
        <v>-17.5337976340649</v>
      </c>
      <c r="AM508">
        <v>-0.83857197168729902</v>
      </c>
      <c r="AN508">
        <v>-16.695225662377599</v>
      </c>
      <c r="AO508">
        <f t="shared" si="47"/>
        <v>-15.856653690690299</v>
      </c>
      <c r="AQ508">
        <f>VLOOKUP(A508,incl2017!$A$2:$BF$638,33)</f>
        <v>19793.8181818181</v>
      </c>
      <c r="AR508">
        <v>24287.843137254898</v>
      </c>
      <c r="AS508">
        <v>19772.0131578947</v>
      </c>
      <c r="AT508">
        <v>27604.418918918898</v>
      </c>
      <c r="AU508">
        <f>VLOOKUP(vhcsResultsConsolidated!E508,incl2017!$A$2:$BF$638,34)</f>
        <v>27538.0993788819</v>
      </c>
      <c r="AV508">
        <v>23289.285714285699</v>
      </c>
      <c r="AW508">
        <v>18816.1578947368</v>
      </c>
      <c r="AX508">
        <v>21081.541666666599</v>
      </c>
      <c r="AY508">
        <f>VLOOKUP(vhcsResultsConsolidated!E508,incl2017!$A$2:$BF$638,38)</f>
        <v>21601.740740740701</v>
      </c>
      <c r="AZ508">
        <v>25503.478260869499</v>
      </c>
      <c r="BA508">
        <v>20727.868421052601</v>
      </c>
      <c r="BB508">
        <v>30735.4</v>
      </c>
      <c r="BC508">
        <f>VLOOKUP(vhcsResultsConsolidated!E508,incl2017!$A$2:$BF$638,42)</f>
        <v>30534.018691588699</v>
      </c>
      <c r="BD508">
        <v>19656.25</v>
      </c>
      <c r="BE508">
        <v>21006.959999999999</v>
      </c>
      <c r="BF508">
        <v>17849.571428571398</v>
      </c>
      <c r="BG508">
        <f>VLOOKUP(vhcsResultsConsolidated!E508,incl2017!$A$2:$BF$638,46)</f>
        <v>18215.096774193498</v>
      </c>
      <c r="BH508">
        <v>28133.333333333299</v>
      </c>
      <c r="BI508">
        <v>14603.0769230769</v>
      </c>
      <c r="BJ508">
        <v>25606.3</v>
      </c>
      <c r="BK508">
        <f>VLOOKUP(vhcsResultsConsolidated!E508,incl2017!$A$2:$BF$638,50)</f>
        <v>26166.347826086901</v>
      </c>
      <c r="BL508">
        <v>22552.307692307601</v>
      </c>
      <c r="BM508">
        <v>21626.3636363636</v>
      </c>
      <c r="BN508">
        <v>33884.424242424197</v>
      </c>
      <c r="BO508">
        <f>VLOOKUP(vhcsResultsConsolidated!E508,incl2017!$A$2:$BF$638,54)</f>
        <v>34569.891891891799</v>
      </c>
      <c r="BP508">
        <v>29340</v>
      </c>
      <c r="BQ508">
        <v>19492.4375</v>
      </c>
      <c r="BR508">
        <v>29184.388059701399</v>
      </c>
    </row>
    <row r="509" spans="1:70" x14ac:dyDescent="0.25">
      <c r="A509" t="s">
        <v>560</v>
      </c>
      <c r="B509" t="s">
        <v>682</v>
      </c>
      <c r="C509" t="s">
        <v>663</v>
      </c>
      <c r="D509" t="s">
        <v>690</v>
      </c>
      <c r="E509" t="s">
        <v>349</v>
      </c>
      <c r="F509">
        <v>1</v>
      </c>
      <c r="G509">
        <v>0.75108799999999998</v>
      </c>
      <c r="H509">
        <v>0.743757</v>
      </c>
      <c r="I509">
        <v>1840</v>
      </c>
      <c r="J509">
        <v>1626</v>
      </c>
      <c r="K509">
        <v>4.5944984267150897</v>
      </c>
      <c r="L509" t="s">
        <v>50</v>
      </c>
      <c r="M509">
        <v>3.5184810635240602</v>
      </c>
      <c r="N509" t="s">
        <v>50</v>
      </c>
      <c r="O509">
        <v>1.0682500140940501</v>
      </c>
      <c r="P509" t="s">
        <v>53</v>
      </c>
      <c r="Q509">
        <v>2.2392267813911402</v>
      </c>
      <c r="R509" t="s">
        <v>51</v>
      </c>
      <c r="S509">
        <v>-8.5077225260603295E-2</v>
      </c>
      <c r="T509" t="s">
        <v>51</v>
      </c>
      <c r="U509">
        <v>-5.1557650362514001E-2</v>
      </c>
      <c r="V509" t="s">
        <v>53</v>
      </c>
      <c r="W509">
        <v>-8.0733673282603002E-2</v>
      </c>
      <c r="X509" t="s">
        <v>51</v>
      </c>
      <c r="Y509">
        <v>-6.8230602338753304E-2</v>
      </c>
      <c r="Z509" t="s">
        <v>52</v>
      </c>
      <c r="AA509">
        <f t="shared" si="42"/>
        <v>4.3435519780002929E-3</v>
      </c>
      <c r="AB509">
        <f t="shared" si="43"/>
        <v>-1.6672951976239303E-2</v>
      </c>
      <c r="AC509">
        <f t="shared" si="44"/>
        <v>-2.1016503954239596E-2</v>
      </c>
      <c r="AD509">
        <f t="shared" si="45"/>
        <v>1.2503070943849698E-2</v>
      </c>
      <c r="AF509">
        <v>3.0333850349160301</v>
      </c>
      <c r="AG509" t="s">
        <v>50</v>
      </c>
      <c r="AH509">
        <v>2.9890206790606002</v>
      </c>
      <c r="AI509" t="s">
        <v>50</v>
      </c>
      <c r="AJ509">
        <f t="shared" si="46"/>
        <v>-4.436435585542986E-2</v>
      </c>
      <c r="AK509">
        <v>26.415474035789799</v>
      </c>
      <c r="AL509">
        <v>44.671632593320702</v>
      </c>
      <c r="AM509">
        <v>20.965579047889399</v>
      </c>
      <c r="AN509">
        <v>23.706053545431299</v>
      </c>
      <c r="AO509">
        <f t="shared" si="47"/>
        <v>2.7404744975419</v>
      </c>
      <c r="AQ509">
        <f>VLOOKUP(A509,incl2017!$A$2:$BF$638,33)</f>
        <v>20593.821140639</v>
      </c>
      <c r="AR509">
        <v>6785.8146341463398</v>
      </c>
      <c r="AS509">
        <v>6364.0957943925196</v>
      </c>
      <c r="AT509">
        <v>7405.3447684391003</v>
      </c>
      <c r="AU509">
        <f>VLOOKUP(vhcsResultsConsolidated!E298,incl2017!$A$2:$BF$638,34)</f>
        <v>13728.426066161799</v>
      </c>
      <c r="AV509">
        <v>7350.2142857142799</v>
      </c>
      <c r="AW509">
        <v>6246.9072580645097</v>
      </c>
      <c r="AX509">
        <v>7404.8960573476697</v>
      </c>
      <c r="AY509">
        <f>VLOOKUP(vhcsResultsConsolidated!E298,incl2017!$A$2:$BF$638,38)</f>
        <v>14777.9874879692</v>
      </c>
      <c r="AZ509">
        <v>6040.3811320754703</v>
      </c>
      <c r="BA509">
        <v>6525.5555555555502</v>
      </c>
      <c r="BB509">
        <v>7405.7565789473601</v>
      </c>
      <c r="BC509">
        <f>VLOOKUP(vhcsResultsConsolidated!E298,incl2017!$A$2:$BF$638,42)</f>
        <v>12986.5931972789</v>
      </c>
      <c r="BD509">
        <v>7623.9246231155703</v>
      </c>
      <c r="BE509">
        <v>6270.9256198347102</v>
      </c>
      <c r="BF509">
        <v>6863.5658914728601</v>
      </c>
      <c r="BG509">
        <f>VLOOKUP(vhcsResultsConsolidated!E298,incl2017!$A$2:$BF$638,46)</f>
        <v>13903.076109936501</v>
      </c>
      <c r="BH509">
        <v>6989.4966887417204</v>
      </c>
      <c r="BI509">
        <v>6224.0236220472398</v>
      </c>
      <c r="BJ509">
        <v>7870.44</v>
      </c>
      <c r="BK509">
        <f>VLOOKUP(vhcsResultsConsolidated!E298,incl2017!$A$2:$BF$638,50)</f>
        <v>15509.1413427561</v>
      </c>
      <c r="BL509">
        <v>5886.32911392405</v>
      </c>
      <c r="BM509">
        <v>6660.7524752475201</v>
      </c>
      <c r="BN509">
        <v>8104.0923076923</v>
      </c>
      <c r="BO509">
        <f>VLOOKUP(vhcsResultsConsolidated!E298,incl2017!$A$2:$BF$638,54)</f>
        <v>13501.0848287112</v>
      </c>
      <c r="BP509">
        <v>6267.8598130841101</v>
      </c>
      <c r="BQ509">
        <v>6352.7088607594897</v>
      </c>
      <c r="BR509">
        <v>6884.0114942528699</v>
      </c>
    </row>
    <row r="510" spans="1:70" x14ac:dyDescent="0.25">
      <c r="A510" t="s">
        <v>561</v>
      </c>
      <c r="E510" t="s">
        <v>561</v>
      </c>
      <c r="F510">
        <v>0</v>
      </c>
      <c r="G510">
        <v>0.28527799999999998</v>
      </c>
      <c r="H510">
        <v>0.31551599999999902</v>
      </c>
      <c r="I510">
        <v>677</v>
      </c>
      <c r="J510">
        <v>647</v>
      </c>
      <c r="K510">
        <v>0.73720932399741701</v>
      </c>
      <c r="L510" t="s">
        <v>53</v>
      </c>
      <c r="M510">
        <v>0.57619260261784999</v>
      </c>
      <c r="N510" t="s">
        <v>53</v>
      </c>
      <c r="O510">
        <v>0.37983592413519301</v>
      </c>
      <c r="P510" t="s">
        <v>53</v>
      </c>
      <c r="Q510">
        <v>0.87542742151359998</v>
      </c>
      <c r="R510" t="s">
        <v>53</v>
      </c>
      <c r="S510">
        <v>-7.0522410032152594E-2</v>
      </c>
      <c r="T510" t="s">
        <v>52</v>
      </c>
      <c r="U510">
        <v>8.5949872533710503E-2</v>
      </c>
      <c r="V510" t="s">
        <v>51</v>
      </c>
      <c r="W510">
        <v>-1.1322914328301599E-2</v>
      </c>
      <c r="X510" t="s">
        <v>53</v>
      </c>
      <c r="Y510">
        <v>9.1667435338065401E-2</v>
      </c>
      <c r="Z510" t="s">
        <v>51</v>
      </c>
      <c r="AA510">
        <f t="shared" si="42"/>
        <v>5.9199495703850996E-2</v>
      </c>
      <c r="AB510">
        <f t="shared" si="43"/>
        <v>5.7175628043548976E-3</v>
      </c>
      <c r="AC510">
        <f t="shared" si="44"/>
        <v>-5.3481932899496099E-2</v>
      </c>
      <c r="AD510">
        <f t="shared" si="45"/>
        <v>0.102990349666367</v>
      </c>
      <c r="AF510">
        <v>2.2607453093637901</v>
      </c>
      <c r="AG510" t="s">
        <v>50</v>
      </c>
      <c r="AH510">
        <v>2.2977138123667902</v>
      </c>
      <c r="AI510" t="s">
        <v>50</v>
      </c>
      <c r="AJ510">
        <f t="shared" si="46"/>
        <v>3.6968503003000031E-2</v>
      </c>
      <c r="AK510">
        <v>-0.85138781861408397</v>
      </c>
      <c r="AL510">
        <v>-5.3813984119034197</v>
      </c>
      <c r="AM510">
        <v>-3.6939209546548599</v>
      </c>
      <c r="AN510">
        <v>-1.68747745724856</v>
      </c>
      <c r="AO510">
        <f t="shared" si="47"/>
        <v>2.0064434974063001</v>
      </c>
      <c r="AQ510">
        <f>VLOOKUP(A510,incl2017!$A$2:$BF$638,33)</f>
        <v>2242.47826086956</v>
      </c>
      <c r="AR510">
        <v>2174.8598484848399</v>
      </c>
      <c r="AS510">
        <v>2242.47826086956</v>
      </c>
      <c r="AT510">
        <v>2284.3216080401999</v>
      </c>
      <c r="AU510">
        <f>VLOOKUP(vhcsResultsConsolidated!E510,incl2017!$A$2:$BF$638,34)</f>
        <v>2284.3216080401999</v>
      </c>
      <c r="AV510">
        <v>2217.5034965034902</v>
      </c>
      <c r="AW510">
        <v>2110.3958333333298</v>
      </c>
      <c r="AX510">
        <v>2186.4078947368398</v>
      </c>
      <c r="AY510">
        <f>VLOOKUP(vhcsResultsConsolidated!E510,incl2017!$A$2:$BF$638,38)</f>
        <v>2186.4078947368398</v>
      </c>
      <c r="AZ510">
        <v>2124.4628099173501</v>
      </c>
      <c r="BA510">
        <v>2386.5681818181802</v>
      </c>
      <c r="BB510">
        <v>2344.82113821138</v>
      </c>
      <c r="BC510">
        <f>VLOOKUP(vhcsResultsConsolidated!E510,incl2017!$A$2:$BF$638,42)</f>
        <v>2344.82113821138</v>
      </c>
      <c r="BD510">
        <v>2145.8918918918898</v>
      </c>
      <c r="BE510">
        <v>2205.49019607843</v>
      </c>
      <c r="BF510">
        <v>2307.0487804877998</v>
      </c>
      <c r="BG510">
        <f>VLOOKUP(vhcsResultsConsolidated!E510,incl2017!$A$2:$BF$638,46)</f>
        <v>2307.0487804877998</v>
      </c>
      <c r="BH510">
        <v>2294.3043478260802</v>
      </c>
      <c r="BI510">
        <v>2002.62222222222</v>
      </c>
      <c r="BJ510">
        <v>2045.0857142857101</v>
      </c>
      <c r="BK510">
        <f>VLOOKUP(vhcsResultsConsolidated!E510,incl2017!$A$2:$BF$638,50)</f>
        <v>2045.0857142857101</v>
      </c>
      <c r="BL510">
        <v>2137.2857142857101</v>
      </c>
      <c r="BM510">
        <v>2416.63888888888</v>
      </c>
      <c r="BN510">
        <v>2134.6666666666601</v>
      </c>
      <c r="BO510">
        <f>VLOOKUP(vhcsResultsConsolidated!E510,incl2017!$A$2:$BF$638,54)</f>
        <v>2134.6666666666601</v>
      </c>
      <c r="BP510">
        <v>2113.4153846153799</v>
      </c>
      <c r="BQ510">
        <v>2365.75</v>
      </c>
      <c r="BR510">
        <v>2479.3200000000002</v>
      </c>
    </row>
    <row r="511" spans="1:70" x14ac:dyDescent="0.25">
      <c r="A511" t="s">
        <v>562</v>
      </c>
      <c r="B511" t="s">
        <v>656</v>
      </c>
      <c r="C511" t="s">
        <v>667</v>
      </c>
      <c r="E511" t="s">
        <v>352</v>
      </c>
      <c r="F511">
        <v>1</v>
      </c>
      <c r="G511">
        <v>0.65503</v>
      </c>
      <c r="H511">
        <v>0.70365599999999995</v>
      </c>
      <c r="I511">
        <v>1375</v>
      </c>
      <c r="J511">
        <v>1132</v>
      </c>
      <c r="K511">
        <v>2.8913160547991001</v>
      </c>
      <c r="L511" t="s">
        <v>51</v>
      </c>
      <c r="M511">
        <v>5.78555555482684</v>
      </c>
      <c r="N511" t="s">
        <v>50</v>
      </c>
      <c r="O511">
        <v>3.6239301577280099</v>
      </c>
      <c r="P511" t="s">
        <v>50</v>
      </c>
      <c r="Q511">
        <v>1.72163990326336</v>
      </c>
      <c r="R511" t="s">
        <v>53</v>
      </c>
      <c r="S511">
        <v>-2.64451369956527E-2</v>
      </c>
      <c r="T511" t="s">
        <v>52</v>
      </c>
      <c r="U511">
        <v>-6.6542671385059496E-2</v>
      </c>
      <c r="V511" t="s">
        <v>50</v>
      </c>
      <c r="W511">
        <v>-6.4177434313784795E-2</v>
      </c>
      <c r="X511" t="s">
        <v>50</v>
      </c>
      <c r="Y511">
        <v>-0.11558408733945701</v>
      </c>
      <c r="Z511" t="s">
        <v>50</v>
      </c>
      <c r="AA511">
        <f t="shared" si="42"/>
        <v>-3.7732297318132095E-2</v>
      </c>
      <c r="AB511">
        <f t="shared" si="43"/>
        <v>-4.904141595439751E-2</v>
      </c>
      <c r="AC511">
        <f t="shared" si="44"/>
        <v>-1.1309118636265415E-2</v>
      </c>
      <c r="AD511">
        <f t="shared" si="45"/>
        <v>-5.1406653025672211E-2</v>
      </c>
      <c r="AF511">
        <v>3.2867624455304401</v>
      </c>
      <c r="AG511" t="s">
        <v>50</v>
      </c>
      <c r="AH511">
        <v>3.23965952145661</v>
      </c>
      <c r="AI511" t="s">
        <v>50</v>
      </c>
      <c r="AJ511">
        <f t="shared" si="46"/>
        <v>-4.7102924073830099E-2</v>
      </c>
      <c r="AK511">
        <v>17.161236785242401</v>
      </c>
      <c r="AL511">
        <v>40.9783804721907</v>
      </c>
      <c r="AM511">
        <v>17.2100313784441</v>
      </c>
      <c r="AN511">
        <v>23.768349093746501</v>
      </c>
      <c r="AO511">
        <f t="shared" si="47"/>
        <v>6.558317715302401</v>
      </c>
      <c r="AQ511">
        <f>VLOOKUP(A511,incl2017!$A$2:$BF$638,33)</f>
        <v>14657.6931818181</v>
      </c>
      <c r="AR511">
        <v>85666.264423076893</v>
      </c>
      <c r="AS511">
        <v>72495.481481481402</v>
      </c>
      <c r="AT511">
        <v>63920.887005649703</v>
      </c>
      <c r="AU511">
        <f>VLOOKUP(vhcsResultsConsolidated!E301,incl2017!$A$2:$BF$638,34)</f>
        <v>2802</v>
      </c>
      <c r="AV511">
        <v>85412.504587155898</v>
      </c>
      <c r="AW511">
        <v>75975.282352941096</v>
      </c>
      <c r="AX511">
        <v>67516.655913978495</v>
      </c>
      <c r="AY511">
        <f>VLOOKUP(vhcsResultsConsolidated!E301,incl2017!$A$2:$BF$638,38)</f>
        <v>2878.4629629629599</v>
      </c>
      <c r="AZ511">
        <v>85945.656565656507</v>
      </c>
      <c r="BA511">
        <v>70237.595419847305</v>
      </c>
      <c r="BB511">
        <v>61582.379953379903</v>
      </c>
      <c r="BC511">
        <f>VLOOKUP(vhcsResultsConsolidated!E301,incl2017!$A$2:$BF$638,42)</f>
        <v>2695.21551724137</v>
      </c>
      <c r="BD511">
        <v>84268.9375</v>
      </c>
      <c r="BE511">
        <v>75626.166666666599</v>
      </c>
      <c r="BF511">
        <v>66539.351999999999</v>
      </c>
      <c r="BG511">
        <f>VLOOKUP(vhcsResultsConsolidated!E301,incl2017!$A$2:$BF$638,46)</f>
        <v>3014.23529411764</v>
      </c>
      <c r="BH511">
        <v>87038.911111111098</v>
      </c>
      <c r="BI511">
        <v>76316.279069767406</v>
      </c>
      <c r="BJ511">
        <v>68309.922077922005</v>
      </c>
      <c r="BK511">
        <f>VLOOKUP(vhcsResultsConsolidated!E301,incl2017!$A$2:$BF$638,50)</f>
        <v>2780.2446808510599</v>
      </c>
      <c r="BL511">
        <v>89171.224489795903</v>
      </c>
      <c r="BM511">
        <v>71775.539999999994</v>
      </c>
      <c r="BN511">
        <v>62085.160714285703</v>
      </c>
      <c r="BO511">
        <f>VLOOKUP(vhcsResultsConsolidated!E301,incl2017!$A$2:$BF$638,54)</f>
        <v>2649.0869565217299</v>
      </c>
      <c r="BP511">
        <v>82784.600000000006</v>
      </c>
      <c r="BQ511">
        <v>69288.246913580195</v>
      </c>
      <c r="BR511">
        <v>61258.750957854398</v>
      </c>
    </row>
    <row r="512" spans="1:70" x14ac:dyDescent="0.25">
      <c r="A512" t="s">
        <v>563</v>
      </c>
      <c r="B512" t="s">
        <v>689</v>
      </c>
      <c r="C512" t="s">
        <v>697</v>
      </c>
      <c r="E512" t="s">
        <v>420</v>
      </c>
      <c r="F512">
        <v>1</v>
      </c>
      <c r="G512">
        <v>0.90896200000000005</v>
      </c>
      <c r="H512">
        <v>0.91222399999999904</v>
      </c>
      <c r="I512">
        <v>14274</v>
      </c>
      <c r="J512">
        <v>11859</v>
      </c>
      <c r="K512">
        <v>5.1833492285427498</v>
      </c>
      <c r="L512" t="s">
        <v>50</v>
      </c>
      <c r="M512">
        <v>3.66762527745301</v>
      </c>
      <c r="N512" t="s">
        <v>50</v>
      </c>
      <c r="O512">
        <v>1.4553565744980601</v>
      </c>
      <c r="P512" t="s">
        <v>53</v>
      </c>
      <c r="Q512">
        <v>4.9415104948858</v>
      </c>
      <c r="R512" t="s">
        <v>50</v>
      </c>
      <c r="S512">
        <v>-2.98478401502002E-2</v>
      </c>
      <c r="T512" t="s">
        <v>50</v>
      </c>
      <c r="U512">
        <v>-3.0672355142713398E-2</v>
      </c>
      <c r="V512" t="s">
        <v>50</v>
      </c>
      <c r="W512">
        <v>-3.6075695471581001E-2</v>
      </c>
      <c r="X512" t="s">
        <v>50</v>
      </c>
      <c r="Y512">
        <v>-2.55186799238327E-2</v>
      </c>
      <c r="Z512" t="s">
        <v>50</v>
      </c>
      <c r="AA512">
        <f t="shared" si="42"/>
        <v>-6.2278553213808013E-3</v>
      </c>
      <c r="AB512">
        <f t="shared" si="43"/>
        <v>5.1536752188806982E-3</v>
      </c>
      <c r="AC512">
        <f t="shared" si="44"/>
        <v>1.13815305402615E-2</v>
      </c>
      <c r="AD512">
        <f t="shared" si="45"/>
        <v>1.0557015547748301E-2</v>
      </c>
      <c r="AF512">
        <v>2.8509040231793201</v>
      </c>
      <c r="AG512" t="s">
        <v>50</v>
      </c>
      <c r="AH512">
        <v>2.8369519367004901</v>
      </c>
      <c r="AI512" t="s">
        <v>50</v>
      </c>
      <c r="AJ512">
        <f t="shared" si="46"/>
        <v>-1.3952086478830061E-2</v>
      </c>
      <c r="AK512">
        <v>24.352323448224698</v>
      </c>
      <c r="AL512">
        <v>78.763751167627504</v>
      </c>
      <c r="AM512">
        <v>54.123203077471899</v>
      </c>
      <c r="AN512">
        <v>24.640548090155502</v>
      </c>
      <c r="AO512">
        <f t="shared" si="47"/>
        <v>-29.482654987316398</v>
      </c>
      <c r="AQ512">
        <f>VLOOKUP(A512,incl2017!$A$2:$BF$638,33)</f>
        <v>9288.38788767812</v>
      </c>
      <c r="AR512">
        <v>16666.640238095199</v>
      </c>
      <c r="AS512">
        <v>15618.235866261301</v>
      </c>
      <c r="AT512">
        <v>16299.8081940947</v>
      </c>
      <c r="AU512">
        <f>VLOOKUP(vhcsResultsConsolidated!E369,incl2017!$A$2:$BF$638,34)</f>
        <v>29246.371268656701</v>
      </c>
      <c r="AV512">
        <v>16470.4506916555</v>
      </c>
      <c r="AW512">
        <v>16039.357572115299</v>
      </c>
      <c r="AX512">
        <v>16731.901538461501</v>
      </c>
      <c r="AY512">
        <f>VLOOKUP(vhcsResultsConsolidated!E369,incl2017!$A$2:$BF$638,38)</f>
        <v>28957.348178137599</v>
      </c>
      <c r="AZ512">
        <v>16891.071465033099</v>
      </c>
      <c r="BA512">
        <v>15187.272447724399</v>
      </c>
      <c r="BB512">
        <v>15830.365807067799</v>
      </c>
      <c r="BC512">
        <f>VLOOKUP(vhcsResultsConsolidated!E369,incl2017!$A$2:$BF$638,42)</f>
        <v>29493.391003460201</v>
      </c>
      <c r="BD512">
        <v>17125.315245477999</v>
      </c>
      <c r="BE512">
        <v>16544.1013941698</v>
      </c>
      <c r="BF512">
        <v>17684.088184931501</v>
      </c>
      <c r="BG512">
        <f>VLOOKUP(vhcsResultsConsolidated!E369,incl2017!$A$2:$BF$638,46)</f>
        <v>30025.43</v>
      </c>
      <c r="BH512">
        <v>15766.4712962962</v>
      </c>
      <c r="BI512">
        <v>15584.2228571428</v>
      </c>
      <c r="BJ512">
        <v>15727.245709123699</v>
      </c>
      <c r="BK512">
        <f>VLOOKUP(vhcsResultsConsolidated!E369,incl2017!$A$2:$BF$638,50)</f>
        <v>28230.761904761901</v>
      </c>
      <c r="BL512">
        <v>16676.3805748265</v>
      </c>
      <c r="BM512">
        <v>15360.2791563275</v>
      </c>
      <c r="BN512">
        <v>15560.842908438</v>
      </c>
      <c r="BO512">
        <f>VLOOKUP(vhcsResultsConsolidated!E369,incl2017!$A$2:$BF$638,54)</f>
        <v>29672.083333333299</v>
      </c>
      <c r="BP512">
        <v>17119.095789473598</v>
      </c>
      <c r="BQ512">
        <v>15017.219512195101</v>
      </c>
      <c r="BR512">
        <v>16136.7418367346</v>
      </c>
    </row>
    <row r="513" spans="1:70" x14ac:dyDescent="0.25">
      <c r="A513" t="s">
        <v>564</v>
      </c>
      <c r="E513" t="s">
        <v>564</v>
      </c>
      <c r="F513">
        <v>0</v>
      </c>
      <c r="G513">
        <v>0.49468800000000002</v>
      </c>
      <c r="H513">
        <v>0.51450899999999999</v>
      </c>
      <c r="I513">
        <v>618</v>
      </c>
      <c r="J513">
        <v>496</v>
      </c>
      <c r="K513">
        <v>0.55899041200558997</v>
      </c>
      <c r="L513" t="s">
        <v>53</v>
      </c>
      <c r="M513">
        <v>0.86396769904642001</v>
      </c>
      <c r="N513" t="s">
        <v>53</v>
      </c>
      <c r="O513">
        <v>0.39056124316561702</v>
      </c>
      <c r="P513" t="s">
        <v>53</v>
      </c>
      <c r="Q513">
        <v>1.1462805759469901</v>
      </c>
      <c r="R513" t="s">
        <v>53</v>
      </c>
      <c r="S513">
        <v>7.5272604114630395E-2</v>
      </c>
      <c r="T513" t="s">
        <v>53</v>
      </c>
      <c r="U513">
        <v>0.148642166194418</v>
      </c>
      <c r="V513" t="s">
        <v>51</v>
      </c>
      <c r="W513">
        <v>-1.01384113336926E-3</v>
      </c>
      <c r="X513" t="s">
        <v>53</v>
      </c>
      <c r="Y513">
        <v>6.9220202766205996E-2</v>
      </c>
      <c r="Z513" t="s">
        <v>53</v>
      </c>
      <c r="AA513">
        <f t="shared" si="42"/>
        <v>-7.6286445247999657E-2</v>
      </c>
      <c r="AB513">
        <f t="shared" si="43"/>
        <v>-7.9421963428212006E-2</v>
      </c>
      <c r="AC513">
        <f t="shared" si="44"/>
        <v>-3.1355181802123488E-3</v>
      </c>
      <c r="AD513">
        <f t="shared" si="45"/>
        <v>7.0234043899575258E-2</v>
      </c>
      <c r="AF513">
        <v>2.6323670831538202</v>
      </c>
      <c r="AG513" t="s">
        <v>50</v>
      </c>
      <c r="AH513">
        <v>2.6129727836907399</v>
      </c>
      <c r="AI513" t="s">
        <v>50</v>
      </c>
      <c r="AJ513">
        <f t="shared" si="46"/>
        <v>-1.9394299463080245E-2</v>
      </c>
      <c r="AK513">
        <v>-13.9658904597153</v>
      </c>
      <c r="AL513">
        <v>11.797606164685901</v>
      </c>
      <c r="AM513">
        <v>6.9179261296715202</v>
      </c>
      <c r="AN513">
        <v>4.8796800350143998</v>
      </c>
      <c r="AO513">
        <f t="shared" si="47"/>
        <v>-2.0382460946571204</v>
      </c>
      <c r="AQ513">
        <f>VLOOKUP(A513,incl2017!$A$2:$BF$638,33)</f>
        <v>3828.8043478260802</v>
      </c>
      <c r="AR513">
        <v>3830.5303030302998</v>
      </c>
      <c r="AS513">
        <v>3847.2627737226198</v>
      </c>
      <c r="AT513">
        <v>3549.3788819875699</v>
      </c>
      <c r="AU513">
        <f>VLOOKUP(vhcsResultsConsolidated!E513,incl2017!$A$2:$BF$638,34)</f>
        <v>3560.1736526946102</v>
      </c>
      <c r="AV513">
        <v>3566.1844660194101</v>
      </c>
      <c r="AW513">
        <v>3680.22535211267</v>
      </c>
      <c r="AX513">
        <v>3499.4729729729702</v>
      </c>
      <c r="AY513">
        <f>VLOOKUP(vhcsResultsConsolidated!E513,incl2017!$A$2:$BF$638,38)</f>
        <v>3518.8133333333299</v>
      </c>
      <c r="AZ513">
        <v>4117.1368421052603</v>
      </c>
      <c r="BA513">
        <v>4026.95454545454</v>
      </c>
      <c r="BB513">
        <v>3591.8275862068899</v>
      </c>
      <c r="BC513">
        <f>VLOOKUP(vhcsResultsConsolidated!E513,incl2017!$A$2:$BF$638,42)</f>
        <v>3593.8913043478201</v>
      </c>
      <c r="BD513">
        <v>3194.6862745098001</v>
      </c>
      <c r="BE513">
        <v>3768.7142857142799</v>
      </c>
      <c r="BF513">
        <v>3212</v>
      </c>
      <c r="BG513">
        <f>VLOOKUP(vhcsResultsConsolidated!E513,incl2017!$A$2:$BF$638,46)</f>
        <v>3212</v>
      </c>
      <c r="BH513">
        <v>3930.5384615384601</v>
      </c>
      <c r="BI513">
        <v>3552.06896551724</v>
      </c>
      <c r="BJ513">
        <v>3674.45652173913</v>
      </c>
      <c r="BK513">
        <f>VLOOKUP(vhcsResultsConsolidated!E513,incl2017!$A$2:$BF$638,50)</f>
        <v>3701.5957446808502</v>
      </c>
      <c r="BL513">
        <v>3949.2682926829202</v>
      </c>
      <c r="BM513">
        <v>4149.4285714285697</v>
      </c>
      <c r="BN513">
        <v>3445.25</v>
      </c>
      <c r="BO513">
        <f>VLOOKUP(vhcsResultsConsolidated!E513,incl2017!$A$2:$BF$638,54)</f>
        <v>3550.2325581395298</v>
      </c>
      <c r="BP513">
        <v>4244.5925925925903</v>
      </c>
      <c r="BQ513">
        <v>3888.6774193548299</v>
      </c>
      <c r="BR513">
        <v>3716.5744680850999</v>
      </c>
    </row>
    <row r="514" spans="1:70" x14ac:dyDescent="0.25">
      <c r="A514" t="s">
        <v>565</v>
      </c>
      <c r="E514" t="s">
        <v>565</v>
      </c>
      <c r="F514">
        <v>0</v>
      </c>
      <c r="G514">
        <v>0.66591099999999903</v>
      </c>
      <c r="H514">
        <v>0.63430200000000003</v>
      </c>
      <c r="I514">
        <v>1402</v>
      </c>
      <c r="J514">
        <v>980</v>
      </c>
      <c r="K514">
        <v>1.5305212757757001</v>
      </c>
      <c r="L514" t="s">
        <v>53</v>
      </c>
      <c r="M514">
        <v>0.99025907872108698</v>
      </c>
      <c r="N514" t="s">
        <v>53</v>
      </c>
      <c r="O514">
        <v>0.64804365807848296</v>
      </c>
      <c r="P514" t="s">
        <v>53</v>
      </c>
      <c r="Q514">
        <v>1.49765622597154</v>
      </c>
      <c r="R514" t="s">
        <v>53</v>
      </c>
      <c r="S514">
        <v>-8.5951945035238703E-2</v>
      </c>
      <c r="T514" t="s">
        <v>50</v>
      </c>
      <c r="U514">
        <v>-9.7156348701866499E-2</v>
      </c>
      <c r="V514" t="s">
        <v>50</v>
      </c>
      <c r="W514">
        <v>-5.83064908508409E-2</v>
      </c>
      <c r="X514" t="s">
        <v>52</v>
      </c>
      <c r="Y514">
        <v>-0.10733851444098901</v>
      </c>
      <c r="Z514" t="s">
        <v>50</v>
      </c>
      <c r="AA514">
        <f t="shared" ref="AA514:AA565" si="48">W514-S514</f>
        <v>2.7645454184397802E-2</v>
      </c>
      <c r="AB514">
        <f t="shared" ref="AB514:AB565" si="49">Y514-U514</f>
        <v>-1.0182165739122506E-2</v>
      </c>
      <c r="AC514">
        <f t="shared" ref="AC514:AC565" si="50">AB514-AA514</f>
        <v>-3.7827619923520309E-2</v>
      </c>
      <c r="AD514">
        <f t="shared" ref="AD514:AD565" si="51">Y514-W514</f>
        <v>-4.9032023590148105E-2</v>
      </c>
      <c r="AF514">
        <v>2.6495746764504</v>
      </c>
      <c r="AG514" t="s">
        <v>50</v>
      </c>
      <c r="AH514">
        <v>2.6137544628441201</v>
      </c>
      <c r="AI514" t="s">
        <v>50</v>
      </c>
      <c r="AJ514">
        <f t="shared" ref="AJ514:AJ565" si="52">AH514-AF514</f>
        <v>-3.582021360627996E-2</v>
      </c>
      <c r="AK514">
        <v>31.023958819107602</v>
      </c>
      <c r="AL514">
        <v>0.36044320400654201</v>
      </c>
      <c r="AM514">
        <v>-2.31253429768593</v>
      </c>
      <c r="AN514">
        <v>2.6729775016924702</v>
      </c>
      <c r="AO514">
        <f t="shared" ref="AO514:AO565" si="53">AN514-AM514</f>
        <v>4.9855117993784006</v>
      </c>
      <c r="AQ514">
        <f>VLOOKUP(A514,incl2017!$A$2:$BF$638,33)</f>
        <v>5596.7226666666602</v>
      </c>
      <c r="AR514">
        <v>7035.7810810810797</v>
      </c>
      <c r="AS514">
        <v>5746.9367088607596</v>
      </c>
      <c r="AT514">
        <v>5413.2823129251701</v>
      </c>
      <c r="AU514">
        <f>VLOOKUP(vhcsResultsConsolidated!E514,incl2017!$A$2:$BF$638,34)</f>
        <v>5387.3964194373402</v>
      </c>
      <c r="AV514">
        <v>7316.8245614035004</v>
      </c>
      <c r="AW514">
        <v>5953.9010989010903</v>
      </c>
      <c r="AX514">
        <v>5691.3333333333303</v>
      </c>
      <c r="AY514">
        <f>VLOOKUP(vhcsResultsConsolidated!E514,incl2017!$A$2:$BF$638,38)</f>
        <v>5701.4432989690704</v>
      </c>
      <c r="AZ514">
        <v>6584.52816901408</v>
      </c>
      <c r="BA514">
        <v>5465.8358208955196</v>
      </c>
      <c r="BB514">
        <v>5167.3141025640998</v>
      </c>
      <c r="BC514">
        <f>VLOOKUP(vhcsResultsConsolidated!E514,incl2017!$A$2:$BF$638,42)</f>
        <v>5078.1319796954303</v>
      </c>
      <c r="BD514">
        <v>7078.21052631578</v>
      </c>
      <c r="BE514">
        <v>6432.2134831460598</v>
      </c>
      <c r="BF514">
        <v>5364.8070175438597</v>
      </c>
      <c r="BG514">
        <f>VLOOKUP(vhcsResultsConsolidated!E514,incl2017!$A$2:$BF$638,46)</f>
        <v>5931.0526315789402</v>
      </c>
      <c r="BH514">
        <v>7555.4385964912199</v>
      </c>
      <c r="BI514">
        <v>5496.1612903225796</v>
      </c>
      <c r="BJ514">
        <v>5921.1111111111104</v>
      </c>
      <c r="BK514">
        <f>VLOOKUP(vhcsResultsConsolidated!E514,incl2017!$A$2:$BF$638,50)</f>
        <v>5553.5593220338897</v>
      </c>
      <c r="BL514">
        <v>7303.2238805970101</v>
      </c>
      <c r="BM514">
        <v>6204.2432432432397</v>
      </c>
      <c r="BN514">
        <v>5008.7127659574398</v>
      </c>
      <c r="BO514">
        <f>VLOOKUP(vhcsResultsConsolidated!E514,incl2017!$A$2:$BF$638,54)</f>
        <v>4894.7983193277296</v>
      </c>
      <c r="BP514">
        <v>5942.4933333333302</v>
      </c>
      <c r="BQ514">
        <v>4555.1333333333296</v>
      </c>
      <c r="BR514">
        <v>5407.77419354838</v>
      </c>
    </row>
    <row r="515" spans="1:70" x14ac:dyDescent="0.25">
      <c r="A515" t="s">
        <v>566</v>
      </c>
      <c r="B515" t="s">
        <v>666</v>
      </c>
      <c r="C515" t="s">
        <v>675</v>
      </c>
      <c r="E515" t="s">
        <v>338</v>
      </c>
      <c r="F515">
        <v>1</v>
      </c>
      <c r="G515">
        <v>0.89789300000000005</v>
      </c>
      <c r="H515">
        <v>0.90283099999999905</v>
      </c>
      <c r="I515">
        <v>6864</v>
      </c>
      <c r="J515">
        <v>6496</v>
      </c>
      <c r="K515">
        <v>4.36865222311034</v>
      </c>
      <c r="L515" t="s">
        <v>50</v>
      </c>
      <c r="M515">
        <v>3.1818248451577</v>
      </c>
      <c r="N515" t="s">
        <v>50</v>
      </c>
      <c r="O515">
        <v>1.8008924943200899</v>
      </c>
      <c r="P515" t="s">
        <v>53</v>
      </c>
      <c r="Q515">
        <v>11.852993701351799</v>
      </c>
      <c r="R515" t="s">
        <v>50</v>
      </c>
      <c r="S515">
        <v>-6.4100715790502097E-2</v>
      </c>
      <c r="T515" t="s">
        <v>50</v>
      </c>
      <c r="U515">
        <v>-7.3165547080298807E-2</v>
      </c>
      <c r="V515" t="s">
        <v>50</v>
      </c>
      <c r="W515">
        <v>-0.119157258844709</v>
      </c>
      <c r="X515" t="s">
        <v>50</v>
      </c>
      <c r="Y515">
        <v>-8.0458238728283393E-2</v>
      </c>
      <c r="Z515" t="s">
        <v>50</v>
      </c>
      <c r="AA515">
        <f t="shared" si="48"/>
        <v>-5.5056543054206902E-2</v>
      </c>
      <c r="AB515">
        <f t="shared" si="49"/>
        <v>-7.2926916479845866E-3</v>
      </c>
      <c r="AC515">
        <f t="shared" si="50"/>
        <v>4.7763851406222316E-2</v>
      </c>
      <c r="AD515">
        <f t="shared" si="51"/>
        <v>3.8699020116425606E-2</v>
      </c>
      <c r="AF515">
        <v>3.0295529343366798</v>
      </c>
      <c r="AG515" t="s">
        <v>50</v>
      </c>
      <c r="AH515">
        <v>2.9673094441493899</v>
      </c>
      <c r="AI515" t="s">
        <v>50</v>
      </c>
      <c r="AJ515">
        <f t="shared" si="52"/>
        <v>-6.2243490187289918E-2</v>
      </c>
      <c r="AK515">
        <v>94.056221621928401</v>
      </c>
      <c r="AL515">
        <v>94.045335833165495</v>
      </c>
      <c r="AM515">
        <v>68.798567285316906</v>
      </c>
      <c r="AN515">
        <v>25.246768547848401</v>
      </c>
      <c r="AO515">
        <f t="shared" si="53"/>
        <v>-43.551798737468502</v>
      </c>
      <c r="AQ515">
        <f>VLOOKUP(A515,incl2017!$A$2:$BF$638,33)</f>
        <v>10203.098712446301</v>
      </c>
      <c r="AR515">
        <v>28595.723302627001</v>
      </c>
      <c r="AS515">
        <v>22922.614044943799</v>
      </c>
      <c r="AT515">
        <v>19623.642577030801</v>
      </c>
      <c r="AU515">
        <f>VLOOKUP(vhcsResultsConsolidated!E273,incl2017!$A$2:$BF$638,34)</f>
        <v>50036.918604651102</v>
      </c>
      <c r="AV515">
        <v>29009.906132665801</v>
      </c>
      <c r="AW515">
        <v>24014.7648283038</v>
      </c>
      <c r="AX515">
        <v>20049.116279069702</v>
      </c>
      <c r="AY515">
        <f>VLOOKUP(vhcsResultsConsolidated!E273,incl2017!$A$2:$BF$638,38)</f>
        <v>50351.720720720703</v>
      </c>
      <c r="AZ515">
        <v>28099.201050262502</v>
      </c>
      <c r="BA515">
        <v>21641.1037851037</v>
      </c>
      <c r="BB515">
        <v>19228.067027026998</v>
      </c>
      <c r="BC515">
        <f>VLOOKUP(vhcsResultsConsolidated!E273,incl2017!$A$2:$BF$638,42)</f>
        <v>49464.081967213097</v>
      </c>
      <c r="BD515">
        <v>29480.3375314861</v>
      </c>
      <c r="BE515">
        <v>25381.784313725399</v>
      </c>
      <c r="BF515">
        <v>20078.185819070899</v>
      </c>
      <c r="BG515">
        <f>VLOOKUP(vhcsResultsConsolidated!E273,incl2017!$A$2:$BF$638,46)</f>
        <v>53242.519230769198</v>
      </c>
      <c r="BH515">
        <v>28545.325870646699</v>
      </c>
      <c r="BI515">
        <v>22764.840637450201</v>
      </c>
      <c r="BJ515">
        <v>20022.753880265998</v>
      </c>
      <c r="BK515">
        <f>VLOOKUP(vhcsResultsConsolidated!E273,incl2017!$A$2:$BF$638,50)</f>
        <v>47803.898305084702</v>
      </c>
      <c r="BL515">
        <v>29026.521246458899</v>
      </c>
      <c r="BM515">
        <v>22064.839416058399</v>
      </c>
      <c r="BN515">
        <v>18854.596774193498</v>
      </c>
      <c r="BO515">
        <f>VLOOKUP(vhcsResultsConsolidated!E273,incl2017!$A$2:$BF$638,54)</f>
        <v>52097.142857142797</v>
      </c>
      <c r="BP515">
        <v>27055.0414673046</v>
      </c>
      <c r="BQ515">
        <v>21214.252450980301</v>
      </c>
      <c r="BR515">
        <v>19479.298372513502</v>
      </c>
    </row>
    <row r="516" spans="1:70" x14ac:dyDescent="0.25">
      <c r="A516" t="s">
        <v>567</v>
      </c>
      <c r="B516" t="s">
        <v>655</v>
      </c>
      <c r="C516" t="s">
        <v>675</v>
      </c>
      <c r="E516" t="s">
        <v>362</v>
      </c>
      <c r="F516">
        <v>1</v>
      </c>
      <c r="G516">
        <v>0.74502699999999999</v>
      </c>
      <c r="H516">
        <v>0.74502699999999999</v>
      </c>
      <c r="I516">
        <v>3636</v>
      </c>
      <c r="J516">
        <v>3636</v>
      </c>
      <c r="K516">
        <v>3.6771180285512202</v>
      </c>
      <c r="L516" t="s">
        <v>50</v>
      </c>
      <c r="M516">
        <v>6.1566730669636502</v>
      </c>
      <c r="N516" t="s">
        <v>50</v>
      </c>
      <c r="O516">
        <v>10.783376188381199</v>
      </c>
      <c r="P516" t="s">
        <v>50</v>
      </c>
      <c r="Q516">
        <v>11.187010532697499</v>
      </c>
      <c r="R516" t="s">
        <v>50</v>
      </c>
      <c r="S516">
        <v>-4.6863536953065298E-2</v>
      </c>
      <c r="T516" t="s">
        <v>50</v>
      </c>
      <c r="U516">
        <v>-6.1855036624383901E-2</v>
      </c>
      <c r="V516" t="s">
        <v>50</v>
      </c>
      <c r="W516">
        <v>-4.0866840129901903E-2</v>
      </c>
      <c r="X516" t="s">
        <v>50</v>
      </c>
      <c r="Y516">
        <v>-7.12071318362512E-2</v>
      </c>
      <c r="Z516" t="s">
        <v>50</v>
      </c>
      <c r="AA516">
        <f t="shared" si="48"/>
        <v>5.9966968231633944E-3</v>
      </c>
      <c r="AB516">
        <f t="shared" si="49"/>
        <v>-9.3520952118672993E-3</v>
      </c>
      <c r="AC516">
        <f t="shared" si="50"/>
        <v>-1.5348792035030694E-2</v>
      </c>
      <c r="AD516">
        <f t="shared" si="51"/>
        <v>-3.0340291706349297E-2</v>
      </c>
      <c r="AF516">
        <v>3.1873792979157298</v>
      </c>
      <c r="AG516" t="s">
        <v>50</v>
      </c>
      <c r="AH516">
        <v>3.1611860779027201</v>
      </c>
      <c r="AI516" t="s">
        <v>50</v>
      </c>
      <c r="AJ516">
        <f t="shared" si="52"/>
        <v>-2.6193220013009721E-2</v>
      </c>
      <c r="AK516">
        <v>40.569012071106698</v>
      </c>
      <c r="AL516">
        <v>22.532049503504702</v>
      </c>
      <c r="AM516">
        <v>-4.5329256631525796</v>
      </c>
      <c r="AN516">
        <v>27.064975166657302</v>
      </c>
      <c r="AO516">
        <f t="shared" si="53"/>
        <v>31.59790082980988</v>
      </c>
      <c r="AQ516">
        <f>VLOOKUP(A516,incl2017!$A$2:$BF$638,33)</f>
        <v>5015.6666666666597</v>
      </c>
      <c r="AR516">
        <v>68695.609653724998</v>
      </c>
      <c r="AS516">
        <v>61546.4840236686</v>
      </c>
      <c r="AT516">
        <v>57342.244831338401</v>
      </c>
      <c r="AU516">
        <f>VLOOKUP(vhcsResultsConsolidated!E313,incl2017!$A$2:$BF$638,34)</f>
        <v>20670.5524891774</v>
      </c>
      <c r="AV516">
        <v>70448.191082802499</v>
      </c>
      <c r="AW516">
        <v>64171.6656891495</v>
      </c>
      <c r="AX516">
        <v>59969.102687140097</v>
      </c>
      <c r="AY516">
        <f>VLOOKUP(vhcsResultsConsolidated!E313,incl2017!$A$2:$BF$638,38)</f>
        <v>21021.370990904699</v>
      </c>
      <c r="AZ516">
        <v>66983.024896265502</v>
      </c>
      <c r="BA516">
        <v>59770.319444444402</v>
      </c>
      <c r="BB516">
        <v>53903.569095477302</v>
      </c>
      <c r="BC516">
        <f>VLOOKUP(vhcsResultsConsolidated!E313,incl2017!$A$2:$BF$638,42)</f>
        <v>20214.510267579299</v>
      </c>
      <c r="BD516">
        <v>71629.463302752294</v>
      </c>
      <c r="BE516">
        <v>63277.4285714285</v>
      </c>
      <c r="BF516">
        <v>62032.689910979199</v>
      </c>
      <c r="BG516">
        <f>VLOOKUP(vhcsResultsConsolidated!E313,incl2017!$A$2:$BF$638,46)</f>
        <v>20597.0769230769</v>
      </c>
      <c r="BH516">
        <v>69430.335968379397</v>
      </c>
      <c r="BI516">
        <v>65114.385542168602</v>
      </c>
      <c r="BJ516">
        <v>56189.597826086901</v>
      </c>
      <c r="BK516">
        <f>VLOOKUP(vhcsResultsConsolidated!E313,incl2017!$A$2:$BF$638,50)</f>
        <v>21294.990551181101</v>
      </c>
      <c r="BL516">
        <v>69082.278008298701</v>
      </c>
      <c r="BM516">
        <v>61847.610256410197</v>
      </c>
      <c r="BN516">
        <v>54675.3462603878</v>
      </c>
      <c r="BO516">
        <f>VLOOKUP(vhcsResultsConsolidated!E313,incl2017!$A$2:$BF$638,54)</f>
        <v>20314.994337485801</v>
      </c>
      <c r="BP516">
        <v>64883.771784232304</v>
      </c>
      <c r="BQ516">
        <v>58459.407766990204</v>
      </c>
      <c r="BR516">
        <v>53263.0827586206</v>
      </c>
    </row>
    <row r="517" spans="1:70" x14ac:dyDescent="0.25">
      <c r="A517" t="s">
        <v>568</v>
      </c>
      <c r="B517" t="s">
        <v>655</v>
      </c>
      <c r="C517" t="s">
        <v>667</v>
      </c>
      <c r="E517" t="s">
        <v>61</v>
      </c>
      <c r="F517">
        <v>1</v>
      </c>
      <c r="G517">
        <v>0.89776399999999901</v>
      </c>
      <c r="H517">
        <v>0.90504399999999996</v>
      </c>
      <c r="I517">
        <v>3526</v>
      </c>
      <c r="J517">
        <v>2720</v>
      </c>
      <c r="K517">
        <v>3.9859358737066999</v>
      </c>
      <c r="L517" t="s">
        <v>50</v>
      </c>
      <c r="M517">
        <v>2.35021014075173</v>
      </c>
      <c r="N517" t="s">
        <v>51</v>
      </c>
      <c r="O517">
        <v>1.4585944194397999</v>
      </c>
      <c r="P517" t="s">
        <v>53</v>
      </c>
      <c r="Q517">
        <v>5.4761460078842301</v>
      </c>
      <c r="R517" t="s">
        <v>50</v>
      </c>
      <c r="S517">
        <v>-6.3926326686549101E-2</v>
      </c>
      <c r="T517" t="s">
        <v>50</v>
      </c>
      <c r="U517">
        <v>-3.0705479018872099E-2</v>
      </c>
      <c r="V517" t="s">
        <v>50</v>
      </c>
      <c r="W517">
        <v>-0.108721911458908</v>
      </c>
      <c r="X517" t="s">
        <v>50</v>
      </c>
      <c r="Y517">
        <v>-8.9887294978041099E-2</v>
      </c>
      <c r="Z517" t="s">
        <v>50</v>
      </c>
      <c r="AA517">
        <f t="shared" si="48"/>
        <v>-4.4795584772358898E-2</v>
      </c>
      <c r="AB517">
        <f t="shared" si="49"/>
        <v>-5.9181815959169E-2</v>
      </c>
      <c r="AC517">
        <f t="shared" si="50"/>
        <v>-1.4386231186810101E-2</v>
      </c>
      <c r="AD517">
        <f t="shared" si="51"/>
        <v>1.88346164808669E-2</v>
      </c>
      <c r="AF517">
        <v>3.1284192903507599</v>
      </c>
      <c r="AG517" t="s">
        <v>50</v>
      </c>
      <c r="AH517">
        <v>3.06609047719683</v>
      </c>
      <c r="AI517" t="s">
        <v>50</v>
      </c>
      <c r="AJ517">
        <f t="shared" si="52"/>
        <v>-6.2328813153929907E-2</v>
      </c>
      <c r="AK517">
        <v>23.817170620877398</v>
      </c>
      <c r="AL517">
        <v>41.411346901793799</v>
      </c>
      <c r="AM517">
        <v>14.222733239139799</v>
      </c>
      <c r="AN517">
        <v>27.188613662653999</v>
      </c>
      <c r="AO517">
        <f t="shared" si="53"/>
        <v>12.9658804235142</v>
      </c>
      <c r="AQ517">
        <f>VLOOKUP(A517,incl2017!$A$2:$BF$638,33)</f>
        <v>18987.4932432432</v>
      </c>
      <c r="AR517">
        <v>53362.267379679099</v>
      </c>
      <c r="AS517">
        <v>50742.3583227446</v>
      </c>
      <c r="AT517">
        <v>48580.111392405001</v>
      </c>
      <c r="AU517">
        <f>VLOOKUP(vhcsResultsConsolidated!E10,incl2017!$A$2:$BF$638,34)</f>
        <v>29630.163394919098</v>
      </c>
      <c r="AV517">
        <v>55357.623931623901</v>
      </c>
      <c r="AW517">
        <v>51799.8489010989</v>
      </c>
      <c r="AX517">
        <v>49997.402460456899</v>
      </c>
      <c r="AY517">
        <f>VLOOKUP(vhcsResultsConsolidated!E10,incl2017!$A$2:$BF$638,38)</f>
        <v>24551.273480662901</v>
      </c>
      <c r="AZ517">
        <v>51598.110831234197</v>
      </c>
      <c r="BA517">
        <v>49832.366430260001</v>
      </c>
      <c r="BB517">
        <v>47270.957792207802</v>
      </c>
      <c r="BC517">
        <f>VLOOKUP(vhcsResultsConsolidated!E10,incl2017!$A$2:$BF$638,42)</f>
        <v>30972.1766423357</v>
      </c>
      <c r="BD517">
        <v>57516.3497536945</v>
      </c>
      <c r="BE517">
        <v>50211.796875</v>
      </c>
      <c r="BF517">
        <v>50107.700729926997</v>
      </c>
      <c r="BG517">
        <f>VLOOKUP(vhcsResultsConsolidated!E10,incl2017!$A$2:$BF$638,46)</f>
        <v>25787.8187134502</v>
      </c>
      <c r="BH517">
        <v>52396.668918918898</v>
      </c>
      <c r="BI517">
        <v>53572.558139534798</v>
      </c>
      <c r="BJ517">
        <v>49894.955932203302</v>
      </c>
      <c r="BK517">
        <f>VLOOKUP(vhcsResultsConsolidated!E10,incl2017!$A$2:$BF$638,50)</f>
        <v>23444.2094240837</v>
      </c>
      <c r="BL517">
        <v>52310.696969696903</v>
      </c>
      <c r="BM517">
        <v>50781.747619047601</v>
      </c>
      <c r="BN517">
        <v>49060.520270270201</v>
      </c>
      <c r="BO517">
        <f>VLOOKUP(vhcsResultsConsolidated!E10,incl2017!$A$2:$BF$638,54)</f>
        <v>31375.962343096198</v>
      </c>
      <c r="BP517">
        <v>51091.314655172398</v>
      </c>
      <c r="BQ517">
        <v>48896.3568075117</v>
      </c>
      <c r="BR517">
        <v>45615.612500000003</v>
      </c>
    </row>
    <row r="518" spans="1:70" x14ac:dyDescent="0.25">
      <c r="A518" t="s">
        <v>569</v>
      </c>
      <c r="B518" t="s">
        <v>656</v>
      </c>
      <c r="C518" t="s">
        <v>667</v>
      </c>
      <c r="E518" t="s">
        <v>354</v>
      </c>
      <c r="F518">
        <v>1</v>
      </c>
      <c r="G518">
        <v>0.884849</v>
      </c>
      <c r="H518">
        <v>0.884849</v>
      </c>
      <c r="I518">
        <v>2240</v>
      </c>
      <c r="J518">
        <v>2240</v>
      </c>
      <c r="K518">
        <v>14.4571076420394</v>
      </c>
      <c r="L518" t="s">
        <v>50</v>
      </c>
      <c r="M518">
        <v>12.6638728052716</v>
      </c>
      <c r="N518" t="s">
        <v>50</v>
      </c>
      <c r="O518">
        <v>4.2990989531147799</v>
      </c>
      <c r="P518" t="s">
        <v>50</v>
      </c>
      <c r="Q518">
        <v>2.34218195420075</v>
      </c>
      <c r="R518" t="s">
        <v>51</v>
      </c>
      <c r="S518">
        <v>-2.9244048379586499E-2</v>
      </c>
      <c r="T518" t="s">
        <v>52</v>
      </c>
      <c r="U518">
        <v>-5.5479658799242999E-2</v>
      </c>
      <c r="V518" t="s">
        <v>50</v>
      </c>
      <c r="W518">
        <v>-5.19313932264725E-2</v>
      </c>
      <c r="X518" t="s">
        <v>50</v>
      </c>
      <c r="Y518">
        <v>-7.6558210713970606E-2</v>
      </c>
      <c r="Z518" t="s">
        <v>50</v>
      </c>
      <c r="AA518">
        <f t="shared" si="48"/>
        <v>-2.2687344846886E-2</v>
      </c>
      <c r="AB518">
        <f t="shared" si="49"/>
        <v>-2.1078551914727607E-2</v>
      </c>
      <c r="AC518">
        <f t="shared" si="50"/>
        <v>1.6087929321583934E-3</v>
      </c>
      <c r="AD518">
        <f t="shared" si="51"/>
        <v>-2.4626817487498107E-2</v>
      </c>
      <c r="AF518">
        <v>3.08472606213904</v>
      </c>
      <c r="AG518" t="s">
        <v>50</v>
      </c>
      <c r="AH518">
        <v>3.0453005145338001</v>
      </c>
      <c r="AI518" t="s">
        <v>50</v>
      </c>
      <c r="AJ518">
        <f t="shared" si="52"/>
        <v>-3.9425547605239863E-2</v>
      </c>
      <c r="AK518">
        <v>80.723221364000693</v>
      </c>
      <c r="AL518">
        <v>48.629269842383003</v>
      </c>
      <c r="AM518">
        <v>20.518633439483501</v>
      </c>
      <c r="AN518">
        <v>28.110636402899502</v>
      </c>
      <c r="AO518">
        <f t="shared" si="53"/>
        <v>7.5920029634160002</v>
      </c>
      <c r="AQ518">
        <f>VLOOKUP(A518,incl2017!$A$2:$BF$638,33)</f>
        <v>53670.957446808497</v>
      </c>
      <c r="AR518">
        <v>80671.907786885204</v>
      </c>
      <c r="AS518">
        <v>76044.496621621598</v>
      </c>
      <c r="AT518">
        <v>71434.476724137901</v>
      </c>
      <c r="AU518">
        <f>VLOOKUP(vhcsResultsConsolidated!E303,incl2017!$A$2:$BF$638,34)</f>
        <v>7490.2843373493897</v>
      </c>
      <c r="AV518">
        <v>80225.713043478201</v>
      </c>
      <c r="AW518">
        <v>81347.083003952503</v>
      </c>
      <c r="AX518">
        <v>74129.715105162497</v>
      </c>
      <c r="AY518">
        <f>VLOOKUP(vhcsResultsConsolidated!E303,incl2017!$A$2:$BF$638,38)</f>
        <v>7678.82532751091</v>
      </c>
      <c r="AZ518">
        <v>81069.678294573605</v>
      </c>
      <c r="BA518">
        <v>72087.109144542701</v>
      </c>
      <c r="BB518">
        <v>69221.5886970172</v>
      </c>
      <c r="BC518">
        <f>VLOOKUP(vhcsResultsConsolidated!E303,incl2017!$A$2:$BF$638,42)</f>
        <v>7258.1559139784904</v>
      </c>
      <c r="BD518">
        <v>72093.657657657604</v>
      </c>
      <c r="BE518">
        <v>83362.785714285696</v>
      </c>
      <c r="BF518">
        <v>70006.095041322304</v>
      </c>
      <c r="BG518">
        <f>VLOOKUP(vhcsResultsConsolidated!E303,incl2017!$A$2:$BF$638,46)</f>
        <v>8419.7027027026998</v>
      </c>
      <c r="BH518">
        <v>87811.075630252104</v>
      </c>
      <c r="BI518">
        <v>79347.251968503901</v>
      </c>
      <c r="BJ518">
        <v>77681.017793594205</v>
      </c>
      <c r="BK518">
        <f>VLOOKUP(vhcsResultsConsolidated!E303,incl2017!$A$2:$BF$638,50)</f>
        <v>6981.8983050847401</v>
      </c>
      <c r="BL518">
        <v>86202.860139860102</v>
      </c>
      <c r="BM518">
        <v>72940.417647058799</v>
      </c>
      <c r="BN518">
        <v>68475.067375886501</v>
      </c>
      <c r="BO518">
        <f>VLOOKUP(vhcsResultsConsolidated!E303,incl2017!$A$2:$BF$638,54)</f>
        <v>7114.3222222222203</v>
      </c>
      <c r="BP518">
        <v>74686.678260869507</v>
      </c>
      <c r="BQ518">
        <v>71228.751479289902</v>
      </c>
      <c r="BR518">
        <v>69814.600000000006</v>
      </c>
    </row>
    <row r="519" spans="1:70" x14ac:dyDescent="0.25">
      <c r="A519" t="s">
        <v>570</v>
      </c>
      <c r="B519" t="s">
        <v>655</v>
      </c>
      <c r="C519" t="s">
        <v>677</v>
      </c>
      <c r="E519" t="s">
        <v>452</v>
      </c>
      <c r="F519">
        <v>1</v>
      </c>
      <c r="G519">
        <v>0.93142000000000003</v>
      </c>
      <c r="H519">
        <v>0.93166000000000004</v>
      </c>
      <c r="I519">
        <v>4607</v>
      </c>
      <c r="J519">
        <v>4457</v>
      </c>
      <c r="K519">
        <v>7.5365005326199697</v>
      </c>
      <c r="L519" t="s">
        <v>50</v>
      </c>
      <c r="M519">
        <v>6.13034246478054</v>
      </c>
      <c r="N519" t="s">
        <v>50</v>
      </c>
      <c r="O519">
        <v>1.06209242288024</v>
      </c>
      <c r="P519" t="s">
        <v>53</v>
      </c>
      <c r="Q519">
        <v>4.8281610372246497</v>
      </c>
      <c r="R519" t="s">
        <v>50</v>
      </c>
      <c r="S519">
        <v>-5.7634947385739703E-2</v>
      </c>
      <c r="T519" t="s">
        <v>50</v>
      </c>
      <c r="U519">
        <v>-5.4455344503897898E-2</v>
      </c>
      <c r="V519" t="s">
        <v>50</v>
      </c>
      <c r="W519">
        <v>-9.2359853059092695E-2</v>
      </c>
      <c r="X519" t="s">
        <v>50</v>
      </c>
      <c r="Y519">
        <v>-7.0197544042523694E-2</v>
      </c>
      <c r="Z519" t="s">
        <v>50</v>
      </c>
      <c r="AA519">
        <f t="shared" si="48"/>
        <v>-3.4724905673352992E-2</v>
      </c>
      <c r="AB519">
        <f t="shared" si="49"/>
        <v>-1.5742199538625795E-2</v>
      </c>
      <c r="AC519">
        <f t="shared" si="50"/>
        <v>1.8982706134727197E-2</v>
      </c>
      <c r="AD519">
        <f t="shared" si="51"/>
        <v>2.2162309016569001E-2</v>
      </c>
      <c r="AF519">
        <v>2.9755833721235798</v>
      </c>
      <c r="AG519" t="s">
        <v>50</v>
      </c>
      <c r="AH519">
        <v>2.9251002433840601</v>
      </c>
      <c r="AI519" t="s">
        <v>50</v>
      </c>
      <c r="AJ519">
        <f t="shared" si="52"/>
        <v>-5.0483128739519767E-2</v>
      </c>
      <c r="AK519">
        <v>59.6900366929315</v>
      </c>
      <c r="AL519">
        <v>75.549184375102598</v>
      </c>
      <c r="AM519">
        <v>47.190037890409201</v>
      </c>
      <c r="AN519">
        <v>28.359146484693198</v>
      </c>
      <c r="AO519">
        <f t="shared" si="53"/>
        <v>-18.830891405716002</v>
      </c>
      <c r="AQ519">
        <f>VLOOKUP(A519,incl2017!$A$2:$BF$638,33)</f>
        <v>17412.549127181999</v>
      </c>
      <c r="AR519">
        <v>18717.004320987598</v>
      </c>
      <c r="AS519">
        <v>17281.816082802499</v>
      </c>
      <c r="AT519">
        <v>17680.748260594501</v>
      </c>
      <c r="AU519">
        <f>VLOOKUP(vhcsResultsConsolidated!E401,incl2017!$A$2:$BF$638,34)</f>
        <v>32340.468170829899</v>
      </c>
      <c r="AV519">
        <v>19203.715617715599</v>
      </c>
      <c r="AW519">
        <v>18089.627943485</v>
      </c>
      <c r="AX519">
        <v>18194.463087248299</v>
      </c>
      <c r="AY519">
        <f>VLOOKUP(vhcsResultsConsolidated!E401,incl2017!$A$2:$BF$638,38)</f>
        <v>32902.720970537201</v>
      </c>
      <c r="AZ519">
        <v>18168.9750656168</v>
      </c>
      <c r="BA519">
        <v>16450.5137318255</v>
      </c>
      <c r="BB519">
        <v>17222.95215311</v>
      </c>
      <c r="BC519">
        <f>VLOOKUP(vhcsResultsConsolidated!E401,incl2017!$A$2:$BF$638,42)</f>
        <v>31851.8840361445</v>
      </c>
      <c r="BD519">
        <v>19590.647783251199</v>
      </c>
      <c r="BE519">
        <v>18511.1388888888</v>
      </c>
      <c r="BF519">
        <v>19369.117048346001</v>
      </c>
      <c r="BG519">
        <f>VLOOKUP(vhcsResultsConsolidated!E401,incl2017!$A$2:$BF$638,46)</f>
        <v>32995.851724137901</v>
      </c>
      <c r="BH519">
        <v>18856.161504424701</v>
      </c>
      <c r="BI519">
        <v>17653.303514376901</v>
      </c>
      <c r="BJ519">
        <v>16882.9886363636</v>
      </c>
      <c r="BK519">
        <f>VLOOKUP(vhcsResultsConsolidated!E401,incl2017!$A$2:$BF$638,50)</f>
        <v>32808.616724738597</v>
      </c>
      <c r="BL519">
        <v>15855.3389355742</v>
      </c>
      <c r="BM519">
        <v>14820.599358974299</v>
      </c>
      <c r="BN519">
        <v>18297.770961145099</v>
      </c>
      <c r="BO519">
        <f>VLOOKUP(vhcsResultsConsolidated!E401,incl2017!$A$2:$BF$638,54)</f>
        <v>33023.279883381903</v>
      </c>
      <c r="BP519">
        <v>20208.402469135799</v>
      </c>
      <c r="BQ519">
        <v>18106.973941368</v>
      </c>
      <c r="BR519">
        <v>15708.2939481267</v>
      </c>
    </row>
    <row r="520" spans="1:70" x14ac:dyDescent="0.25">
      <c r="A520" t="s">
        <v>571</v>
      </c>
      <c r="B520" t="s">
        <v>688</v>
      </c>
      <c r="C520" t="s">
        <v>671</v>
      </c>
      <c r="E520" t="s">
        <v>168</v>
      </c>
      <c r="F520">
        <v>1</v>
      </c>
      <c r="G520">
        <v>0.68856099999999998</v>
      </c>
      <c r="H520">
        <v>0.68856099999999998</v>
      </c>
      <c r="I520">
        <v>4157</v>
      </c>
      <c r="J520">
        <v>4157</v>
      </c>
      <c r="K520">
        <v>10.9077244390489</v>
      </c>
      <c r="L520" t="s">
        <v>50</v>
      </c>
      <c r="M520">
        <v>8.4622883430140696</v>
      </c>
      <c r="N520" t="s">
        <v>50</v>
      </c>
      <c r="O520">
        <v>2.1796104535310201</v>
      </c>
      <c r="P520" t="s">
        <v>52</v>
      </c>
      <c r="Q520">
        <v>8.5367664130512306</v>
      </c>
      <c r="R520" t="s">
        <v>50</v>
      </c>
      <c r="S520">
        <v>-0.100597034697163</v>
      </c>
      <c r="T520" t="s">
        <v>50</v>
      </c>
      <c r="U520">
        <v>-4.7267980987093002E-3</v>
      </c>
      <c r="V520" t="s">
        <v>53</v>
      </c>
      <c r="W520">
        <v>-0.12318328377488801</v>
      </c>
      <c r="X520" t="s">
        <v>50</v>
      </c>
      <c r="Y520">
        <v>-3.5980740288547398E-2</v>
      </c>
      <c r="Z520" t="s">
        <v>50</v>
      </c>
      <c r="AA520">
        <f t="shared" si="48"/>
        <v>-2.258624907772501E-2</v>
      </c>
      <c r="AB520">
        <f t="shared" si="49"/>
        <v>-3.1253942189838096E-2</v>
      </c>
      <c r="AC520">
        <f t="shared" si="50"/>
        <v>-8.6676931121130868E-3</v>
      </c>
      <c r="AD520">
        <f t="shared" si="51"/>
        <v>8.72025434863406E-2</v>
      </c>
      <c r="AF520">
        <v>2.7838179969964099</v>
      </c>
      <c r="AG520" t="s">
        <v>50</v>
      </c>
      <c r="AH520">
        <v>2.7318214799156699</v>
      </c>
      <c r="AI520" t="s">
        <v>50</v>
      </c>
      <c r="AJ520">
        <f t="shared" si="52"/>
        <v>-5.1996517080739935E-2</v>
      </c>
      <c r="AK520">
        <v>65.417312453210997</v>
      </c>
      <c r="AL520">
        <v>57.259487786229101</v>
      </c>
      <c r="AM520">
        <v>28.590490454150402</v>
      </c>
      <c r="AN520">
        <v>28.6689973320787</v>
      </c>
      <c r="AO520">
        <f t="shared" si="53"/>
        <v>7.8506877928298024E-2</v>
      </c>
      <c r="AQ520">
        <f>VLOOKUP(A520,incl2017!$A$2:$BF$638,33)</f>
        <v>23318.212189616199</v>
      </c>
      <c r="AR520">
        <v>12636.9536967886</v>
      </c>
      <c r="AS520">
        <v>10861.167159763299</v>
      </c>
      <c r="AT520">
        <v>9186.7196452933094</v>
      </c>
      <c r="AU520">
        <f>VLOOKUP(vhcsResultsConsolidated!E117,incl2017!$A$2:$BF$638,34)</f>
        <v>8670.1015719467905</v>
      </c>
      <c r="AV520">
        <v>13169.067031463699</v>
      </c>
      <c r="AW520">
        <v>11020.790650406499</v>
      </c>
      <c r="AX520">
        <v>9783.3705426356591</v>
      </c>
      <c r="AY520">
        <f>VLOOKUP(vhcsResultsConsolidated!E117,incl2017!$A$2:$BF$638,38)</f>
        <v>9407.2860360360301</v>
      </c>
      <c r="AZ520">
        <v>11997.192434210499</v>
      </c>
      <c r="BA520">
        <v>10769.847674418599</v>
      </c>
      <c r="BB520">
        <v>8717.9744214372695</v>
      </c>
      <c r="BC520">
        <f>VLOOKUP(vhcsResultsConsolidated!E117,incl2017!$A$2:$BF$638,42)</f>
        <v>7815.5065274151402</v>
      </c>
      <c r="BD520">
        <v>13584.7208737864</v>
      </c>
      <c r="BE520">
        <v>11257.29</v>
      </c>
      <c r="BF520">
        <v>9931.7923875432498</v>
      </c>
      <c r="BG520">
        <f>VLOOKUP(vhcsResultsConsolidated!E117,incl2017!$A$2:$BF$638,46)</f>
        <v>9159.7150000000001</v>
      </c>
      <c r="BH520">
        <v>12632.2351097178</v>
      </c>
      <c r="BI520">
        <v>10651.260416666601</v>
      </c>
      <c r="BJ520">
        <v>9662.8820224719093</v>
      </c>
      <c r="BK520">
        <f>VLOOKUP(vhcsResultsConsolidated!E117,incl2017!$A$2:$BF$638,50)</f>
        <v>9610.2131147541004</v>
      </c>
      <c r="BL520">
        <v>12378.254019292601</v>
      </c>
      <c r="BM520">
        <v>10990.690048939599</v>
      </c>
      <c r="BN520">
        <v>8696.0491071428496</v>
      </c>
      <c r="BO520">
        <f>VLOOKUP(vhcsResultsConsolidated!E117,incl2017!$A$2:$BF$638,54)</f>
        <v>7643.6329787233999</v>
      </c>
      <c r="BP520">
        <v>11598.1683501683</v>
      </c>
      <c r="BQ520">
        <v>10221.7651821862</v>
      </c>
      <c r="BR520">
        <v>8726.2010050251192</v>
      </c>
    </row>
    <row r="521" spans="1:70" x14ac:dyDescent="0.25">
      <c r="A521" t="s">
        <v>572</v>
      </c>
      <c r="B521" t="s">
        <v>682</v>
      </c>
      <c r="C521" t="s">
        <v>675</v>
      </c>
      <c r="E521" t="s">
        <v>347</v>
      </c>
      <c r="F521">
        <v>1</v>
      </c>
      <c r="G521">
        <v>0.83204800000000001</v>
      </c>
      <c r="H521">
        <v>0.83295399999999997</v>
      </c>
      <c r="I521">
        <v>3488</v>
      </c>
      <c r="J521">
        <v>3444</v>
      </c>
      <c r="K521">
        <v>2.6629967256270599</v>
      </c>
      <c r="L521" t="s">
        <v>51</v>
      </c>
      <c r="M521">
        <v>3.6503238471149699</v>
      </c>
      <c r="N521" t="s">
        <v>50</v>
      </c>
      <c r="O521">
        <v>2.8251277024502901</v>
      </c>
      <c r="P521" t="s">
        <v>51</v>
      </c>
      <c r="Q521">
        <v>5.7879624132089704</v>
      </c>
      <c r="R521" t="s">
        <v>50</v>
      </c>
      <c r="S521">
        <v>-5.8417611733291498E-2</v>
      </c>
      <c r="T521" t="s">
        <v>50</v>
      </c>
      <c r="U521">
        <v>-6.6206823970234197E-2</v>
      </c>
      <c r="V521" t="s">
        <v>50</v>
      </c>
      <c r="W521">
        <v>-0.11925786707741901</v>
      </c>
      <c r="X521" t="s">
        <v>50</v>
      </c>
      <c r="Y521">
        <v>-9.3070814979628602E-2</v>
      </c>
      <c r="Z521" t="s">
        <v>50</v>
      </c>
      <c r="AA521">
        <f t="shared" si="48"/>
        <v>-6.0840255344127507E-2</v>
      </c>
      <c r="AB521">
        <f t="shared" si="49"/>
        <v>-2.6863991009394406E-2</v>
      </c>
      <c r="AC521">
        <f t="shared" si="50"/>
        <v>3.3976264334733101E-2</v>
      </c>
      <c r="AD521">
        <f t="shared" si="51"/>
        <v>2.6187052097790403E-2</v>
      </c>
      <c r="AF521">
        <v>3.0781482397686002</v>
      </c>
      <c r="AG521" t="s">
        <v>50</v>
      </c>
      <c r="AH521">
        <v>3.0073227013766402</v>
      </c>
      <c r="AI521" t="s">
        <v>50</v>
      </c>
      <c r="AJ521">
        <f t="shared" si="52"/>
        <v>-7.0825538391960041E-2</v>
      </c>
      <c r="AK521">
        <v>53.492763965568102</v>
      </c>
      <c r="AL521">
        <v>75.656587959739895</v>
      </c>
      <c r="AM521">
        <v>46.818108884063101</v>
      </c>
      <c r="AN521">
        <v>28.838479075676801</v>
      </c>
      <c r="AO521">
        <f t="shared" si="53"/>
        <v>-17.979629808386299</v>
      </c>
      <c r="AQ521">
        <f>VLOOKUP(A521,incl2017!$A$2:$BF$638,33)</f>
        <v>6070.8776732249698</v>
      </c>
      <c r="AR521">
        <v>26847.640839971002</v>
      </c>
      <c r="AS521">
        <v>22292.640423031698</v>
      </c>
      <c r="AT521">
        <v>19955.328382838201</v>
      </c>
      <c r="AU521">
        <f>VLOOKUP(vhcsResultsConsolidated!E296,incl2017!$A$2:$BF$638,34)</f>
        <v>2859.7152496626099</v>
      </c>
      <c r="AV521">
        <v>27805.6445945946</v>
      </c>
      <c r="AW521">
        <v>23125.144164759698</v>
      </c>
      <c r="AX521">
        <v>20486.187279151902</v>
      </c>
      <c r="AY521">
        <f>VLOOKUP(vhcsResultsConsolidated!E296,incl2017!$A$2:$BF$638,38)</f>
        <v>2901.9685929648199</v>
      </c>
      <c r="AZ521">
        <v>25741.677067082601</v>
      </c>
      <c r="BA521">
        <v>21413.886473429899</v>
      </c>
      <c r="BB521">
        <v>19490.210526315699</v>
      </c>
      <c r="BC521">
        <f>VLOOKUP(vhcsResultsConsolidated!E296,incl2017!$A$2:$BF$638,42)</f>
        <v>2810.68658892128</v>
      </c>
      <c r="BD521">
        <v>29283.8288770053</v>
      </c>
      <c r="BE521">
        <v>23249.164556962001</v>
      </c>
      <c r="BF521">
        <v>20948.143859649099</v>
      </c>
      <c r="BG521">
        <f>VLOOKUP(vhcsResultsConsolidated!E296,incl2017!$A$2:$BF$638,46)</f>
        <v>2787.13756613756</v>
      </c>
      <c r="BH521">
        <v>26295.150273224001</v>
      </c>
      <c r="BI521">
        <v>22978.18</v>
      </c>
      <c r="BJ521">
        <v>20017.654804270402</v>
      </c>
      <c r="BK521">
        <f>VLOOKUP(vhcsResultsConsolidated!E296,incl2017!$A$2:$BF$638,50)</f>
        <v>3005.8110047846799</v>
      </c>
      <c r="BL521">
        <v>25970.7987012987</v>
      </c>
      <c r="BM521">
        <v>21592.485207100501</v>
      </c>
      <c r="BN521">
        <v>19180.8634812286</v>
      </c>
      <c r="BO521">
        <f>VLOOKUP(vhcsResultsConsolidated!E296,incl2017!$A$2:$BF$638,54)</f>
        <v>2902.5505050504999</v>
      </c>
      <c r="BP521">
        <v>25529.756756756698</v>
      </c>
      <c r="BQ521">
        <v>21290.689795918301</v>
      </c>
      <c r="BR521">
        <v>19746.977337110398</v>
      </c>
    </row>
    <row r="522" spans="1:70" x14ac:dyDescent="0.25">
      <c r="A522" t="s">
        <v>573</v>
      </c>
      <c r="B522" t="s">
        <v>674</v>
      </c>
      <c r="C522" t="s">
        <v>663</v>
      </c>
      <c r="E522" t="s">
        <v>609</v>
      </c>
      <c r="F522">
        <v>1</v>
      </c>
      <c r="G522">
        <v>0.73882999999999999</v>
      </c>
      <c r="H522">
        <v>0.77871999999999997</v>
      </c>
      <c r="I522">
        <v>2889</v>
      </c>
      <c r="J522">
        <v>2117</v>
      </c>
      <c r="K522">
        <v>3.2445942018279701</v>
      </c>
      <c r="L522" t="s">
        <v>50</v>
      </c>
      <c r="M522">
        <v>5.0071236355668702</v>
      </c>
      <c r="N522" t="s">
        <v>50</v>
      </c>
      <c r="O522">
        <v>1.67628672789972</v>
      </c>
      <c r="P522" t="s">
        <v>53</v>
      </c>
      <c r="Q522">
        <v>1.8496807729196301</v>
      </c>
      <c r="R522" t="s">
        <v>53</v>
      </c>
      <c r="S522">
        <v>-6.6283855838565803E-2</v>
      </c>
      <c r="T522" t="s">
        <v>50</v>
      </c>
      <c r="U522">
        <v>-7.8153172598882603E-2</v>
      </c>
      <c r="V522" t="s">
        <v>50</v>
      </c>
      <c r="W522">
        <v>-0.106570194995005</v>
      </c>
      <c r="X522" t="s">
        <v>50</v>
      </c>
      <c r="Y522">
        <v>-0.138908837321185</v>
      </c>
      <c r="Z522" t="s">
        <v>50</v>
      </c>
      <c r="AA522">
        <f t="shared" si="48"/>
        <v>-4.0286339156439199E-2</v>
      </c>
      <c r="AB522">
        <f t="shared" si="49"/>
        <v>-6.0755664722302399E-2</v>
      </c>
      <c r="AC522">
        <f t="shared" si="50"/>
        <v>-2.04693255658632E-2</v>
      </c>
      <c r="AD522">
        <f t="shared" si="51"/>
        <v>-3.233864232618E-2</v>
      </c>
      <c r="AF522">
        <v>3.0632569151479498</v>
      </c>
      <c r="AG522" t="s">
        <v>50</v>
      </c>
      <c r="AH522">
        <v>2.978472767155</v>
      </c>
      <c r="AI522" t="s">
        <v>50</v>
      </c>
      <c r="AJ522">
        <f t="shared" si="52"/>
        <v>-8.4784147992949865E-2</v>
      </c>
      <c r="AK522">
        <v>35.9912416175194</v>
      </c>
      <c r="AL522">
        <v>43.4478759755347</v>
      </c>
      <c r="AM522">
        <v>14.350567974932799</v>
      </c>
      <c r="AN522">
        <v>29.0973080006017</v>
      </c>
      <c r="AO522">
        <f t="shared" si="53"/>
        <v>14.746740025668901</v>
      </c>
      <c r="AQ522">
        <f>VLOOKUP(A522,incl2017!$A$2:$BF$638,33)</f>
        <v>30925.041012658199</v>
      </c>
      <c r="AR522">
        <v>30093.347258485599</v>
      </c>
      <c r="AS522">
        <v>25151.115716753</v>
      </c>
      <c r="AT522">
        <v>21675.130829015499</v>
      </c>
      <c r="AU522">
        <f>VLOOKUP(vhcsResultsConsolidated!E557,incl2017!$A$2:$BF$638,34)</f>
        <v>18190.8161764705</v>
      </c>
      <c r="AV522">
        <v>30441.547297297198</v>
      </c>
      <c r="AW522">
        <v>26173.764900662201</v>
      </c>
      <c r="AX522">
        <v>22390.695054945001</v>
      </c>
      <c r="AY522">
        <f>VLOOKUP(vhcsResultsConsolidated!E557,incl2017!$A$2:$BF$638,38)</f>
        <v>15248.3594909862</v>
      </c>
      <c r="AZ522">
        <v>29613.220496894399</v>
      </c>
      <c r="BA522">
        <v>24036.169675090201</v>
      </c>
      <c r="BB522">
        <v>21036.7352941176</v>
      </c>
      <c r="BC522">
        <f>VLOOKUP(vhcsResultsConsolidated!E557,incl2017!$A$2:$BF$638,42)</f>
        <v>20217.6508400292</v>
      </c>
      <c r="BD522">
        <v>29778.598130841099</v>
      </c>
      <c r="BE522">
        <v>27001.528301886701</v>
      </c>
      <c r="BF522">
        <v>21989.253807106499</v>
      </c>
      <c r="BG522">
        <f>VLOOKUP(vhcsResultsConsolidated!E557,incl2017!$A$2:$BF$638,46)</f>
        <v>15961.680412371101</v>
      </c>
      <c r="BH522">
        <v>31058.3782608695</v>
      </c>
      <c r="BI522">
        <v>25253.384615384599</v>
      </c>
      <c r="BJ522">
        <v>22864.251497005898</v>
      </c>
      <c r="BK522">
        <f>VLOOKUP(vhcsResultsConsolidated!E557,incl2017!$A$2:$BF$638,50)</f>
        <v>14492.986899563301</v>
      </c>
      <c r="BL522">
        <v>30331.683908045899</v>
      </c>
      <c r="BM522">
        <v>25093.979020979001</v>
      </c>
      <c r="BN522">
        <v>20726.9414225941</v>
      </c>
      <c r="BO522">
        <f>VLOOKUP(vhcsResultsConsolidated!E557,incl2017!$A$2:$BF$638,54)</f>
        <v>19575.507487520801</v>
      </c>
      <c r="BP522">
        <v>28768.5405405405</v>
      </c>
      <c r="BQ522">
        <v>22907.313432835799</v>
      </c>
      <c r="BR522">
        <v>21474.846153846102</v>
      </c>
    </row>
    <row r="523" spans="1:70" x14ac:dyDescent="0.25">
      <c r="A523" t="s">
        <v>574</v>
      </c>
      <c r="E523" t="s">
        <v>574</v>
      </c>
      <c r="F523">
        <v>0</v>
      </c>
      <c r="G523">
        <v>0.82234300000000005</v>
      </c>
      <c r="H523">
        <v>0.82636500000000002</v>
      </c>
      <c r="I523">
        <v>699</v>
      </c>
      <c r="J523">
        <v>643</v>
      </c>
      <c r="K523">
        <v>2.1721456025724102</v>
      </c>
      <c r="L523" t="s">
        <v>52</v>
      </c>
      <c r="M523">
        <v>2.6997915049174601</v>
      </c>
      <c r="N523" t="s">
        <v>51</v>
      </c>
      <c r="O523">
        <v>0.34992505794476497</v>
      </c>
      <c r="P523" t="s">
        <v>53</v>
      </c>
      <c r="Q523">
        <v>1.4870953513954099</v>
      </c>
      <c r="R523" t="s">
        <v>53</v>
      </c>
      <c r="S523" s="1">
        <v>6.8400080182356898E-5</v>
      </c>
      <c r="T523" t="s">
        <v>53</v>
      </c>
      <c r="U523">
        <v>-1.0879847422012299E-3</v>
      </c>
      <c r="V523" t="s">
        <v>53</v>
      </c>
      <c r="W523">
        <v>-2.7112301931389901E-2</v>
      </c>
      <c r="X523" t="s">
        <v>53</v>
      </c>
      <c r="Y523">
        <v>-5.9286647602588401E-2</v>
      </c>
      <c r="Z523" t="s">
        <v>50</v>
      </c>
      <c r="AA523">
        <f t="shared" si="48"/>
        <v>-2.7180702011572258E-2</v>
      </c>
      <c r="AB523">
        <f t="shared" si="49"/>
        <v>-5.8198662860387169E-2</v>
      </c>
      <c r="AC523">
        <f t="shared" si="50"/>
        <v>-3.1017960848814911E-2</v>
      </c>
      <c r="AD523">
        <f t="shared" si="51"/>
        <v>-3.21743456711985E-2</v>
      </c>
      <c r="AF523">
        <v>2.9886277845754798</v>
      </c>
      <c r="AG523" t="s">
        <v>50</v>
      </c>
      <c r="AH523">
        <v>2.9463571629824301</v>
      </c>
      <c r="AI523" t="s">
        <v>50</v>
      </c>
      <c r="AJ523">
        <f t="shared" si="52"/>
        <v>-4.2270621593049729E-2</v>
      </c>
      <c r="AK523">
        <v>3.88074844355264</v>
      </c>
      <c r="AL523">
        <v>10.5785848665877</v>
      </c>
      <c r="AM523">
        <v>3.9198024494331301</v>
      </c>
      <c r="AN523">
        <v>6.6587824171546499</v>
      </c>
      <c r="AO523">
        <f t="shared" si="53"/>
        <v>2.7389799677215199</v>
      </c>
      <c r="AQ523">
        <f>VLOOKUP(A523,incl2017!$A$2:$BF$638,33)</f>
        <v>29240.221590909001</v>
      </c>
      <c r="AR523">
        <v>32757.095709570902</v>
      </c>
      <c r="AS523">
        <v>29522.825301204801</v>
      </c>
      <c r="AT523">
        <v>25489.344827586199</v>
      </c>
      <c r="AU523">
        <f>VLOOKUP(vhcsResultsConsolidated!E523,incl2017!$A$2:$BF$638,34)</f>
        <v>25437.898876404401</v>
      </c>
      <c r="AV523">
        <v>33653.718592964797</v>
      </c>
      <c r="AW523">
        <v>30795.1728395061</v>
      </c>
      <c r="AX523">
        <v>26632.611764705802</v>
      </c>
      <c r="AY523">
        <f>VLOOKUP(vhcsResultsConsolidated!E523,incl2017!$A$2:$BF$638,38)</f>
        <v>26576.689655172398</v>
      </c>
      <c r="AZ523">
        <v>31041.442307692301</v>
      </c>
      <c r="BA523">
        <v>28310.352941176399</v>
      </c>
      <c r="BB523">
        <v>24397.460674157301</v>
      </c>
      <c r="BC523">
        <f>VLOOKUP(vhcsResultsConsolidated!E523,incl2017!$A$2:$BF$638,42)</f>
        <v>24349.1648351648</v>
      </c>
      <c r="BD523">
        <v>35146.666666666599</v>
      </c>
      <c r="BE523">
        <v>31440.219512195101</v>
      </c>
      <c r="BF523">
        <v>27417.822222222199</v>
      </c>
      <c r="BG523">
        <f>VLOOKUP(vhcsResultsConsolidated!E523,incl2017!$A$2:$BF$638,46)</f>
        <v>27289.1739130434</v>
      </c>
      <c r="BH523">
        <v>32175.7</v>
      </c>
      <c r="BI523">
        <v>30134</v>
      </c>
      <c r="BJ523">
        <v>25749.25</v>
      </c>
      <c r="BK523">
        <f>VLOOKUP(vhcsResultsConsolidated!E523,incl2017!$A$2:$BF$638,50)</f>
        <v>25777.3170731707</v>
      </c>
      <c r="BL523">
        <v>30850.384615384599</v>
      </c>
      <c r="BM523">
        <v>28762.352941176399</v>
      </c>
      <c r="BN523">
        <v>23114.9807692307</v>
      </c>
      <c r="BO523">
        <f>VLOOKUP(vhcsResultsConsolidated!E523,incl2017!$A$2:$BF$638,54)</f>
        <v>23114.9807692307</v>
      </c>
      <c r="BP523">
        <v>31232.5</v>
      </c>
      <c r="BQ523">
        <v>28009.0196078431</v>
      </c>
      <c r="BR523">
        <v>26199.864864864801</v>
      </c>
    </row>
    <row r="524" spans="1:70" x14ac:dyDescent="0.25">
      <c r="A524" t="s">
        <v>575</v>
      </c>
      <c r="E524" t="s">
        <v>575</v>
      </c>
      <c r="F524">
        <v>0</v>
      </c>
      <c r="G524">
        <v>0.83425400000000005</v>
      </c>
      <c r="H524">
        <v>0.85070000000000001</v>
      </c>
      <c r="I524">
        <v>3009</v>
      </c>
      <c r="J524">
        <v>2551</v>
      </c>
      <c r="K524">
        <v>2.0440699111686098</v>
      </c>
      <c r="L524" t="s">
        <v>52</v>
      </c>
      <c r="M524">
        <v>1.23994434790203</v>
      </c>
      <c r="N524" t="s">
        <v>53</v>
      </c>
      <c r="O524">
        <v>1.2691913722714701</v>
      </c>
      <c r="P524" t="s">
        <v>53</v>
      </c>
      <c r="Q524">
        <v>1.62552526355292</v>
      </c>
      <c r="R524" t="s">
        <v>53</v>
      </c>
      <c r="S524">
        <v>-1.3512823776078301E-2</v>
      </c>
      <c r="T524" t="s">
        <v>53</v>
      </c>
      <c r="U524">
        <v>-5.2814928384201799E-2</v>
      </c>
      <c r="V524" t="s">
        <v>51</v>
      </c>
      <c r="W524">
        <v>-3.1150522588795498E-2</v>
      </c>
      <c r="X524" t="s">
        <v>53</v>
      </c>
      <c r="Y524">
        <v>-3.18075606918495E-2</v>
      </c>
      <c r="Z524" t="s">
        <v>53</v>
      </c>
      <c r="AA524">
        <f t="shared" si="48"/>
        <v>-1.7637698812717199E-2</v>
      </c>
      <c r="AB524">
        <f t="shared" si="49"/>
        <v>2.10073676923523E-2</v>
      </c>
      <c r="AC524">
        <f t="shared" si="50"/>
        <v>3.8645066505069499E-2</v>
      </c>
      <c r="AD524">
        <f t="shared" si="51"/>
        <v>-6.5703810305400151E-4</v>
      </c>
      <c r="AF524">
        <v>2.9261504030636099</v>
      </c>
      <c r="AG524" t="s">
        <v>50</v>
      </c>
      <c r="AH524">
        <v>2.9092738526338602</v>
      </c>
      <c r="AI524" t="s">
        <v>50</v>
      </c>
      <c r="AJ524">
        <f t="shared" si="52"/>
        <v>-1.687655042974967E-2</v>
      </c>
      <c r="AK524">
        <v>26.9421020210766</v>
      </c>
      <c r="AL524">
        <v>2.95187521487202</v>
      </c>
      <c r="AM524">
        <v>8.52636139097506</v>
      </c>
      <c r="AN524">
        <v>-5.57448617610304</v>
      </c>
      <c r="AO524">
        <f t="shared" si="53"/>
        <v>-14.1008475670781</v>
      </c>
      <c r="AQ524">
        <f>VLOOKUP(A524,incl2017!$A$2:$BF$638,33)</f>
        <v>8452.5501355013494</v>
      </c>
      <c r="AR524">
        <v>10252.633423180499</v>
      </c>
      <c r="AS524">
        <v>8722.7910447761096</v>
      </c>
      <c r="AT524">
        <v>7406.4907275320902</v>
      </c>
      <c r="AU524">
        <f>VLOOKUP(vhcsResultsConsolidated!E524,incl2017!$A$2:$BF$638,34)</f>
        <v>7690.2160228898401</v>
      </c>
      <c r="AV524">
        <v>10543.9800664451</v>
      </c>
      <c r="AW524">
        <v>9258.5893333333297</v>
      </c>
      <c r="AX524">
        <v>7581.8872403560799</v>
      </c>
      <c r="AY524">
        <f>VLOOKUP(vhcsResultsConsolidated!E524,incl2017!$A$2:$BF$638,38)</f>
        <v>7959.8262195121897</v>
      </c>
      <c r="AZ524">
        <v>9909.4031311154595</v>
      </c>
      <c r="BA524">
        <v>8167.7513812154602</v>
      </c>
      <c r="BB524">
        <v>7244.1043956043904</v>
      </c>
      <c r="BC524">
        <f>VLOOKUP(vhcsResultsConsolidated!E524,incl2017!$A$2:$BF$638,42)</f>
        <v>7451.8544474393502</v>
      </c>
      <c r="BD524">
        <v>9983.4462025316407</v>
      </c>
      <c r="BE524">
        <v>10056.663366336599</v>
      </c>
      <c r="BF524">
        <v>7760.0382513661198</v>
      </c>
      <c r="BG524">
        <f>VLOOKUP(vhcsResultsConsolidated!E524,incl2017!$A$2:$BF$638,46)</f>
        <v>8175.7096774193496</v>
      </c>
      <c r="BH524">
        <v>11163.3111888111</v>
      </c>
      <c r="BI524">
        <v>8326.7341040462397</v>
      </c>
      <c r="BJ524">
        <v>7370.18831168831</v>
      </c>
      <c r="BK524">
        <f>VLOOKUP(vhcsResultsConsolidated!E524,incl2017!$A$2:$BF$638,50)</f>
        <v>7677.0492957746401</v>
      </c>
      <c r="BL524">
        <v>10113.7578125</v>
      </c>
      <c r="BM524">
        <v>8072.3910614525103</v>
      </c>
      <c r="BN524">
        <v>7219.8709677419301</v>
      </c>
      <c r="BO524">
        <f>VLOOKUP(vhcsResultsConsolidated!E524,incl2017!$A$2:$BF$638,54)</f>
        <v>7398.9322916666597</v>
      </c>
      <c r="BP524">
        <v>9704.2470588235301</v>
      </c>
      <c r="BQ524">
        <v>8261.0273224043704</v>
      </c>
      <c r="BR524">
        <v>7269.4269662921297</v>
      </c>
    </row>
    <row r="525" spans="1:70" x14ac:dyDescent="0.25">
      <c r="A525" t="s">
        <v>576</v>
      </c>
      <c r="B525" t="s">
        <v>666</v>
      </c>
      <c r="C525" t="s">
        <v>684</v>
      </c>
      <c r="D525" t="s">
        <v>695</v>
      </c>
      <c r="E525" t="s">
        <v>484</v>
      </c>
      <c r="F525">
        <v>1</v>
      </c>
      <c r="G525">
        <v>0.75315299999999996</v>
      </c>
      <c r="H525">
        <v>0.75922900000000004</v>
      </c>
      <c r="I525">
        <v>2166</v>
      </c>
      <c r="J525">
        <v>1579</v>
      </c>
      <c r="K525">
        <v>3.28269597790278</v>
      </c>
      <c r="L525" t="s">
        <v>50</v>
      </c>
      <c r="M525">
        <v>1.90521474766541</v>
      </c>
      <c r="N525" t="s">
        <v>52</v>
      </c>
      <c r="O525">
        <v>0.76104669280793202</v>
      </c>
      <c r="P525" t="s">
        <v>53</v>
      </c>
      <c r="Q525">
        <v>3.4150022260690598</v>
      </c>
      <c r="R525" t="s">
        <v>50</v>
      </c>
      <c r="S525">
        <v>-4.9730339630632503E-2</v>
      </c>
      <c r="T525" t="s">
        <v>53</v>
      </c>
      <c r="U525">
        <v>-2.18670360675309E-3</v>
      </c>
      <c r="V525" t="s">
        <v>53</v>
      </c>
      <c r="W525">
        <v>4.6490998929971501E-2</v>
      </c>
      <c r="X525" t="s">
        <v>52</v>
      </c>
      <c r="Y525">
        <v>-7.58293813601741E-3</v>
      </c>
      <c r="Z525" t="s">
        <v>53</v>
      </c>
      <c r="AA525">
        <f t="shared" si="48"/>
        <v>9.6221338560603997E-2</v>
      </c>
      <c r="AB525">
        <f t="shared" si="49"/>
        <v>-5.3962345292643196E-3</v>
      </c>
      <c r="AC525">
        <f t="shared" si="50"/>
        <v>-0.10161757308986832</v>
      </c>
      <c r="AD525">
        <f t="shared" si="51"/>
        <v>-5.4073937065988911E-2</v>
      </c>
      <c r="AF525">
        <v>2.78877807494161</v>
      </c>
      <c r="AG525" t="s">
        <v>50</v>
      </c>
      <c r="AH525">
        <v>2.8185420990201502</v>
      </c>
      <c r="AI525" t="s">
        <v>50</v>
      </c>
      <c r="AJ525">
        <f t="shared" si="52"/>
        <v>2.9764024078540174E-2</v>
      </c>
      <c r="AK525">
        <v>5.5017868155614202</v>
      </c>
      <c r="AL525">
        <v>33.168053682738403</v>
      </c>
      <c r="AM525">
        <v>3.7865504993396302</v>
      </c>
      <c r="AN525">
        <v>29.381503183398699</v>
      </c>
      <c r="AO525">
        <f t="shared" si="53"/>
        <v>25.59495268405907</v>
      </c>
      <c r="AQ525">
        <f>VLOOKUP(A525,incl2017!$A$2:$BF$638,33)</f>
        <v>49495.08</v>
      </c>
      <c r="AR525">
        <v>5199.6363636363603</v>
      </c>
      <c r="AS525">
        <v>4647.4429347825999</v>
      </c>
      <c r="AT525">
        <v>4178.5874730021596</v>
      </c>
      <c r="AU525">
        <f>VLOOKUP(vhcsResultsConsolidated!E433,incl2017!$A$2:$BF$638,34)</f>
        <v>5528.2342954159503</v>
      </c>
      <c r="AV525">
        <v>5353.3040540540496</v>
      </c>
      <c r="AW525">
        <v>4294.8647058823499</v>
      </c>
      <c r="AX525">
        <v>4341.1084337349303</v>
      </c>
      <c r="AY525">
        <f>VLOOKUP(vhcsResultsConsolidated!E433,incl2017!$A$2:$BF$638,38)</f>
        <v>5927.6526315789397</v>
      </c>
      <c r="AZ525">
        <v>4975.2006578947303</v>
      </c>
      <c r="BA525">
        <v>4950.1616161616103</v>
      </c>
      <c r="BB525">
        <v>3989.4859813084099</v>
      </c>
      <c r="BC525">
        <f>VLOOKUP(vhcsResultsConsolidated!E433,incl2017!$A$2:$BF$638,42)</f>
        <v>5153.7796052631502</v>
      </c>
      <c r="BD525">
        <v>5747.0049504950402</v>
      </c>
      <c r="BE525">
        <v>4240.2653061224401</v>
      </c>
      <c r="BF525">
        <v>4525.6422018348603</v>
      </c>
      <c r="BG525">
        <f>VLOOKUP(vhcsResultsConsolidated!E433,incl2017!$A$2:$BF$638,46)</f>
        <v>6096.4210526315701</v>
      </c>
      <c r="BH525">
        <v>5024.6776859504098</v>
      </c>
      <c r="BI525">
        <v>4369.1805555555502</v>
      </c>
      <c r="BJ525">
        <v>4197.4357142857098</v>
      </c>
      <c r="BK525">
        <f>VLOOKUP(vhcsResultsConsolidated!E433,incl2017!$A$2:$BF$638,50)</f>
        <v>5779.9802631578896</v>
      </c>
      <c r="BL525">
        <v>5080</v>
      </c>
      <c r="BM525">
        <v>5328.09917355371</v>
      </c>
      <c r="BN525">
        <v>4111.4388489208604</v>
      </c>
      <c r="BO525">
        <f>VLOOKUP(vhcsResultsConsolidated!E433,incl2017!$A$2:$BF$638,54)</f>
        <v>5159.7361111111104</v>
      </c>
      <c r="BP525">
        <v>4816.70247933884</v>
      </c>
      <c r="BQ525">
        <v>4356.2597402597403</v>
      </c>
      <c r="BR525">
        <v>3763.4666666666599</v>
      </c>
    </row>
    <row r="526" spans="1:70" x14ac:dyDescent="0.25">
      <c r="A526" t="s">
        <v>577</v>
      </c>
      <c r="B526" t="s">
        <v>682</v>
      </c>
      <c r="C526" t="s">
        <v>677</v>
      </c>
      <c r="E526" t="s">
        <v>453</v>
      </c>
      <c r="F526">
        <v>1</v>
      </c>
      <c r="G526">
        <v>0.93460100000000002</v>
      </c>
      <c r="H526">
        <v>0.93466399999999905</v>
      </c>
      <c r="I526">
        <v>3388</v>
      </c>
      <c r="J526">
        <v>3362</v>
      </c>
      <c r="K526">
        <v>3.5388753172270699</v>
      </c>
      <c r="L526" t="s">
        <v>50</v>
      </c>
      <c r="M526">
        <v>2.0404057439778902</v>
      </c>
      <c r="N526" t="s">
        <v>52</v>
      </c>
      <c r="O526">
        <v>1.9162063216940299</v>
      </c>
      <c r="P526" t="s">
        <v>52</v>
      </c>
      <c r="Q526">
        <v>2.5465720753579499</v>
      </c>
      <c r="R526" t="s">
        <v>51</v>
      </c>
      <c r="S526">
        <v>-2.7800942977177098E-2</v>
      </c>
      <c r="T526" t="s">
        <v>50</v>
      </c>
      <c r="U526">
        <v>-4.4020870652511999E-2</v>
      </c>
      <c r="V526" t="s">
        <v>50</v>
      </c>
      <c r="W526">
        <v>-4.8598215041334797E-2</v>
      </c>
      <c r="X526" t="s">
        <v>50</v>
      </c>
      <c r="Y526">
        <v>-5.9170112469988302E-2</v>
      </c>
      <c r="Z526" t="s">
        <v>50</v>
      </c>
      <c r="AA526">
        <f t="shared" si="48"/>
        <v>-2.0797272064157699E-2</v>
      </c>
      <c r="AB526">
        <f t="shared" si="49"/>
        <v>-1.5149241817476303E-2</v>
      </c>
      <c r="AC526">
        <f t="shared" si="50"/>
        <v>5.6480302466813959E-3</v>
      </c>
      <c r="AD526">
        <f t="shared" si="51"/>
        <v>-1.0571897428653505E-2</v>
      </c>
      <c r="AF526">
        <v>2.8288105710389901</v>
      </c>
      <c r="AG526" t="s">
        <v>50</v>
      </c>
      <c r="AH526">
        <v>2.7976852715494198</v>
      </c>
      <c r="AI526" t="s">
        <v>50</v>
      </c>
      <c r="AJ526">
        <f t="shared" si="52"/>
        <v>-3.1125299489570324E-2</v>
      </c>
      <c r="AK526">
        <v>-43.986121711027202</v>
      </c>
      <c r="AL526">
        <v>66.198341809217496</v>
      </c>
      <c r="AM526">
        <v>36.384430053633203</v>
      </c>
      <c r="AN526">
        <v>29.813911755584201</v>
      </c>
      <c r="AO526">
        <f t="shared" si="53"/>
        <v>-6.5705182980490022</v>
      </c>
      <c r="AQ526">
        <f>VLOOKUP(A526,incl2017!$A$2:$BF$638,33)</f>
        <v>55801.542056074701</v>
      </c>
      <c r="AR526">
        <v>16621.931201550298</v>
      </c>
      <c r="AS526">
        <v>18613.8684782608</v>
      </c>
      <c r="AT526">
        <v>23369.458865248202</v>
      </c>
      <c r="AU526">
        <f>VLOOKUP(vhcsResultsConsolidated!E402,incl2017!$A$2:$BF$638,34)</f>
        <v>39605.193394349299</v>
      </c>
      <c r="AV526">
        <v>16809.6694386694</v>
      </c>
      <c r="AW526">
        <v>19370.316239316198</v>
      </c>
      <c r="AX526">
        <v>24152.7060561299</v>
      </c>
      <c r="AY526">
        <f>VLOOKUP(vhcsResultsConsolidated!E402,incl2017!$A$2:$BF$638,38)</f>
        <v>39397.839137645104</v>
      </c>
      <c r="AZ526">
        <v>16458.043557168701</v>
      </c>
      <c r="BA526">
        <v>17830.643805309701</v>
      </c>
      <c r="BB526">
        <v>22646.050477489702</v>
      </c>
      <c r="BC526">
        <f>VLOOKUP(vhcsResultsConsolidated!E402,incl2017!$A$2:$BF$638,42)</f>
        <v>39796.524100994597</v>
      </c>
      <c r="BD526">
        <v>16882.2843601895</v>
      </c>
      <c r="BE526">
        <v>18033.358407079599</v>
      </c>
      <c r="BF526">
        <v>25131.857558139502</v>
      </c>
      <c r="BG526">
        <f>VLOOKUP(vhcsResultsConsolidated!E402,incl2017!$A$2:$BF$638,46)</f>
        <v>39276.942133815501</v>
      </c>
      <c r="BH526">
        <v>16752.922222222202</v>
      </c>
      <c r="BI526">
        <v>20618.8801652892</v>
      </c>
      <c r="BJ526">
        <v>23141.2102102102</v>
      </c>
      <c r="BK526">
        <f>VLOOKUP(vhcsResultsConsolidated!E402,incl2017!$A$2:$BF$638,50)</f>
        <v>39500.2220520673</v>
      </c>
      <c r="BL526">
        <v>15227.9220338983</v>
      </c>
      <c r="BM526">
        <v>16807.834862385302</v>
      </c>
      <c r="BN526">
        <v>23753.3018867924</v>
      </c>
      <c r="BO526">
        <f>VLOOKUP(vhcsResultsConsolidated!E402,incl2017!$A$2:$BF$638,54)</f>
        <v>40861.622418879</v>
      </c>
      <c r="BP526">
        <v>17875.56640625</v>
      </c>
      <c r="BQ526">
        <v>18783.517094016999</v>
      </c>
      <c r="BR526">
        <v>21126.715210355898</v>
      </c>
    </row>
    <row r="527" spans="1:70" x14ac:dyDescent="0.25">
      <c r="A527" t="s">
        <v>578</v>
      </c>
      <c r="B527" t="s">
        <v>696</v>
      </c>
      <c r="C527" t="s">
        <v>704</v>
      </c>
      <c r="E527" t="s">
        <v>519</v>
      </c>
      <c r="F527">
        <v>1</v>
      </c>
      <c r="G527">
        <v>0.58929699999999996</v>
      </c>
      <c r="H527">
        <v>0.58220099999999997</v>
      </c>
      <c r="I527">
        <v>1155</v>
      </c>
      <c r="J527">
        <v>454</v>
      </c>
      <c r="K527">
        <v>3.2570746721239501</v>
      </c>
      <c r="L527" t="s">
        <v>50</v>
      </c>
      <c r="M527">
        <v>1.28145302531594</v>
      </c>
      <c r="N527" t="s">
        <v>53</v>
      </c>
      <c r="O527">
        <v>2.5280374641935799</v>
      </c>
      <c r="P527" t="s">
        <v>51</v>
      </c>
      <c r="Q527">
        <v>2.2920671776973101</v>
      </c>
      <c r="R527" t="s">
        <v>52</v>
      </c>
      <c r="S527">
        <v>0.14671404933604901</v>
      </c>
      <c r="T527" t="s">
        <v>53</v>
      </c>
      <c r="U527">
        <v>-3.2349642759548103E-2</v>
      </c>
      <c r="V527" t="s">
        <v>53</v>
      </c>
      <c r="W527">
        <v>-7.1880299390083696E-2</v>
      </c>
      <c r="X527" t="s">
        <v>53</v>
      </c>
      <c r="Y527">
        <v>-1.8578100655334901E-2</v>
      </c>
      <c r="Z527" t="s">
        <v>53</v>
      </c>
      <c r="AA527">
        <f t="shared" si="48"/>
        <v>-0.2185943487261327</v>
      </c>
      <c r="AB527">
        <f t="shared" si="49"/>
        <v>1.3771542104213202E-2</v>
      </c>
      <c r="AC527">
        <f t="shared" si="50"/>
        <v>0.23236589083034589</v>
      </c>
      <c r="AD527">
        <f t="shared" si="51"/>
        <v>5.3302198734748799E-2</v>
      </c>
      <c r="AF527">
        <v>2.85655958885968</v>
      </c>
      <c r="AG527" t="s">
        <v>50</v>
      </c>
      <c r="AH527">
        <v>2.7901584439202298</v>
      </c>
      <c r="AI527" t="s">
        <v>50</v>
      </c>
      <c r="AJ527">
        <f t="shared" si="52"/>
        <v>-6.6401144939450152E-2</v>
      </c>
      <c r="AK527">
        <v>-11.044116374327</v>
      </c>
      <c r="AL527">
        <v>58.231520000303298</v>
      </c>
      <c r="AM527">
        <v>27.569740156365501</v>
      </c>
      <c r="AN527">
        <v>30.661779843937701</v>
      </c>
      <c r="AO527">
        <f t="shared" si="53"/>
        <v>3.0920396875721998</v>
      </c>
      <c r="AQ527">
        <f>VLOOKUP(A527,incl2017!$A$2:$BF$638,33)</f>
        <v>32162.2730090605</v>
      </c>
      <c r="AR527">
        <v>5688.75925925925</v>
      </c>
      <c r="AS527">
        <v>6582.9275362318804</v>
      </c>
      <c r="AT527">
        <v>4556.5800604229598</v>
      </c>
      <c r="AU527">
        <f>VLOOKUP(vhcsResultsConsolidated!E468,incl2017!$A$2:$BF$638,34)</f>
        <v>17637.993138936501</v>
      </c>
      <c r="AV527">
        <v>5499.7692307692296</v>
      </c>
      <c r="AW527">
        <v>7418.1785714285697</v>
      </c>
      <c r="AX527">
        <v>4828.9921259842504</v>
      </c>
      <c r="AY527">
        <f>VLOOKUP(vhcsResultsConsolidated!E468,incl2017!$A$2:$BF$638,38)</f>
        <v>18402.6523178807</v>
      </c>
      <c r="AZ527">
        <v>5864.25</v>
      </c>
      <c r="BA527">
        <v>6012.5121951219498</v>
      </c>
      <c r="BB527">
        <v>4386.99019607843</v>
      </c>
      <c r="BC527">
        <f>VLOOKUP(vhcsResultsConsolidated!E468,incl2017!$A$2:$BF$638,42)</f>
        <v>16816.188612099599</v>
      </c>
      <c r="BD527">
        <v>5841.4166666666597</v>
      </c>
      <c r="BE527">
        <v>7518.3846153846098</v>
      </c>
      <c r="BF527">
        <v>5001.4838709677397</v>
      </c>
      <c r="BG527">
        <f>VLOOKUP(vhcsResultsConsolidated!E468,incl2017!$A$2:$BF$638,46)</f>
        <v>18524.392405063201</v>
      </c>
      <c r="BH527">
        <v>5206.9285714285697</v>
      </c>
      <c r="BI527">
        <v>7331.3333333333303</v>
      </c>
      <c r="BJ527">
        <v>4664.4615384615299</v>
      </c>
      <c r="BK527">
        <f>VLOOKUP(vhcsResultsConsolidated!E468,incl2017!$A$2:$BF$638,50)</f>
        <v>18269.0763888888</v>
      </c>
      <c r="BL527">
        <v>6712.2222222222199</v>
      </c>
      <c r="BM527">
        <v>6917.0909090908999</v>
      </c>
      <c r="BN527">
        <v>4044.5806451612898</v>
      </c>
      <c r="BO527">
        <f>VLOOKUP(vhcsResultsConsolidated!E468,incl2017!$A$2:$BF$638,54)</f>
        <v>18166.401273885302</v>
      </c>
      <c r="BP527">
        <v>4337.8999999999996</v>
      </c>
      <c r="BQ527">
        <v>5680.8333333333303</v>
      </c>
      <c r="BR527">
        <v>4673.8738738738703</v>
      </c>
    </row>
    <row r="528" spans="1:70" x14ac:dyDescent="0.25">
      <c r="A528" t="s">
        <v>579</v>
      </c>
      <c r="B528" t="s">
        <v>655</v>
      </c>
      <c r="C528" t="s">
        <v>702</v>
      </c>
      <c r="E528" t="s">
        <v>74</v>
      </c>
      <c r="F528">
        <v>1</v>
      </c>
      <c r="G528">
        <v>0.92663600000000002</v>
      </c>
      <c r="H528">
        <v>0.92663600000000002</v>
      </c>
      <c r="I528">
        <v>17738</v>
      </c>
      <c r="J528">
        <v>17738</v>
      </c>
      <c r="K528">
        <v>19.139953182658701</v>
      </c>
      <c r="L528" t="s">
        <v>50</v>
      </c>
      <c r="M528">
        <v>15.6788896825396</v>
      </c>
      <c r="N528" t="s">
        <v>50</v>
      </c>
      <c r="O528">
        <v>3.0891174053928201</v>
      </c>
      <c r="P528" t="s">
        <v>50</v>
      </c>
      <c r="Q528">
        <v>19.637878651846101</v>
      </c>
      <c r="R528" t="s">
        <v>50</v>
      </c>
      <c r="S528">
        <v>-4.8615346598242397E-2</v>
      </c>
      <c r="T528" t="s">
        <v>50</v>
      </c>
      <c r="U528">
        <v>-5.9007109176709698E-2</v>
      </c>
      <c r="V528" t="s">
        <v>50</v>
      </c>
      <c r="W528">
        <v>-7.41570200652477E-2</v>
      </c>
      <c r="X528" t="s">
        <v>50</v>
      </c>
      <c r="Y528">
        <v>-5.2696961877689498E-2</v>
      </c>
      <c r="Z528" t="s">
        <v>50</v>
      </c>
      <c r="AA528">
        <f t="shared" si="48"/>
        <v>-2.5541673467005303E-2</v>
      </c>
      <c r="AB528">
        <f t="shared" si="49"/>
        <v>6.3101472990201996E-3</v>
      </c>
      <c r="AC528">
        <f t="shared" si="50"/>
        <v>3.1851820766025503E-2</v>
      </c>
      <c r="AD528">
        <f t="shared" si="51"/>
        <v>2.1460058187558202E-2</v>
      </c>
      <c r="AF528">
        <v>3.0552968757723802</v>
      </c>
      <c r="AG528" t="s">
        <v>50</v>
      </c>
      <c r="AH528">
        <v>3.0175952585473298</v>
      </c>
      <c r="AI528" t="s">
        <v>50</v>
      </c>
      <c r="AJ528">
        <f t="shared" si="52"/>
        <v>-3.7701617225050388E-2</v>
      </c>
      <c r="AK528">
        <v>169.68230930792899</v>
      </c>
      <c r="AL528">
        <v>148.20629888305399</v>
      </c>
      <c r="AM528">
        <v>117.188735542628</v>
      </c>
      <c r="AN528">
        <v>31.017563340424701</v>
      </c>
      <c r="AO528">
        <f t="shared" si="53"/>
        <v>-86.171172202203294</v>
      </c>
      <c r="AQ528">
        <f>VLOOKUP(A528,incl2017!$A$2:$BF$638,33)</f>
        <v>15553.830769230701</v>
      </c>
      <c r="AR528">
        <v>36464.448243243198</v>
      </c>
      <c r="AS528">
        <v>33191.594991721802</v>
      </c>
      <c r="AT528">
        <v>32224.671630948</v>
      </c>
      <c r="AU528">
        <f>VLOOKUP(vhcsResultsConsolidated!E23,incl2017!$A$2:$BF$638,34)</f>
        <v>35131.574726134502</v>
      </c>
      <c r="AV528">
        <v>35689.294021294001</v>
      </c>
      <c r="AW528">
        <v>34921.255388369202</v>
      </c>
      <c r="AX528">
        <v>32533.084589922699</v>
      </c>
      <c r="AY528">
        <f>VLOOKUP(vhcsResultsConsolidated!E23,incl2017!$A$2:$BF$638,38)</f>
        <v>35140.539888682702</v>
      </c>
      <c r="AZ528">
        <v>37224.252876639002</v>
      </c>
      <c r="BA528">
        <v>31399.249894648099</v>
      </c>
      <c r="BB528">
        <v>31923.7836383207</v>
      </c>
      <c r="BC528">
        <f>VLOOKUP(vhcsResultsConsolidated!E23,incl2017!$A$2:$BF$638,42)</f>
        <v>35125.035859269199</v>
      </c>
      <c r="BD528">
        <v>35237.369948186497</v>
      </c>
      <c r="BE528">
        <v>36261.276719138303</v>
      </c>
      <c r="BF528">
        <v>31835.770070147999</v>
      </c>
      <c r="BG528">
        <f>VLOOKUP(vhcsResultsConsolidated!E23,incl2017!$A$2:$BF$638,46)</f>
        <v>35203.190019193797</v>
      </c>
      <c r="BH528">
        <v>36192.590882862001</v>
      </c>
      <c r="BI528">
        <v>33629.397763578199</v>
      </c>
      <c r="BJ528">
        <v>33156.103064066803</v>
      </c>
      <c r="BK528">
        <f>VLOOKUP(vhcsResultsConsolidated!E23,incl2017!$A$2:$BF$638,50)</f>
        <v>35081.938958707302</v>
      </c>
      <c r="BL528">
        <v>37084.595470921202</v>
      </c>
      <c r="BM528">
        <v>32509.096774193498</v>
      </c>
      <c r="BN528">
        <v>32664.410656270298</v>
      </c>
      <c r="BO528">
        <f>VLOOKUP(vhcsResultsConsolidated!E23,incl2017!$A$2:$BF$638,54)</f>
        <v>34181.330550918101</v>
      </c>
      <c r="BP528">
        <v>37375.509476031199</v>
      </c>
      <c r="BQ528">
        <v>30305.191631799102</v>
      </c>
      <c r="BR528">
        <v>31010.462339743499</v>
      </c>
    </row>
    <row r="529" spans="1:70" x14ac:dyDescent="0.25">
      <c r="A529" t="s">
        <v>580</v>
      </c>
      <c r="B529" t="s">
        <v>656</v>
      </c>
      <c r="C529" t="s">
        <v>667</v>
      </c>
      <c r="E529" t="s">
        <v>87</v>
      </c>
      <c r="F529">
        <v>1</v>
      </c>
      <c r="G529">
        <v>0.95871499999999998</v>
      </c>
      <c r="H529">
        <v>0.95871499999999998</v>
      </c>
      <c r="I529">
        <v>3751</v>
      </c>
      <c r="J529">
        <v>3751</v>
      </c>
      <c r="K529">
        <v>7.4409685328834403</v>
      </c>
      <c r="L529" t="s">
        <v>50</v>
      </c>
      <c r="M529">
        <v>5.3559754192051399</v>
      </c>
      <c r="N529" t="s">
        <v>50</v>
      </c>
      <c r="O529">
        <v>2.7904302806089798</v>
      </c>
      <c r="P529" t="s">
        <v>51</v>
      </c>
      <c r="Q529">
        <v>1.50424807643127</v>
      </c>
      <c r="R529" t="s">
        <v>53</v>
      </c>
      <c r="S529">
        <v>-1.4001733619050801E-2</v>
      </c>
      <c r="T529" t="s">
        <v>53</v>
      </c>
      <c r="U529">
        <v>-3.2920973718581499E-2</v>
      </c>
      <c r="V529" t="s">
        <v>50</v>
      </c>
      <c r="W529">
        <v>-5.9318993428944498E-2</v>
      </c>
      <c r="X529" t="s">
        <v>50</v>
      </c>
      <c r="Y529">
        <v>-7.1220653540342696E-2</v>
      </c>
      <c r="Z529" t="s">
        <v>50</v>
      </c>
      <c r="AA529">
        <f t="shared" si="48"/>
        <v>-4.5317259809893699E-2</v>
      </c>
      <c r="AB529">
        <f t="shared" si="49"/>
        <v>-3.8299679821761197E-2</v>
      </c>
      <c r="AC529">
        <f t="shared" si="50"/>
        <v>7.0175799881325024E-3</v>
      </c>
      <c r="AD529">
        <f t="shared" si="51"/>
        <v>-1.1901660111398198E-2</v>
      </c>
      <c r="AF529">
        <v>3.2270373046648002</v>
      </c>
      <c r="AG529" t="s">
        <v>50</v>
      </c>
      <c r="AH529">
        <v>3.1748741653159298</v>
      </c>
      <c r="AI529" t="s">
        <v>50</v>
      </c>
      <c r="AJ529">
        <f t="shared" si="52"/>
        <v>-5.2163139348870402E-2</v>
      </c>
      <c r="AK529">
        <v>18.979006178176501</v>
      </c>
      <c r="AL529">
        <v>64.362538451457297</v>
      </c>
      <c r="AM529">
        <v>32.457109998350099</v>
      </c>
      <c r="AN529">
        <v>31.9054284531069</v>
      </c>
      <c r="AO529">
        <f t="shared" si="53"/>
        <v>-0.55168154524319846</v>
      </c>
      <c r="AQ529">
        <f>VLOOKUP(A529,incl2017!$A$2:$BF$638,33)</f>
        <v>36494.261892839197</v>
      </c>
      <c r="AR529">
        <v>63126.520516717297</v>
      </c>
      <c r="AS529">
        <v>61010.526467757401</v>
      </c>
      <c r="AT529">
        <v>56643.593123209102</v>
      </c>
      <c r="AU529">
        <f>VLOOKUP(vhcsResultsConsolidated!E36,incl2017!$A$2:$BF$638,34)</f>
        <v>11145.9677306208</v>
      </c>
      <c r="AV529">
        <v>61854.9932885905</v>
      </c>
      <c r="AW529">
        <v>61703.615230460899</v>
      </c>
      <c r="AX529">
        <v>58573.736070381201</v>
      </c>
      <c r="AY529">
        <f>VLOOKUP(vhcsResultsConsolidated!E36,incl2017!$A$2:$BF$638,38)</f>
        <v>12013.907605279601</v>
      </c>
      <c r="AZ529">
        <v>64179.0625</v>
      </c>
      <c r="BA529">
        <v>60370.061111111099</v>
      </c>
      <c r="BB529">
        <v>54799.955182072801</v>
      </c>
      <c r="BC529">
        <f>VLOOKUP(vhcsResultsConsolidated!E36,incl2017!$A$2:$BF$638,42)</f>
        <v>10050.021428571399</v>
      </c>
      <c r="BD529">
        <v>65254.725752508297</v>
      </c>
      <c r="BE529">
        <v>62923.325396825399</v>
      </c>
      <c r="BF529">
        <v>60211.8620689655</v>
      </c>
      <c r="BG529">
        <f>VLOOKUP(vhcsResultsConsolidated!E36,incl2017!$A$2:$BF$638,46)</f>
        <v>12373.5939553219</v>
      </c>
      <c r="BH529">
        <v>58432.367003366999</v>
      </c>
      <c r="BI529">
        <v>60459.214574898702</v>
      </c>
      <c r="BJ529">
        <v>56866.946107784403</v>
      </c>
      <c r="BK529">
        <f>VLOOKUP(vhcsResultsConsolidated!E36,incl2017!$A$2:$BF$638,50)</f>
        <v>11684.1228915662</v>
      </c>
      <c r="BL529">
        <v>60229.340764331202</v>
      </c>
      <c r="BM529">
        <v>60949.2116788321</v>
      </c>
      <c r="BN529">
        <v>55652.173076922998</v>
      </c>
      <c r="BO529">
        <f>VLOOKUP(vhcsResultsConsolidated!E36,incl2017!$A$2:$BF$638,54)</f>
        <v>9961.9588839941207</v>
      </c>
      <c r="BP529">
        <v>67233.773399014695</v>
      </c>
      <c r="BQ529">
        <v>59773.492481203</v>
      </c>
      <c r="BR529">
        <v>53610.281879194597</v>
      </c>
    </row>
    <row r="530" spans="1:70" x14ac:dyDescent="0.25">
      <c r="A530" t="s">
        <v>581</v>
      </c>
      <c r="B530" t="s">
        <v>655</v>
      </c>
      <c r="C530" t="s">
        <v>684</v>
      </c>
      <c r="E530" t="s">
        <v>246</v>
      </c>
      <c r="F530">
        <v>1</v>
      </c>
      <c r="G530">
        <v>0.95720099999999997</v>
      </c>
      <c r="H530">
        <v>0.95740400000000003</v>
      </c>
      <c r="I530">
        <v>6290</v>
      </c>
      <c r="J530">
        <v>6085</v>
      </c>
      <c r="K530">
        <v>13.5089233128818</v>
      </c>
      <c r="L530" t="s">
        <v>50</v>
      </c>
      <c r="M530">
        <v>8.7654533802459191</v>
      </c>
      <c r="N530" t="s">
        <v>50</v>
      </c>
      <c r="O530">
        <v>1.7354069276493</v>
      </c>
      <c r="P530" t="s">
        <v>53</v>
      </c>
      <c r="Q530">
        <v>4.4498860230001904</v>
      </c>
      <c r="R530" t="s">
        <v>50</v>
      </c>
      <c r="S530">
        <v>1.14001767696295E-2</v>
      </c>
      <c r="T530" t="s">
        <v>53</v>
      </c>
      <c r="U530">
        <v>1.5654166635109601E-2</v>
      </c>
      <c r="V530" t="s">
        <v>52</v>
      </c>
      <c r="W530">
        <v>8.5631619683921908E-3</v>
      </c>
      <c r="X530" t="s">
        <v>53</v>
      </c>
      <c r="Y530">
        <v>8.3123071259857094E-3</v>
      </c>
      <c r="Z530" t="s">
        <v>53</v>
      </c>
      <c r="AA530">
        <f t="shared" si="48"/>
        <v>-2.8370148012373097E-3</v>
      </c>
      <c r="AB530">
        <f t="shared" si="49"/>
        <v>-7.3418595091238915E-3</v>
      </c>
      <c r="AC530">
        <f t="shared" si="50"/>
        <v>-4.5048447078865819E-3</v>
      </c>
      <c r="AD530">
        <f t="shared" si="51"/>
        <v>-2.5085484240648138E-4</v>
      </c>
      <c r="AF530">
        <v>2.9471084940066401</v>
      </c>
      <c r="AG530" t="s">
        <v>50</v>
      </c>
      <c r="AH530">
        <v>2.9477391509088702</v>
      </c>
      <c r="AI530" t="s">
        <v>50</v>
      </c>
      <c r="AJ530">
        <f t="shared" si="52"/>
        <v>6.3065690223007564E-4</v>
      </c>
      <c r="AK530">
        <v>-19.020540170925901</v>
      </c>
      <c r="AL530">
        <v>51.371370422607001</v>
      </c>
      <c r="AM530">
        <v>18.926908150018999</v>
      </c>
      <c r="AN530">
        <v>32.444462272587998</v>
      </c>
      <c r="AO530">
        <f t="shared" si="53"/>
        <v>13.517554122568999</v>
      </c>
      <c r="AQ530">
        <f>VLOOKUP(A530,incl2017!$A$2:$BF$638,33)</f>
        <v>36775.411764705801</v>
      </c>
      <c r="AR530">
        <v>22963.3926886792</v>
      </c>
      <c r="AS530">
        <v>23916.626426426399</v>
      </c>
      <c r="AT530">
        <v>24135.140969163</v>
      </c>
      <c r="AU530">
        <f>VLOOKUP(vhcsResultsConsolidated!E195,incl2017!$A$2:$BF$638,34)</f>
        <v>48097.415349887102</v>
      </c>
      <c r="AV530">
        <v>20985.711627906901</v>
      </c>
      <c r="AW530">
        <v>24316.559854897201</v>
      </c>
      <c r="AX530">
        <v>25230.620516499199</v>
      </c>
      <c r="AY530">
        <f>VLOOKUP(vhcsResultsConsolidated!E195,incl2017!$A$2:$BF$638,38)</f>
        <v>47666.862612612596</v>
      </c>
      <c r="AZ530">
        <v>24997.8492822966</v>
      </c>
      <c r="BA530">
        <v>23521.942720763702</v>
      </c>
      <c r="BB530">
        <v>22986.9466165413</v>
      </c>
      <c r="BC530">
        <f>VLOOKUP(vhcsResultsConsolidated!E195,incl2017!$A$2:$BF$638,42)</f>
        <v>48529.9162895927</v>
      </c>
      <c r="BD530">
        <v>19243.678260869499</v>
      </c>
      <c r="BE530">
        <v>23829.8876404494</v>
      </c>
      <c r="BF530">
        <v>24593.2937853107</v>
      </c>
      <c r="BG530">
        <f>VLOOKUP(vhcsResultsConsolidated!E195,incl2017!$A$2:$BF$638,46)</f>
        <v>48861.328185328101</v>
      </c>
      <c r="BH530">
        <v>22989.05</v>
      </c>
      <c r="BI530">
        <v>24684.405520169799</v>
      </c>
      <c r="BJ530">
        <v>25622.764774044001</v>
      </c>
      <c r="BK530">
        <f>VLOOKUP(vhcsResultsConsolidated!E195,incl2017!$A$2:$BF$638,50)</f>
        <v>45994.610810810802</v>
      </c>
      <c r="BL530">
        <v>26829.910588235201</v>
      </c>
      <c r="BM530">
        <v>23635.104651162699</v>
      </c>
      <c r="BN530">
        <v>22368.258741258702</v>
      </c>
      <c r="BO530">
        <f>VLOOKUP(vhcsResultsConsolidated!E195,incl2017!$A$2:$BF$638,54)</f>
        <v>48958.051587301503</v>
      </c>
      <c r="BP530">
        <v>23103.381995133801</v>
      </c>
      <c r="BQ530">
        <v>23402.6789215686</v>
      </c>
      <c r="BR530">
        <v>23706.234146341401</v>
      </c>
    </row>
    <row r="531" spans="1:70" x14ac:dyDescent="0.25">
      <c r="A531" t="s">
        <v>582</v>
      </c>
      <c r="B531" t="s">
        <v>655</v>
      </c>
      <c r="C531" t="s">
        <v>704</v>
      </c>
      <c r="E531" t="s">
        <v>525</v>
      </c>
      <c r="F531">
        <v>1</v>
      </c>
      <c r="G531">
        <v>0.87319799999999903</v>
      </c>
      <c r="H531">
        <v>0.87278099999999903</v>
      </c>
      <c r="I531">
        <v>11463</v>
      </c>
      <c r="J531">
        <v>10688</v>
      </c>
      <c r="K531">
        <v>5.3890373218388801</v>
      </c>
      <c r="L531" t="s">
        <v>50</v>
      </c>
      <c r="M531">
        <v>3.28041942602096</v>
      </c>
      <c r="N531" t="s">
        <v>50</v>
      </c>
      <c r="O531">
        <v>1.9323781673229401</v>
      </c>
      <c r="P531" t="s">
        <v>52</v>
      </c>
      <c r="Q531">
        <v>4.3317992006177803</v>
      </c>
      <c r="R531" t="s">
        <v>50</v>
      </c>
      <c r="S531">
        <v>-3.0315485957897698E-2</v>
      </c>
      <c r="T531" t="s">
        <v>50</v>
      </c>
      <c r="U531">
        <v>-5.3221250411560103E-2</v>
      </c>
      <c r="V531" t="s">
        <v>50</v>
      </c>
      <c r="W531">
        <v>-4.3771297239156397E-2</v>
      </c>
      <c r="X531" t="s">
        <v>50</v>
      </c>
      <c r="Y531">
        <v>-5.7558835419943201E-2</v>
      </c>
      <c r="Z531" t="s">
        <v>50</v>
      </c>
      <c r="AA531">
        <f t="shared" si="48"/>
        <v>-1.3455811281258698E-2</v>
      </c>
      <c r="AB531">
        <f t="shared" si="49"/>
        <v>-4.3375850083830977E-3</v>
      </c>
      <c r="AC531">
        <f t="shared" si="50"/>
        <v>9.1182262728756007E-3</v>
      </c>
      <c r="AD531">
        <f t="shared" si="51"/>
        <v>-1.3787538180786804E-2</v>
      </c>
      <c r="AF531">
        <v>2.7063769818479599</v>
      </c>
      <c r="AG531" t="s">
        <v>50</v>
      </c>
      <c r="AH531">
        <v>2.67608682704279</v>
      </c>
      <c r="AI531" t="s">
        <v>50</v>
      </c>
      <c r="AJ531">
        <f t="shared" si="52"/>
        <v>-3.0290154805169944E-2</v>
      </c>
      <c r="AK531">
        <v>63.621908771607899</v>
      </c>
      <c r="AL531">
        <v>88.091720345506801</v>
      </c>
      <c r="AM531">
        <v>54.560510898271403</v>
      </c>
      <c r="AN531">
        <v>33.531209447235398</v>
      </c>
      <c r="AO531">
        <f t="shared" si="53"/>
        <v>-21.029301451036005</v>
      </c>
      <c r="AQ531">
        <f>VLOOKUP(A531,incl2017!$A$2:$BF$638,33)</f>
        <v>44935.588709677402</v>
      </c>
      <c r="AR531">
        <v>13050.1318453153</v>
      </c>
      <c r="AS531">
        <v>12662.7455737704</v>
      </c>
      <c r="AT531">
        <v>13502.795244385699</v>
      </c>
      <c r="AU531">
        <f>VLOOKUP(vhcsResultsConsolidated!E474,incl2017!$A$2:$BF$638,34)</f>
        <v>64533.143769968003</v>
      </c>
      <c r="AV531">
        <v>13177.7851622874</v>
      </c>
      <c r="AW531">
        <v>12344.160377358399</v>
      </c>
      <c r="AX531">
        <v>14463.5144927536</v>
      </c>
      <c r="AY531">
        <f>VLOOKUP(vhcsResultsConsolidated!E474,incl2017!$A$2:$BF$638,38)</f>
        <v>64729.685950413201</v>
      </c>
      <c r="AZ531">
        <v>12920.542364016699</v>
      </c>
      <c r="BA531">
        <v>12964.6487867177</v>
      </c>
      <c r="BB531">
        <v>12501.1171073934</v>
      </c>
      <c r="BC531">
        <f>VLOOKUP(vhcsResultsConsolidated!E474,incl2017!$A$2:$BF$638,42)</f>
        <v>64349.360123647501</v>
      </c>
      <c r="BD531">
        <v>13348.8407445708</v>
      </c>
      <c r="BE531">
        <v>11383.4177583697</v>
      </c>
      <c r="BF531">
        <v>15397.508840864401</v>
      </c>
      <c r="BG531">
        <f>VLOOKUP(vhcsResultsConsolidated!E474,incl2017!$A$2:$BF$638,46)</f>
        <v>64034.44921875</v>
      </c>
      <c r="BH531">
        <v>13007.9589322381</v>
      </c>
      <c r="BI531">
        <v>13172.3036386449</v>
      </c>
      <c r="BJ531">
        <v>13423.2450765864</v>
      </c>
      <c r="BK531">
        <f>VLOOKUP(vhcsResultsConsolidated!E474,incl2017!$A$2:$BF$638,50)</f>
        <v>65239.6590257879</v>
      </c>
      <c r="BL531">
        <v>12754.442386831201</v>
      </c>
      <c r="BM531">
        <v>12246.528455284501</v>
      </c>
      <c r="BN531">
        <v>12567.6583850931</v>
      </c>
      <c r="BO531">
        <f>VLOOKUP(vhcsResultsConsolidated!E474,incl2017!$A$2:$BF$638,54)</f>
        <v>65293.756038647298</v>
      </c>
      <c r="BP531">
        <v>13092.2968085106</v>
      </c>
      <c r="BQ531">
        <v>13604.712560386401</v>
      </c>
      <c r="BR531">
        <v>12428.6493799323</v>
      </c>
    </row>
    <row r="532" spans="1:70" x14ac:dyDescent="0.25">
      <c r="A532" t="s">
        <v>583</v>
      </c>
      <c r="E532" t="s">
        <v>583</v>
      </c>
      <c r="F532">
        <v>0</v>
      </c>
      <c r="G532">
        <v>0.89628799999999997</v>
      </c>
      <c r="H532">
        <v>0.899204</v>
      </c>
      <c r="I532">
        <v>2727</v>
      </c>
      <c r="J532">
        <v>2481</v>
      </c>
      <c r="K532">
        <v>1.4173270782381</v>
      </c>
      <c r="L532" t="s">
        <v>53</v>
      </c>
      <c r="M532">
        <v>0.77860128787382599</v>
      </c>
      <c r="N532" t="s">
        <v>53</v>
      </c>
      <c r="O532">
        <v>0.98036378303046201</v>
      </c>
      <c r="P532" t="s">
        <v>53</v>
      </c>
      <c r="Q532">
        <v>2.9993566511877998</v>
      </c>
      <c r="R532" t="s">
        <v>51</v>
      </c>
      <c r="S532">
        <v>-3.6888618162981099E-2</v>
      </c>
      <c r="T532" t="s">
        <v>52</v>
      </c>
      <c r="U532">
        <v>-5.0812078969679403E-2</v>
      </c>
      <c r="V532" t="s">
        <v>51</v>
      </c>
      <c r="W532">
        <v>5.5482348658019501E-2</v>
      </c>
      <c r="X532" t="s">
        <v>51</v>
      </c>
      <c r="Y532">
        <v>7.2824634128039897E-2</v>
      </c>
      <c r="Z532" t="s">
        <v>50</v>
      </c>
      <c r="AA532">
        <f t="shared" si="48"/>
        <v>9.23709668210006E-2</v>
      </c>
      <c r="AB532">
        <f t="shared" si="49"/>
        <v>0.1236367130977193</v>
      </c>
      <c r="AC532">
        <f t="shared" si="50"/>
        <v>3.1265746276718701E-2</v>
      </c>
      <c r="AD532">
        <f t="shared" si="51"/>
        <v>1.7342285470020397E-2</v>
      </c>
      <c r="AF532">
        <v>2.82568288069037</v>
      </c>
      <c r="AG532" t="s">
        <v>50</v>
      </c>
      <c r="AH532">
        <v>2.90533535476639</v>
      </c>
      <c r="AI532" t="s">
        <v>50</v>
      </c>
      <c r="AJ532">
        <f t="shared" si="52"/>
        <v>7.9652474076020052E-2</v>
      </c>
      <c r="AK532">
        <v>25.881503974295299</v>
      </c>
      <c r="AL532">
        <v>-39.672695077564498</v>
      </c>
      <c r="AM532">
        <v>-15.941167163738299</v>
      </c>
      <c r="AN532">
        <v>-23.731527913826199</v>
      </c>
      <c r="AO532">
        <f t="shared" si="53"/>
        <v>-7.7903607500878991</v>
      </c>
      <c r="AQ532">
        <f>VLOOKUP(A532,incl2017!$A$2:$BF$638,33)</f>
        <v>12279.4444444444</v>
      </c>
      <c r="AR532">
        <v>15732.9567233384</v>
      </c>
      <c r="AS532">
        <v>12342.5582137161</v>
      </c>
      <c r="AT532">
        <v>12333.473214285699</v>
      </c>
      <c r="AU532">
        <f>VLOOKUP(vhcsResultsConsolidated!E532,incl2017!$A$2:$BF$638,34)</f>
        <v>12461.402496099799</v>
      </c>
      <c r="AV532">
        <v>16097.573551263</v>
      </c>
      <c r="AW532">
        <v>12953.9162303664</v>
      </c>
      <c r="AX532">
        <v>12048.5142857142</v>
      </c>
      <c r="AY532">
        <f>VLOOKUP(vhcsResultsConsolidated!E532,incl2017!$A$2:$BF$638,38)</f>
        <v>12116.1640866873</v>
      </c>
      <c r="AZ532">
        <v>15337.8083735909</v>
      </c>
      <c r="BA532">
        <v>11389.338775510199</v>
      </c>
      <c r="BB532">
        <v>12618.4321428571</v>
      </c>
      <c r="BC532">
        <f>VLOOKUP(vhcsResultsConsolidated!E532,incl2017!$A$2:$BF$638,42)</f>
        <v>12812.0691823899</v>
      </c>
      <c r="BD532">
        <v>15636.342776203899</v>
      </c>
      <c r="BE532">
        <v>13595.8301886792</v>
      </c>
      <c r="BF532">
        <v>12190.1119402985</v>
      </c>
      <c r="BG532">
        <f>VLOOKUP(vhcsResultsConsolidated!E532,incl2017!$A$2:$BF$638,46)</f>
        <v>12442.012903225799</v>
      </c>
      <c r="BH532">
        <v>16606.368750000001</v>
      </c>
      <c r="BI532">
        <v>12153.411764705799</v>
      </c>
      <c r="BJ532">
        <v>11918.5547945205</v>
      </c>
      <c r="BK532">
        <f>VLOOKUP(vhcsResultsConsolidated!E532,incl2017!$A$2:$BF$638,50)</f>
        <v>11815.5297619047</v>
      </c>
      <c r="BL532">
        <v>14100.3636363636</v>
      </c>
      <c r="BM532">
        <v>12525.6829268292</v>
      </c>
      <c r="BN532">
        <v>13331.9573170731</v>
      </c>
      <c r="BO532">
        <f>VLOOKUP(vhcsResultsConsolidated!E532,incl2017!$A$2:$BF$638,54)</f>
        <v>13619.227027027</v>
      </c>
      <c r="BP532">
        <v>16321.326589595301</v>
      </c>
      <c r="BQ532">
        <v>10243.6803278688</v>
      </c>
      <c r="BR532">
        <v>11609.655172413701</v>
      </c>
    </row>
    <row r="533" spans="1:70" x14ac:dyDescent="0.25">
      <c r="A533" t="s">
        <v>584</v>
      </c>
      <c r="E533" t="s">
        <v>584</v>
      </c>
      <c r="F533">
        <v>0</v>
      </c>
      <c r="G533">
        <v>0.35169699999999998</v>
      </c>
      <c r="H533">
        <v>0.35095799999999999</v>
      </c>
      <c r="I533">
        <v>546</v>
      </c>
      <c r="J533">
        <v>445</v>
      </c>
      <c r="K533">
        <v>0.76055103746668995</v>
      </c>
      <c r="L533" t="s">
        <v>53</v>
      </c>
      <c r="M533">
        <v>0.34039961789652201</v>
      </c>
      <c r="N533" t="s">
        <v>53</v>
      </c>
      <c r="O533">
        <v>0.25400543001442</v>
      </c>
      <c r="P533" t="s">
        <v>53</v>
      </c>
      <c r="Q533">
        <v>0.76813751719653001</v>
      </c>
      <c r="R533" t="s">
        <v>53</v>
      </c>
      <c r="S533">
        <v>-3.8332553805411E-2</v>
      </c>
      <c r="T533" t="s">
        <v>53</v>
      </c>
      <c r="U533">
        <v>-0.125113535005238</v>
      </c>
      <c r="V533" t="s">
        <v>51</v>
      </c>
      <c r="W533">
        <v>-0.108373458873531</v>
      </c>
      <c r="X533" t="s">
        <v>52</v>
      </c>
      <c r="Y533">
        <v>-0.159186372625021</v>
      </c>
      <c r="Z533" t="s">
        <v>51</v>
      </c>
      <c r="AA533">
        <f t="shared" si="48"/>
        <v>-7.0040905068119996E-2</v>
      </c>
      <c r="AB533">
        <f t="shared" si="49"/>
        <v>-3.4072837619782997E-2</v>
      </c>
      <c r="AC533">
        <f t="shared" si="50"/>
        <v>3.5968067448336999E-2</v>
      </c>
      <c r="AD533">
        <f t="shared" si="51"/>
        <v>-5.0812913751489996E-2</v>
      </c>
      <c r="AF533">
        <v>2.5007478380050001</v>
      </c>
      <c r="AG533" t="s">
        <v>50</v>
      </c>
      <c r="AH533">
        <v>2.4075293846074501</v>
      </c>
      <c r="AI533" t="s">
        <v>50</v>
      </c>
      <c r="AJ533">
        <f t="shared" si="52"/>
        <v>-9.3218453397549972E-2</v>
      </c>
      <c r="AK533">
        <v>9.9623962471112595</v>
      </c>
      <c r="AL533">
        <v>6.4640592921978897</v>
      </c>
      <c r="AM533">
        <v>4.5505997219868402</v>
      </c>
      <c r="AN533">
        <v>1.91345957021104</v>
      </c>
      <c r="AO533">
        <f t="shared" si="53"/>
        <v>-2.6371401517758004</v>
      </c>
      <c r="AQ533">
        <f>VLOOKUP(A533,incl2017!$A$2:$BF$638,33)</f>
        <v>2769.9212598425202</v>
      </c>
      <c r="AR533">
        <v>2717.6632653061201</v>
      </c>
      <c r="AS533">
        <v>2769.9212598425202</v>
      </c>
      <c r="AT533">
        <v>2692.73770491803</v>
      </c>
      <c r="AU533">
        <f>VLOOKUP(vhcsResultsConsolidated!E533,incl2017!$A$2:$BF$638,34)</f>
        <v>2692.73770491803</v>
      </c>
      <c r="AV533">
        <v>2544.9708737863998</v>
      </c>
      <c r="AW533">
        <v>2874.88888888888</v>
      </c>
      <c r="AX533">
        <v>2610.8450704225302</v>
      </c>
      <c r="AY533">
        <f>VLOOKUP(vhcsResultsConsolidated!E533,incl2017!$A$2:$BF$638,38)</f>
        <v>2610.8450704225302</v>
      </c>
      <c r="AZ533">
        <v>2908.9247311827899</v>
      </c>
      <c r="BA533">
        <v>2666.59375</v>
      </c>
      <c r="BB533">
        <v>2806.74509803921</v>
      </c>
      <c r="BC533">
        <f>VLOOKUP(vhcsResultsConsolidated!E533,incl2017!$A$2:$BF$638,42)</f>
        <v>2806.74509803921</v>
      </c>
      <c r="BD533">
        <v>2636.2631578947298</v>
      </c>
      <c r="BE533">
        <v>3217.86666666666</v>
      </c>
      <c r="BF533">
        <v>2461.2051282051202</v>
      </c>
      <c r="BG533">
        <f>VLOOKUP(vhcsResultsConsolidated!E533,incl2017!$A$2:$BF$638,46)</f>
        <v>2461.2051282051202</v>
      </c>
      <c r="BH533">
        <v>2431.8478260869501</v>
      </c>
      <c r="BI533">
        <v>2563.0909090908999</v>
      </c>
      <c r="BJ533">
        <v>2793.21875</v>
      </c>
      <c r="BK533">
        <f>VLOOKUP(vhcsResultsConsolidated!E533,incl2017!$A$2:$BF$638,50)</f>
        <v>2793.21875</v>
      </c>
      <c r="BL533">
        <v>3115.0681818181802</v>
      </c>
      <c r="BM533">
        <v>2770.1621621621598</v>
      </c>
      <c r="BN533">
        <v>2774.5</v>
      </c>
      <c r="BO533">
        <f>VLOOKUP(vhcsResultsConsolidated!E533,incl2017!$A$2:$BF$638,54)</f>
        <v>2774.5</v>
      </c>
      <c r="BP533">
        <v>2723.8163265306098</v>
      </c>
      <c r="BQ533">
        <v>2524.6666666666601</v>
      </c>
      <c r="BR533">
        <v>2827.5483870967701</v>
      </c>
    </row>
    <row r="534" spans="1:70" x14ac:dyDescent="0.25">
      <c r="A534" t="s">
        <v>585</v>
      </c>
      <c r="B534" t="s">
        <v>655</v>
      </c>
      <c r="C534" t="s">
        <v>684</v>
      </c>
      <c r="E534" t="s">
        <v>245</v>
      </c>
      <c r="F534">
        <v>1</v>
      </c>
      <c r="G534">
        <v>0.93805699999999903</v>
      </c>
      <c r="H534">
        <v>0.93805699999999903</v>
      </c>
      <c r="I534">
        <v>5279</v>
      </c>
      <c r="J534">
        <v>5279</v>
      </c>
      <c r="K534">
        <v>3.7535920214357099</v>
      </c>
      <c r="L534" t="s">
        <v>50</v>
      </c>
      <c r="M534">
        <v>3.6925569168302501</v>
      </c>
      <c r="N534" t="s">
        <v>50</v>
      </c>
      <c r="O534">
        <v>2.5394944741425101</v>
      </c>
      <c r="P534" t="s">
        <v>51</v>
      </c>
      <c r="Q534">
        <v>2.6561912381693098</v>
      </c>
      <c r="R534" t="s">
        <v>51</v>
      </c>
      <c r="S534">
        <v>3.2389298789601298E-2</v>
      </c>
      <c r="T534" t="s">
        <v>50</v>
      </c>
      <c r="U534">
        <v>1.0193113353029399E-2</v>
      </c>
      <c r="V534" t="s">
        <v>53</v>
      </c>
      <c r="W534">
        <v>8.6672123869695993E-3</v>
      </c>
      <c r="X534" t="s">
        <v>53</v>
      </c>
      <c r="Y534">
        <v>-1.07014871366459E-2</v>
      </c>
      <c r="Z534" t="s">
        <v>53</v>
      </c>
      <c r="AA534">
        <f t="shared" si="48"/>
        <v>-2.3722086402631699E-2</v>
      </c>
      <c r="AB534">
        <f t="shared" si="49"/>
        <v>-2.08946004896753E-2</v>
      </c>
      <c r="AC534">
        <f t="shared" si="50"/>
        <v>2.8274859129563991E-3</v>
      </c>
      <c r="AD534">
        <f t="shared" si="51"/>
        <v>-1.9368699523615501E-2</v>
      </c>
      <c r="AF534">
        <v>3.0970784904667399</v>
      </c>
      <c r="AG534" t="s">
        <v>50</v>
      </c>
      <c r="AH534">
        <v>3.0847448358187499</v>
      </c>
      <c r="AI534" t="s">
        <v>50</v>
      </c>
      <c r="AJ534">
        <f t="shared" si="52"/>
        <v>-1.2333654647989967E-2</v>
      </c>
      <c r="AK534">
        <v>-23.6110666090532</v>
      </c>
      <c r="AL534">
        <v>65.007309581145606</v>
      </c>
      <c r="AM534">
        <v>30.906476676665999</v>
      </c>
      <c r="AN534">
        <v>34.100832904479603</v>
      </c>
      <c r="AO534">
        <f t="shared" si="53"/>
        <v>3.1943562278136035</v>
      </c>
      <c r="AQ534">
        <f>VLOOKUP(A534,incl2017!$A$2:$BF$638,33)</f>
        <v>14662.354550862499</v>
      </c>
      <c r="AR534">
        <v>20731.8775826446</v>
      </c>
      <c r="AS534">
        <v>20140.972602739701</v>
      </c>
      <c r="AT534">
        <v>18762.6121546961</v>
      </c>
      <c r="AU534">
        <f>VLOOKUP(vhcsResultsConsolidated!E194,incl2017!$A$2:$BF$638,34)</f>
        <v>23752.112410071899</v>
      </c>
      <c r="AV534">
        <v>18969.873563218302</v>
      </c>
      <c r="AW534">
        <v>21149.1762452107</v>
      </c>
      <c r="AX534">
        <v>18887.995449374201</v>
      </c>
      <c r="AY534">
        <f>VLOOKUP(vhcsResultsConsolidated!E194,incl2017!$A$2:$BF$638,38)</f>
        <v>24567.105169340401</v>
      </c>
      <c r="AZ534">
        <v>22169.910881801101</v>
      </c>
      <c r="BA534">
        <v>19088.407999999999</v>
      </c>
      <c r="BB534">
        <v>18644.232008592899</v>
      </c>
      <c r="BC534">
        <f>VLOOKUP(vhcsResultsConsolidated!E194,incl2017!$A$2:$BF$638,42)</f>
        <v>22922.328493647899</v>
      </c>
      <c r="BD534">
        <v>19902.070904645399</v>
      </c>
      <c r="BE534">
        <v>21532.862359550501</v>
      </c>
      <c r="BF534">
        <v>18710.220812182699</v>
      </c>
      <c r="BG534">
        <f>VLOOKUP(vhcsResultsConsolidated!E194,incl2017!$A$2:$BF$638,46)</f>
        <v>24431.792792792701</v>
      </c>
      <c r="BH534">
        <v>18142.826464208199</v>
      </c>
      <c r="BI534">
        <v>20829.288056206002</v>
      </c>
      <c r="BJ534">
        <v>19032.414432989601</v>
      </c>
      <c r="BK534">
        <f>VLOOKUP(vhcsResultsConsolidated!E194,incl2017!$A$2:$BF$638,50)</f>
        <v>24655.716814159201</v>
      </c>
      <c r="BL534">
        <v>23941.188870151698</v>
      </c>
      <c r="BM534">
        <v>20093.745205479401</v>
      </c>
      <c r="BN534">
        <v>18299.593291404599</v>
      </c>
      <c r="BO534">
        <f>VLOOKUP(vhcsResultsConsolidated!E194,incl2017!$A$2:$BF$638,54)</f>
        <v>22628.9575757575</v>
      </c>
      <c r="BP534">
        <v>19949.260042283298</v>
      </c>
      <c r="BQ534">
        <v>18135.2961038961</v>
      </c>
      <c r="BR534">
        <v>19006.3303964757</v>
      </c>
    </row>
    <row r="535" spans="1:70" x14ac:dyDescent="0.25">
      <c r="A535" t="s">
        <v>586</v>
      </c>
      <c r="B535" t="s">
        <v>656</v>
      </c>
      <c r="C535" t="s">
        <v>662</v>
      </c>
      <c r="E535" t="s">
        <v>333</v>
      </c>
      <c r="F535">
        <v>1</v>
      </c>
      <c r="G535">
        <v>0.69089100000000003</v>
      </c>
      <c r="H535">
        <v>0.69089100000000003</v>
      </c>
      <c r="I535">
        <v>848</v>
      </c>
      <c r="J535">
        <v>848</v>
      </c>
      <c r="K535">
        <v>5.6541266274078099</v>
      </c>
      <c r="L535" t="s">
        <v>50</v>
      </c>
      <c r="M535">
        <v>9.0904175627808801</v>
      </c>
      <c r="N535" t="s">
        <v>50</v>
      </c>
      <c r="O535">
        <v>1.9917740342299299</v>
      </c>
      <c r="P535" t="s">
        <v>52</v>
      </c>
      <c r="Q535">
        <v>2.4931996766208702</v>
      </c>
      <c r="R535" t="s">
        <v>51</v>
      </c>
      <c r="S535">
        <v>-9.2152916876785895E-2</v>
      </c>
      <c r="T535" t="s">
        <v>50</v>
      </c>
      <c r="U535">
        <v>-5.1666539846434998E-3</v>
      </c>
      <c r="V535" t="s">
        <v>53</v>
      </c>
      <c r="W535">
        <v>-4.9103765778137798E-2</v>
      </c>
      <c r="X535" t="s">
        <v>53</v>
      </c>
      <c r="Y535">
        <v>-0.151765573511491</v>
      </c>
      <c r="Z535" t="s">
        <v>50</v>
      </c>
      <c r="AA535">
        <f t="shared" si="48"/>
        <v>4.3049151098648097E-2</v>
      </c>
      <c r="AB535">
        <f t="shared" si="49"/>
        <v>-0.1465989195268475</v>
      </c>
      <c r="AC535">
        <f t="shared" si="50"/>
        <v>-0.1896480706254956</v>
      </c>
      <c r="AD535">
        <f t="shared" si="51"/>
        <v>-0.10266180773335321</v>
      </c>
      <c r="AF535">
        <v>3.2974563017852399</v>
      </c>
      <c r="AG535" t="s">
        <v>50</v>
      </c>
      <c r="AH535">
        <v>3.2172021379407099</v>
      </c>
      <c r="AI535" t="s">
        <v>50</v>
      </c>
      <c r="AJ535">
        <f t="shared" si="52"/>
        <v>-8.0254163844529991E-2</v>
      </c>
      <c r="AK535">
        <v>7.5937073391233403</v>
      </c>
      <c r="AL535">
        <v>30.509708631785902</v>
      </c>
      <c r="AM535">
        <v>-4.1057509291787602</v>
      </c>
      <c r="AN535">
        <v>34.615459560964702</v>
      </c>
      <c r="AO535">
        <f t="shared" si="53"/>
        <v>38.721210490143463</v>
      </c>
      <c r="AQ535">
        <f>VLOOKUP(A535,incl2017!$A$2:$BF$638,33)</f>
        <v>18575.5264705882</v>
      </c>
      <c r="AR535">
        <v>59435.144262294998</v>
      </c>
      <c r="AS535">
        <v>49883.573913043401</v>
      </c>
      <c r="AT535">
        <v>44718.236421725203</v>
      </c>
      <c r="AU535">
        <f>VLOOKUP(vhcsResultsConsolidated!E292,incl2017!$A$2:$BF$638,34)</f>
        <v>14228.2180094786</v>
      </c>
      <c r="AV535">
        <v>62458.694610778402</v>
      </c>
      <c r="AW535">
        <v>50733.344262295002</v>
      </c>
      <c r="AX535">
        <v>48067.135338345797</v>
      </c>
      <c r="AY535">
        <f>VLOOKUP(vhcsResultsConsolidated!E292,incl2017!$A$2:$BF$638,38)</f>
        <v>15550</v>
      </c>
      <c r="AZ535">
        <v>55776.2101449275</v>
      </c>
      <c r="BA535">
        <v>48923.648148148102</v>
      </c>
      <c r="BB535">
        <v>42243.7722222222</v>
      </c>
      <c r="BC535">
        <f>VLOOKUP(vhcsResultsConsolidated!E292,incl2017!$A$2:$BF$638,42)</f>
        <v>13715.1578947368</v>
      </c>
      <c r="BD535">
        <v>63433.279069767399</v>
      </c>
      <c r="BE535">
        <v>51959.258620689601</v>
      </c>
      <c r="BF535">
        <v>47406.789473684199</v>
      </c>
      <c r="BG535">
        <f>VLOOKUP(vhcsResultsConsolidated!E292,incl2017!$A$2:$BF$638,46)</f>
        <v>17393.75</v>
      </c>
      <c r="BH535">
        <v>61423.950617283903</v>
      </c>
      <c r="BI535">
        <v>49622.359375</v>
      </c>
      <c r="BJ535">
        <v>48562.3947368421</v>
      </c>
      <c r="BK535">
        <f>VLOOKUP(vhcsResultsConsolidated!E292,incl2017!$A$2:$BF$638,50)</f>
        <v>14285.714285714201</v>
      </c>
      <c r="BL535">
        <v>64183.171875</v>
      </c>
      <c r="BM535">
        <v>50096.375</v>
      </c>
      <c r="BN535">
        <v>42221.760000000002</v>
      </c>
      <c r="BO535">
        <f>VLOOKUP(vhcsResultsConsolidated!E292,incl2017!$A$2:$BF$638,54)</f>
        <v>13397.5128205128</v>
      </c>
      <c r="BP535">
        <v>48505.324324324298</v>
      </c>
      <c r="BQ535">
        <v>47660.711538461503</v>
      </c>
      <c r="BR535">
        <v>42252.2384615384</v>
      </c>
    </row>
    <row r="536" spans="1:70" x14ac:dyDescent="0.25">
      <c r="A536" t="s">
        <v>587</v>
      </c>
      <c r="B536" t="s">
        <v>670</v>
      </c>
      <c r="C536" t="s">
        <v>671</v>
      </c>
      <c r="E536" t="s">
        <v>169</v>
      </c>
      <c r="F536">
        <v>1</v>
      </c>
      <c r="G536">
        <v>0.77015</v>
      </c>
      <c r="H536">
        <v>0.76863700000000001</v>
      </c>
      <c r="I536">
        <v>4393</v>
      </c>
      <c r="J536">
        <v>3973</v>
      </c>
      <c r="K536">
        <v>4.4935753946356796</v>
      </c>
      <c r="L536" t="s">
        <v>50</v>
      </c>
      <c r="M536">
        <v>4.2500730195047298</v>
      </c>
      <c r="N536" t="s">
        <v>50</v>
      </c>
      <c r="O536">
        <v>2.71706571935173</v>
      </c>
      <c r="P536" t="s">
        <v>51</v>
      </c>
      <c r="Q536">
        <v>7.8407272799865897</v>
      </c>
      <c r="R536" t="s">
        <v>50</v>
      </c>
      <c r="S536">
        <v>-2.99703194579789E-2</v>
      </c>
      <c r="T536" t="s">
        <v>50</v>
      </c>
      <c r="U536">
        <v>6.9673867971304197E-3</v>
      </c>
      <c r="V536" t="s">
        <v>53</v>
      </c>
      <c r="W536">
        <v>-4.5814450806505203E-2</v>
      </c>
      <c r="X536" t="s">
        <v>50</v>
      </c>
      <c r="Y536">
        <v>-5.5123287994001798E-2</v>
      </c>
      <c r="Z536" t="s">
        <v>50</v>
      </c>
      <c r="AA536">
        <f t="shared" si="48"/>
        <v>-1.5844131348526302E-2</v>
      </c>
      <c r="AB536">
        <f t="shared" si="49"/>
        <v>-6.2090674791132214E-2</v>
      </c>
      <c r="AC536">
        <f t="shared" si="50"/>
        <v>-4.6246543442605911E-2</v>
      </c>
      <c r="AD536">
        <f t="shared" si="51"/>
        <v>-9.308837187496595E-3</v>
      </c>
      <c r="AF536">
        <v>2.8698204020829099</v>
      </c>
      <c r="AG536" t="s">
        <v>50</v>
      </c>
      <c r="AH536">
        <v>2.82440149397019</v>
      </c>
      <c r="AI536" t="s">
        <v>50</v>
      </c>
      <c r="AJ536">
        <f t="shared" si="52"/>
        <v>-4.5418908112719869E-2</v>
      </c>
      <c r="AK536">
        <v>-14.8786804888723</v>
      </c>
      <c r="AL536">
        <v>39.000716722569798</v>
      </c>
      <c r="AM536">
        <v>4.3827904655464396</v>
      </c>
      <c r="AN536">
        <v>34.617926257023399</v>
      </c>
      <c r="AO536">
        <f t="shared" si="53"/>
        <v>30.23513579147696</v>
      </c>
      <c r="AQ536">
        <f>VLOOKUP(A536,incl2017!$A$2:$BF$638,33)</f>
        <v>8448</v>
      </c>
      <c r="AR536">
        <v>17347.542229729701</v>
      </c>
      <c r="AS536">
        <v>15330.7302158273</v>
      </c>
      <c r="AT536">
        <v>13445.075768406001</v>
      </c>
      <c r="AU536">
        <f>VLOOKUP(vhcsResultsConsolidated!E118,incl2017!$A$2:$BF$638,34)</f>
        <v>27340.971576227301</v>
      </c>
      <c r="AV536">
        <v>17748.621761658</v>
      </c>
      <c r="AW536">
        <v>15347.3015564202</v>
      </c>
      <c r="AX536">
        <v>14220.392282958201</v>
      </c>
      <c r="AY536">
        <f>VLOOKUP(vhcsResultsConsolidated!E118,incl2017!$A$2:$BF$638,38)</f>
        <v>26640.0685154975</v>
      </c>
      <c r="AZ536">
        <v>16596.004854368901</v>
      </c>
      <c r="BA536">
        <v>15321.006849314999</v>
      </c>
      <c r="BB536">
        <v>12824.423423423401</v>
      </c>
      <c r="BC536">
        <f>VLOOKUP(vhcsResultsConsolidated!E118,incl2017!$A$2:$BF$638,42)</f>
        <v>28125.010948905099</v>
      </c>
      <c r="BD536">
        <v>17669.2905405405</v>
      </c>
      <c r="BE536">
        <v>15515.1803278688</v>
      </c>
      <c r="BF536">
        <v>14856.3823529411</v>
      </c>
      <c r="BG536">
        <f>VLOOKUP(vhcsResultsConsolidated!E118,incl2017!$A$2:$BF$638,46)</f>
        <v>25804.9032258064</v>
      </c>
      <c r="BH536">
        <v>17856.009146341399</v>
      </c>
      <c r="BI536">
        <v>15195.5888888888</v>
      </c>
      <c r="BJ536">
        <v>13826.2109375</v>
      </c>
      <c r="BK536">
        <f>VLOOKUP(vhcsResultsConsolidated!E118,incl2017!$A$2:$BF$638,50)</f>
        <v>27097.722222222201</v>
      </c>
      <c r="BL536">
        <v>16833.6958525345</v>
      </c>
      <c r="BM536">
        <v>15716.4387596899</v>
      </c>
      <c r="BN536">
        <v>12365.3660714285</v>
      </c>
      <c r="BO536">
        <f>VLOOKUP(vhcsResultsConsolidated!E118,incl2017!$A$2:$BF$638,54)</f>
        <v>27269.439560439499</v>
      </c>
      <c r="BP536">
        <v>16331.4974358974</v>
      </c>
      <c r="BQ536">
        <v>14216.878787878701</v>
      </c>
      <c r="BR536">
        <v>13010.3707052441</v>
      </c>
    </row>
    <row r="537" spans="1:70" x14ac:dyDescent="0.25">
      <c r="A537" t="s">
        <v>588</v>
      </c>
      <c r="B537" t="s">
        <v>655</v>
      </c>
      <c r="C537" t="s">
        <v>675</v>
      </c>
      <c r="E537" t="s">
        <v>359</v>
      </c>
      <c r="F537">
        <v>1</v>
      </c>
      <c r="G537">
        <v>0.86581200000000003</v>
      </c>
      <c r="H537">
        <v>0.86984099999999998</v>
      </c>
      <c r="I537">
        <v>4587</v>
      </c>
      <c r="J537">
        <v>3909</v>
      </c>
      <c r="K537">
        <v>3.7290243765861102</v>
      </c>
      <c r="L537" t="s">
        <v>50</v>
      </c>
      <c r="M537">
        <v>3.5913255113545399</v>
      </c>
      <c r="N537" t="s">
        <v>50</v>
      </c>
      <c r="O537">
        <v>3.1239216317645999</v>
      </c>
      <c r="P537" t="s">
        <v>50</v>
      </c>
      <c r="Q537">
        <v>12.279149890807499</v>
      </c>
      <c r="R537" t="s">
        <v>50</v>
      </c>
      <c r="S537">
        <v>-7.7641654811875599E-2</v>
      </c>
      <c r="T537" t="s">
        <v>50</v>
      </c>
      <c r="U537">
        <v>-8.0285104916610006E-2</v>
      </c>
      <c r="V537" t="s">
        <v>50</v>
      </c>
      <c r="W537">
        <v>-0.14163017627815999</v>
      </c>
      <c r="X537" t="s">
        <v>50</v>
      </c>
      <c r="Y537">
        <v>-0.107461325002671</v>
      </c>
      <c r="Z537" t="s">
        <v>50</v>
      </c>
      <c r="AA537">
        <f t="shared" si="48"/>
        <v>-6.3988521466284393E-2</v>
      </c>
      <c r="AB537">
        <f t="shared" si="49"/>
        <v>-2.7176220086060993E-2</v>
      </c>
      <c r="AC537">
        <f t="shared" si="50"/>
        <v>3.68123013802234E-2</v>
      </c>
      <c r="AD537">
        <f t="shared" si="51"/>
        <v>3.4168851275488993E-2</v>
      </c>
      <c r="AF537">
        <v>3.2032476621361399</v>
      </c>
      <c r="AG537" t="s">
        <v>50</v>
      </c>
      <c r="AH537">
        <v>3.1330043553932798</v>
      </c>
      <c r="AI537" t="s">
        <v>50</v>
      </c>
      <c r="AJ537">
        <f t="shared" si="52"/>
        <v>-7.0243306742860057E-2</v>
      </c>
      <c r="AK537">
        <v>70.151168728260103</v>
      </c>
      <c r="AL537">
        <v>102.39737887890099</v>
      </c>
      <c r="AM537">
        <v>66.998714908734996</v>
      </c>
      <c r="AN537">
        <v>35.398663970166702</v>
      </c>
      <c r="AO537">
        <f t="shared" si="53"/>
        <v>-31.600050938568295</v>
      </c>
      <c r="AQ537">
        <f>VLOOKUP(A537,incl2017!$A$2:$BF$638,33)</f>
        <v>8210.7813084112095</v>
      </c>
      <c r="AR537">
        <v>80859.898009950193</v>
      </c>
      <c r="AS537">
        <v>71793.277131782903</v>
      </c>
      <c r="AT537">
        <v>62873.456825856199</v>
      </c>
      <c r="AU537">
        <f>VLOOKUP(vhcsResultsConsolidated!E312,incl2017!$A$2:$BF$638,34)</f>
        <v>44067.611307420397</v>
      </c>
      <c r="AV537">
        <v>81578.521052631506</v>
      </c>
      <c r="AW537">
        <v>75199.692307692298</v>
      </c>
      <c r="AX537">
        <v>65478.483228511497</v>
      </c>
      <c r="AY537">
        <f>VLOOKUP(vhcsResultsConsolidated!E312,incl2017!$A$2:$BF$638,38)</f>
        <v>45620.492647058803</v>
      </c>
      <c r="AZ537">
        <v>80215.849056603707</v>
      </c>
      <c r="BA537">
        <v>69492.840909090897</v>
      </c>
      <c r="BB537">
        <v>60652.549597855199</v>
      </c>
      <c r="BC537">
        <f>VLOOKUP(vhcsResultsConsolidated!E312,incl2017!$A$2:$BF$638,42)</f>
        <v>42630.931972789098</v>
      </c>
      <c r="BD537">
        <v>82044.940594059401</v>
      </c>
      <c r="BE537">
        <v>76924.468421052603</v>
      </c>
      <c r="BF537">
        <v>65838.624190064802</v>
      </c>
      <c r="BG537">
        <f>VLOOKUP(vhcsResultsConsolidated!E312,incl2017!$A$2:$BF$638,46)</f>
        <v>45691.028169013996</v>
      </c>
      <c r="BH537">
        <v>81049.213483145999</v>
      </c>
      <c r="BI537">
        <v>73749.659292035401</v>
      </c>
      <c r="BJ537">
        <v>65138.879837067201</v>
      </c>
      <c r="BK537">
        <f>VLOOKUP(vhcsResultsConsolidated!E312,incl2017!$A$2:$BF$638,50)</f>
        <v>45543.446153846096</v>
      </c>
      <c r="BL537">
        <v>77315.027322404305</v>
      </c>
      <c r="BM537">
        <v>71015.989473684196</v>
      </c>
      <c r="BN537">
        <v>61783.2370689655</v>
      </c>
      <c r="BO537">
        <f>VLOOKUP(vhcsResultsConsolidated!E312,incl2017!$A$2:$BF$638,54)</f>
        <v>42976.360655737699</v>
      </c>
      <c r="BP537">
        <v>82418.547717842303</v>
      </c>
      <c r="BQ537">
        <v>68181.3685800604</v>
      </c>
      <c r="BR537">
        <v>59851.574045801499</v>
      </c>
    </row>
    <row r="538" spans="1:70" x14ac:dyDescent="0.25">
      <c r="A538" t="s">
        <v>589</v>
      </c>
      <c r="B538" t="s">
        <v>665</v>
      </c>
      <c r="C538" t="s">
        <v>677</v>
      </c>
      <c r="E538" t="s">
        <v>603</v>
      </c>
      <c r="F538">
        <v>1</v>
      </c>
      <c r="G538">
        <v>0.94454799999999906</v>
      </c>
      <c r="H538">
        <v>0.94539499999999999</v>
      </c>
      <c r="I538">
        <v>12015</v>
      </c>
      <c r="J538">
        <v>11775</v>
      </c>
      <c r="K538">
        <v>7.1639428483487499</v>
      </c>
      <c r="L538" t="s">
        <v>50</v>
      </c>
      <c r="M538">
        <v>5.7488771167556099</v>
      </c>
      <c r="N538" t="s">
        <v>50</v>
      </c>
      <c r="O538">
        <v>2.0550131050475602</v>
      </c>
      <c r="P538" t="s">
        <v>52</v>
      </c>
      <c r="Q538">
        <v>5.5083784851049797</v>
      </c>
      <c r="R538" t="s">
        <v>50</v>
      </c>
      <c r="S538">
        <v>-2.1670962520169701E-2</v>
      </c>
      <c r="T538" t="s">
        <v>50</v>
      </c>
      <c r="U538">
        <v>-1.1563910875220299E-2</v>
      </c>
      <c r="V538" t="s">
        <v>53</v>
      </c>
      <c r="W538">
        <v>1.3868275803314799E-3</v>
      </c>
      <c r="X538" t="s">
        <v>53</v>
      </c>
      <c r="Y538">
        <v>-1.3036608575095599E-2</v>
      </c>
      <c r="Z538" t="s">
        <v>52</v>
      </c>
      <c r="AA538">
        <f t="shared" si="48"/>
        <v>2.3057790100501182E-2</v>
      </c>
      <c r="AB538">
        <f t="shared" si="49"/>
        <v>-1.4726976998753003E-3</v>
      </c>
      <c r="AC538">
        <f t="shared" si="50"/>
        <v>-2.4530487800376484E-2</v>
      </c>
      <c r="AD538">
        <f t="shared" si="51"/>
        <v>-1.4423436155427079E-2</v>
      </c>
      <c r="AF538">
        <v>2.9789128456760898</v>
      </c>
      <c r="AG538" t="s">
        <v>50</v>
      </c>
      <c r="AH538">
        <v>2.9805592022993199</v>
      </c>
      <c r="AI538" t="s">
        <v>50</v>
      </c>
      <c r="AJ538">
        <f t="shared" si="52"/>
        <v>1.6463566232300941E-3</v>
      </c>
      <c r="AK538">
        <v>43.444866027379398</v>
      </c>
      <c r="AL538">
        <v>18.031533393173099</v>
      </c>
      <c r="AM538">
        <v>-17.6692220571496</v>
      </c>
      <c r="AN538">
        <v>35.700755450322902</v>
      </c>
      <c r="AO538">
        <f t="shared" si="53"/>
        <v>53.369977507472498</v>
      </c>
      <c r="AQ538">
        <f>VLOOKUP(A538,incl2017!$A$2:$BF$638,33)</f>
        <v>2590.45845272206</v>
      </c>
      <c r="AR538">
        <v>24227.175811437399</v>
      </c>
      <c r="AS538">
        <v>20677.540941328101</v>
      </c>
      <c r="AT538">
        <v>19503.118387188999</v>
      </c>
      <c r="AU538">
        <f>VLOOKUP(vhcsResultsConsolidated!E552,incl2017!$A$2:$BF$638,34)</f>
        <v>18162.929259565099</v>
      </c>
      <c r="AV538">
        <v>24102.981104651099</v>
      </c>
      <c r="AW538">
        <v>22179.825940482799</v>
      </c>
      <c r="AX538">
        <v>20008.029725182201</v>
      </c>
      <c r="AY538">
        <f>VLOOKUP(vhcsResultsConsolidated!E552,incl2017!$A$2:$BF$638,38)</f>
        <v>18980.9832460732</v>
      </c>
      <c r="AZ538">
        <v>24368.1757425742</v>
      </c>
      <c r="BA538">
        <v>18652.128690385998</v>
      </c>
      <c r="BB538">
        <v>18977.8809801633</v>
      </c>
      <c r="BC538">
        <f>VLOOKUP(vhcsResultsConsolidated!E552,incl2017!$A$2:$BF$638,42)</f>
        <v>17256.090539756198</v>
      </c>
      <c r="BD538">
        <v>23275.996657754</v>
      </c>
      <c r="BE538">
        <v>22031.1166848418</v>
      </c>
      <c r="BF538">
        <v>19587.992414664899</v>
      </c>
      <c r="BG538">
        <f>VLOOKUP(vhcsResultsConsolidated!E552,incl2017!$A$2:$BF$638,46)</f>
        <v>19876.510416666599</v>
      </c>
      <c r="BH538">
        <v>25087.988057324801</v>
      </c>
      <c r="BI538">
        <v>22337.657407407401</v>
      </c>
      <c r="BJ538">
        <v>20342.958669354801</v>
      </c>
      <c r="BK538">
        <f>VLOOKUP(vhcsResultsConsolidated!E552,incl2017!$A$2:$BF$638,50)</f>
        <v>18076.029473684201</v>
      </c>
      <c r="BL538">
        <v>24120.452173913</v>
      </c>
      <c r="BM538">
        <v>19026.941353383401</v>
      </c>
      <c r="BN538">
        <v>19186.1656118143</v>
      </c>
      <c r="BO538">
        <f>VLOOKUP(vhcsResultsConsolidated!E552,incl2017!$A$2:$BF$638,54)</f>
        <v>17829.114316239298</v>
      </c>
      <c r="BP538">
        <v>24638.555651423601</v>
      </c>
      <c r="BQ538">
        <v>18272.173780487799</v>
      </c>
      <c r="BR538">
        <v>18720.108355091299</v>
      </c>
    </row>
    <row r="539" spans="1:70" x14ac:dyDescent="0.25">
      <c r="A539" t="s">
        <v>590</v>
      </c>
      <c r="B539" t="s">
        <v>689</v>
      </c>
      <c r="C539" t="s">
        <v>675</v>
      </c>
      <c r="E539" t="s">
        <v>361</v>
      </c>
      <c r="F539">
        <v>1</v>
      </c>
      <c r="G539">
        <v>0.73395100000000002</v>
      </c>
      <c r="H539">
        <v>0.69914699999999996</v>
      </c>
      <c r="I539">
        <v>4823</v>
      </c>
      <c r="J539">
        <v>3513</v>
      </c>
      <c r="K539">
        <v>13.3843204054841</v>
      </c>
      <c r="L539" t="s">
        <v>50</v>
      </c>
      <c r="M539">
        <v>8.0113218057040996</v>
      </c>
      <c r="N539" t="s">
        <v>50</v>
      </c>
      <c r="O539">
        <v>0.55737805861404499</v>
      </c>
      <c r="P539" t="s">
        <v>53</v>
      </c>
      <c r="Q539">
        <v>26.973524681221701</v>
      </c>
      <c r="R539" t="s">
        <v>50</v>
      </c>
      <c r="S539">
        <v>-8.8026320664450194E-2</v>
      </c>
      <c r="T539" t="s">
        <v>50</v>
      </c>
      <c r="U539">
        <v>-9.0493210785863198E-2</v>
      </c>
      <c r="V539" t="s">
        <v>50</v>
      </c>
      <c r="W539">
        <v>-0.14589851347289601</v>
      </c>
      <c r="X539" t="s">
        <v>50</v>
      </c>
      <c r="Y539">
        <v>-0.12000986583828099</v>
      </c>
      <c r="Z539" t="s">
        <v>50</v>
      </c>
      <c r="AA539">
        <f t="shared" si="48"/>
        <v>-5.7872192808445813E-2</v>
      </c>
      <c r="AB539">
        <f t="shared" si="49"/>
        <v>-2.9516655052417795E-2</v>
      </c>
      <c r="AC539">
        <f t="shared" si="50"/>
        <v>2.8355537756028018E-2</v>
      </c>
      <c r="AD539">
        <f t="shared" si="51"/>
        <v>2.5888647634615014E-2</v>
      </c>
      <c r="AF539">
        <v>3.1500551259640801</v>
      </c>
      <c r="AG539" t="s">
        <v>50</v>
      </c>
      <c r="AH539">
        <v>3.07061378468104</v>
      </c>
      <c r="AI539" t="s">
        <v>50</v>
      </c>
      <c r="AJ539">
        <f t="shared" si="52"/>
        <v>-7.9441341283040146E-2</v>
      </c>
      <c r="AK539">
        <v>58.198122647025798</v>
      </c>
      <c r="AL539">
        <v>83.833375161983994</v>
      </c>
      <c r="AM539">
        <v>47.521853817894097</v>
      </c>
      <c r="AN539">
        <v>36.311521344089897</v>
      </c>
      <c r="AO539">
        <f t="shared" si="53"/>
        <v>-11.210332473804201</v>
      </c>
      <c r="AQ539">
        <f>VLOOKUP(A539,incl2017!$A$2:$BF$638,33)</f>
        <v>14667.7758443107</v>
      </c>
      <c r="AR539">
        <v>55625.587023686901</v>
      </c>
      <c r="AS539">
        <v>47246.995947315001</v>
      </c>
      <c r="AT539">
        <v>41901.699678456498</v>
      </c>
      <c r="AU539">
        <f>VLOOKUP(vhcsResultsConsolidated!E311,incl2017!$A$2:$BF$638,34)</f>
        <v>11428.1106719367</v>
      </c>
      <c r="AV539">
        <v>58043.268792710704</v>
      </c>
      <c r="AW539">
        <v>49669.435356200498</v>
      </c>
      <c r="AX539">
        <v>43018.024657534203</v>
      </c>
      <c r="AY539">
        <f>VLOOKUP(vhcsResultsConsolidated!E311,incl2017!$A$2:$BF$638,38)</f>
        <v>11737.112499999999</v>
      </c>
      <c r="AZ539">
        <v>53630.545112781903</v>
      </c>
      <c r="BA539">
        <v>45736.955592105202</v>
      </c>
      <c r="BB539">
        <v>40913.921212121197</v>
      </c>
      <c r="BC539">
        <f>VLOOKUP(vhcsResultsConsolidated!E311,incl2017!$A$2:$BF$638,42)</f>
        <v>10896.494623655901</v>
      </c>
      <c r="BD539">
        <v>58798.675438596401</v>
      </c>
      <c r="BE539">
        <v>49913.1559139784</v>
      </c>
      <c r="BF539">
        <v>43529.115853658499</v>
      </c>
      <c r="BG539">
        <f>VLOOKUP(vhcsResultsConsolidated!E311,incl2017!$A$2:$BF$638,46)</f>
        <v>14019.192307692299</v>
      </c>
      <c r="BH539">
        <v>57227</v>
      </c>
      <c r="BI539">
        <v>49434.554404144998</v>
      </c>
      <c r="BJ539">
        <v>42601.0149253731</v>
      </c>
      <c r="BK539">
        <f>VLOOKUP(vhcsResultsConsolidated!E311,incl2017!$A$2:$BF$638,50)</f>
        <v>9566.35365853658</v>
      </c>
      <c r="BL539">
        <v>54928.055762081698</v>
      </c>
      <c r="BM539">
        <v>46891.625984251899</v>
      </c>
      <c r="BN539">
        <v>41888.601063829701</v>
      </c>
      <c r="BO539">
        <f>VLOOKUP(vhcsResultsConsolidated!E311,incl2017!$A$2:$BF$638,54)</f>
        <v>7579.9137931034402</v>
      </c>
      <c r="BP539">
        <v>52303.433460075998</v>
      </c>
      <c r="BQ539">
        <v>44908.463276836097</v>
      </c>
      <c r="BR539">
        <v>40097.708240534499</v>
      </c>
    </row>
    <row r="540" spans="1:70" x14ac:dyDescent="0.25">
      <c r="A540" t="s">
        <v>591</v>
      </c>
      <c r="E540" t="s">
        <v>591</v>
      </c>
      <c r="F540">
        <v>0</v>
      </c>
      <c r="G540">
        <v>0.75725900000000002</v>
      </c>
      <c r="H540">
        <v>0.76197499999999996</v>
      </c>
      <c r="I540">
        <v>2237</v>
      </c>
      <c r="J540">
        <v>2103</v>
      </c>
      <c r="K540">
        <v>2.1160075227307198</v>
      </c>
      <c r="L540" t="s">
        <v>52</v>
      </c>
      <c r="M540">
        <v>1.3933627926329299</v>
      </c>
      <c r="N540" t="s">
        <v>53</v>
      </c>
      <c r="O540">
        <v>0.87912811264813295</v>
      </c>
      <c r="P540" t="s">
        <v>53</v>
      </c>
      <c r="Q540">
        <v>1.45279995862557</v>
      </c>
      <c r="R540" t="s">
        <v>53</v>
      </c>
      <c r="S540">
        <v>-4.48248328143371E-2</v>
      </c>
      <c r="T540" t="s">
        <v>51</v>
      </c>
      <c r="U540">
        <v>-2.8558635258501101E-2</v>
      </c>
      <c r="V540" t="s">
        <v>53</v>
      </c>
      <c r="W540">
        <v>-3.0319837070991701E-2</v>
      </c>
      <c r="X540" t="s">
        <v>53</v>
      </c>
      <c r="Y540">
        <v>-3.15867703503553E-2</v>
      </c>
      <c r="Z540" t="s">
        <v>53</v>
      </c>
      <c r="AA540">
        <f t="shared" si="48"/>
        <v>1.4504995743345399E-2</v>
      </c>
      <c r="AB540">
        <f t="shared" si="49"/>
        <v>-3.0281350918541991E-3</v>
      </c>
      <c r="AC540">
        <f t="shared" si="50"/>
        <v>-1.7533130835199598E-2</v>
      </c>
      <c r="AD540">
        <f t="shared" si="51"/>
        <v>-1.2669332793635996E-3</v>
      </c>
      <c r="AF540">
        <v>2.79837571343782</v>
      </c>
      <c r="AG540" t="s">
        <v>50</v>
      </c>
      <c r="AH540">
        <v>2.7843759895301199</v>
      </c>
      <c r="AI540" t="s">
        <v>50</v>
      </c>
      <c r="AJ540">
        <f t="shared" si="52"/>
        <v>-1.3999723907700101E-2</v>
      </c>
      <c r="AK540">
        <v>24.025011209946999</v>
      </c>
      <c r="AL540">
        <v>7.3794949483381798</v>
      </c>
      <c r="AM540">
        <v>2.6317288403660402</v>
      </c>
      <c r="AN540">
        <v>4.7477661079721303</v>
      </c>
      <c r="AO540">
        <f t="shared" si="53"/>
        <v>2.1160372676060901</v>
      </c>
      <c r="AQ540">
        <f>VLOOKUP(A540,incl2017!$A$2:$BF$638,33)</f>
        <v>5156.0751173708904</v>
      </c>
      <c r="AR540">
        <v>7321.6598311218304</v>
      </c>
      <c r="AS540">
        <v>6367.1281618886997</v>
      </c>
      <c r="AT540">
        <v>5775.4933920704798</v>
      </c>
      <c r="AU540">
        <f>VLOOKUP(vhcsResultsConsolidated!E540,incl2017!$A$2:$BF$638,34)</f>
        <v>4723.4792626728104</v>
      </c>
      <c r="AV540">
        <v>7726.6413301662697</v>
      </c>
      <c r="AW540">
        <v>6716.8592057761698</v>
      </c>
      <c r="AX540">
        <v>6062.8176470588196</v>
      </c>
      <c r="AY540">
        <f>VLOOKUP(vhcsResultsConsolidated!E540,incl2017!$A$2:$BF$638,38)</f>
        <v>5227.5384615384601</v>
      </c>
      <c r="AZ540">
        <v>6903.7745098039204</v>
      </c>
      <c r="BA540">
        <v>6060.5601265822697</v>
      </c>
      <c r="BB540">
        <v>5489.0117302052704</v>
      </c>
      <c r="BC540">
        <f>VLOOKUP(vhcsResultsConsolidated!E540,incl2017!$A$2:$BF$638,42)</f>
        <v>4259.5663716814097</v>
      </c>
      <c r="BD540">
        <v>7746.3588516746404</v>
      </c>
      <c r="BE540">
        <v>6710.2635658914696</v>
      </c>
      <c r="BF540">
        <v>6346.0769230769201</v>
      </c>
      <c r="BG540">
        <f>VLOOKUP(vhcsResultsConsolidated!E540,incl2017!$A$2:$BF$638,46)</f>
        <v>5391.2115384615299</v>
      </c>
      <c r="BH540">
        <v>7707.2028301886703</v>
      </c>
      <c r="BI540">
        <v>6722.6081081081002</v>
      </c>
      <c r="BJ540">
        <v>5822.6630434782601</v>
      </c>
      <c r="BK540">
        <f>VLOOKUP(vhcsResultsConsolidated!E540,incl2017!$A$2:$BF$638,50)</f>
        <v>5063.8653846153802</v>
      </c>
      <c r="BL540">
        <v>6973.8409090908999</v>
      </c>
      <c r="BM540">
        <v>5683.5866666666598</v>
      </c>
      <c r="BN540">
        <v>5368.9940119760404</v>
      </c>
      <c r="BO540">
        <f>VLOOKUP(vhcsResultsConsolidated!E540,incl2017!$A$2:$BF$638,54)</f>
        <v>4327.5535714285697</v>
      </c>
      <c r="BP540">
        <v>6821.7819148936096</v>
      </c>
      <c r="BQ540">
        <v>6401.1987951807196</v>
      </c>
      <c r="BR540">
        <v>5604.2011494252802</v>
      </c>
    </row>
    <row r="541" spans="1:70" x14ac:dyDescent="0.25">
      <c r="A541" t="s">
        <v>592</v>
      </c>
      <c r="E541" t="s">
        <v>592</v>
      </c>
      <c r="F541">
        <v>0</v>
      </c>
      <c r="G541">
        <v>0.78460699999999906</v>
      </c>
      <c r="H541">
        <v>0.78890499999999997</v>
      </c>
      <c r="I541">
        <v>3177</v>
      </c>
      <c r="J541">
        <v>2761</v>
      </c>
      <c r="K541">
        <v>2.06322796224927</v>
      </c>
      <c r="L541" t="s">
        <v>52</v>
      </c>
      <c r="M541">
        <v>0.97085099548387399</v>
      </c>
      <c r="N541" t="s">
        <v>53</v>
      </c>
      <c r="O541">
        <v>0.97466755181855602</v>
      </c>
      <c r="P541" t="s">
        <v>53</v>
      </c>
      <c r="Q541">
        <v>3.6586727231655698</v>
      </c>
      <c r="R541" t="s">
        <v>50</v>
      </c>
      <c r="S541">
        <v>-2.5089799066750799E-2</v>
      </c>
      <c r="T541" t="s">
        <v>50</v>
      </c>
      <c r="U541">
        <v>-3.5599776085570203E-2</v>
      </c>
      <c r="V541" t="s">
        <v>50</v>
      </c>
      <c r="W541">
        <v>-6.3856817954705894E-2</v>
      </c>
      <c r="X541" t="s">
        <v>50</v>
      </c>
      <c r="Y541">
        <v>-2.8604198175389801E-2</v>
      </c>
      <c r="Z541" t="s">
        <v>50</v>
      </c>
      <c r="AA541">
        <f t="shared" si="48"/>
        <v>-3.8767018887955099E-2</v>
      </c>
      <c r="AB541">
        <f t="shared" si="49"/>
        <v>6.9955779101804026E-3</v>
      </c>
      <c r="AC541">
        <f t="shared" si="50"/>
        <v>4.5762596798135505E-2</v>
      </c>
      <c r="AD541">
        <f t="shared" si="51"/>
        <v>3.5252619779316097E-2</v>
      </c>
      <c r="AF541">
        <v>2.86680062640349</v>
      </c>
      <c r="AG541" t="s">
        <v>50</v>
      </c>
      <c r="AH541">
        <v>2.8400168304637101</v>
      </c>
      <c r="AI541" t="s">
        <v>50</v>
      </c>
      <c r="AJ541">
        <f t="shared" si="52"/>
        <v>-2.6783795939779864E-2</v>
      </c>
      <c r="AK541">
        <v>16.024546466583701</v>
      </c>
      <c r="AL541">
        <v>5.9775530358869098</v>
      </c>
      <c r="AM541">
        <v>10.7081312741437</v>
      </c>
      <c r="AN541">
        <v>-4.7305782382568102</v>
      </c>
      <c r="AO541">
        <f t="shared" si="53"/>
        <v>-15.438709512400511</v>
      </c>
      <c r="AQ541">
        <f>VLOOKUP(A541,incl2017!$A$2:$BF$638,33)</f>
        <v>20537.4219910846</v>
      </c>
      <c r="AR541">
        <v>22735.6294608959</v>
      </c>
      <c r="AS541">
        <v>20563.514415781399</v>
      </c>
      <c r="AT541">
        <v>19245.1592356687</v>
      </c>
      <c r="AU541">
        <f>VLOOKUP(vhcsResultsConsolidated!E541,incl2017!$A$2:$BF$638,34)</f>
        <v>19124.041412910999</v>
      </c>
      <c r="AV541">
        <v>23648.179450072301</v>
      </c>
      <c r="AW541">
        <v>20911.476923076902</v>
      </c>
      <c r="AX541">
        <v>19353.620588235201</v>
      </c>
      <c r="AY541">
        <f>VLOOKUP(vhcsResultsConsolidated!E541,incl2017!$A$2:$BF$638,38)</f>
        <v>19177.765840220301</v>
      </c>
      <c r="AZ541">
        <v>21728.325878594202</v>
      </c>
      <c r="BA541">
        <v>20224.928143712499</v>
      </c>
      <c r="BB541">
        <v>19162.2898876404</v>
      </c>
      <c r="BC541">
        <f>VLOOKUP(vhcsResultsConsolidated!E541,incl2017!$A$2:$BF$638,42)</f>
        <v>19081.460698689902</v>
      </c>
      <c r="BD541">
        <v>23649.544736842101</v>
      </c>
      <c r="BE541">
        <v>21595.424418604602</v>
      </c>
      <c r="BF541">
        <v>19916.284883720899</v>
      </c>
      <c r="BG541">
        <f>VLOOKUP(vhcsResultsConsolidated!E541,incl2017!$A$2:$BF$638,46)</f>
        <v>19710.747311827901</v>
      </c>
      <c r="BH541">
        <v>23646.511254019199</v>
      </c>
      <c r="BI541">
        <v>20142.594771241798</v>
      </c>
      <c r="BJ541">
        <v>18777.559523809501</v>
      </c>
      <c r="BK541">
        <f>VLOOKUP(vhcsResultsConsolidated!E541,incl2017!$A$2:$BF$638,50)</f>
        <v>18617.683615819202</v>
      </c>
      <c r="BL541">
        <v>20825.2</v>
      </c>
      <c r="BM541">
        <v>20562.060240963801</v>
      </c>
      <c r="BN541">
        <v>19484.3451957295</v>
      </c>
      <c r="BO541">
        <f>VLOOKUP(vhcsResultsConsolidated!E541,incl2017!$A$2:$BF$638,54)</f>
        <v>19413.6398601398</v>
      </c>
      <c r="BP541">
        <v>22950.601503759401</v>
      </c>
      <c r="BQ541">
        <v>19891.809523809501</v>
      </c>
      <c r="BR541">
        <v>18610.475609755998</v>
      </c>
    </row>
    <row r="542" spans="1:70" x14ac:dyDescent="0.25">
      <c r="A542" t="s">
        <v>593</v>
      </c>
      <c r="B542" t="s">
        <v>683</v>
      </c>
      <c r="C542" t="s">
        <v>684</v>
      </c>
      <c r="E542" t="s">
        <v>530</v>
      </c>
      <c r="F542">
        <v>1</v>
      </c>
      <c r="G542">
        <v>0.75798599999999905</v>
      </c>
      <c r="H542">
        <v>0.77755299999999905</v>
      </c>
      <c r="I542">
        <v>5731</v>
      </c>
      <c r="J542">
        <v>4486</v>
      </c>
      <c r="K542">
        <v>4.5907610508282701</v>
      </c>
      <c r="L542" t="s">
        <v>50</v>
      </c>
      <c r="M542">
        <v>2.4958723588354101</v>
      </c>
      <c r="N542" t="s">
        <v>51</v>
      </c>
      <c r="O542">
        <v>0.70615551492295203</v>
      </c>
      <c r="P542" t="s">
        <v>53</v>
      </c>
      <c r="Q542">
        <v>3.54444500733163</v>
      </c>
      <c r="R542" t="s">
        <v>50</v>
      </c>
      <c r="S542">
        <v>-6.1339048940185999E-2</v>
      </c>
      <c r="T542" t="s">
        <v>50</v>
      </c>
      <c r="U542">
        <v>-7.2679214175406098E-2</v>
      </c>
      <c r="V542" t="s">
        <v>50</v>
      </c>
      <c r="W542">
        <v>-8.0797208151320299E-2</v>
      </c>
      <c r="X542" t="s">
        <v>50</v>
      </c>
      <c r="Y542">
        <v>-0.11334010915967201</v>
      </c>
      <c r="Z542" t="s">
        <v>50</v>
      </c>
      <c r="AA542">
        <f t="shared" si="48"/>
        <v>-1.94581592111343E-2</v>
      </c>
      <c r="AB542">
        <f t="shared" si="49"/>
        <v>-4.0660894984265908E-2</v>
      </c>
      <c r="AC542">
        <f t="shared" si="50"/>
        <v>-2.1202735773131608E-2</v>
      </c>
      <c r="AD542">
        <f t="shared" si="51"/>
        <v>-3.2542901008351707E-2</v>
      </c>
      <c r="AF542">
        <v>2.8163830081311501</v>
      </c>
      <c r="AG542" t="s">
        <v>50</v>
      </c>
      <c r="AH542">
        <v>2.7526382893713301</v>
      </c>
      <c r="AI542" t="s">
        <v>50</v>
      </c>
      <c r="AJ542">
        <f t="shared" si="52"/>
        <v>-6.3744718759819907E-2</v>
      </c>
      <c r="AK542">
        <v>74.773743073697801</v>
      </c>
      <c r="AL542">
        <v>67.7591036404352</v>
      </c>
      <c r="AM542">
        <v>27.302568163257298</v>
      </c>
      <c r="AN542">
        <v>40.456535477177901</v>
      </c>
      <c r="AO542">
        <f t="shared" si="53"/>
        <v>13.153967313920603</v>
      </c>
      <c r="AQ542">
        <f>VLOOKUP(A542,incl2017!$A$2:$BF$638,33)</f>
        <v>12871.7990877497</v>
      </c>
      <c r="AR542">
        <v>8610.1557971014499</v>
      </c>
      <c r="AS542">
        <v>7393.7760060744104</v>
      </c>
      <c r="AT542">
        <v>6879.9200264375404</v>
      </c>
      <c r="AU542">
        <f>VLOOKUP(vhcsResultsConsolidated!E479,incl2017!$A$2:$BF$638,34)</f>
        <v>49910.429144385002</v>
      </c>
      <c r="AV542">
        <v>9044.9168539325801</v>
      </c>
      <c r="AW542">
        <v>7442.2195512820499</v>
      </c>
      <c r="AX542">
        <v>6830.8603723404203</v>
      </c>
      <c r="AY542">
        <f>VLOOKUP(vhcsResultsConsolidated!E479,incl2017!$A$2:$BF$638,38)</f>
        <v>52899.387005649703</v>
      </c>
      <c r="AZ542">
        <v>8105.0156657963398</v>
      </c>
      <c r="BA542">
        <v>7350.15584415584</v>
      </c>
      <c r="BB542">
        <v>6928.3994743758203</v>
      </c>
      <c r="BC542">
        <f>VLOOKUP(vhcsResultsConsolidated!E479,incl2017!$A$2:$BF$638,42)</f>
        <v>47224.918781725799</v>
      </c>
      <c r="BD542">
        <v>9001.3528037383094</v>
      </c>
      <c r="BE542">
        <v>7204.6909722222199</v>
      </c>
      <c r="BF542">
        <v>6948.3901098901097</v>
      </c>
      <c r="BG542">
        <f>VLOOKUP(vhcsResultsConsolidated!E479,incl2017!$A$2:$BF$638,46)</f>
        <v>54209.594594594499</v>
      </c>
      <c r="BH542">
        <v>9085.2748917748904</v>
      </c>
      <c r="BI542">
        <v>7645.8154761904698</v>
      </c>
      <c r="BJ542">
        <v>6720.6005154639097</v>
      </c>
      <c r="BK542">
        <f>VLOOKUP(vhcsResultsConsolidated!E479,incl2017!$A$2:$BF$638,50)</f>
        <v>51465.136094674497</v>
      </c>
      <c r="BL542">
        <v>8148.1025</v>
      </c>
      <c r="BM542">
        <v>7353.0310734463201</v>
      </c>
      <c r="BN542">
        <v>6909.2139175257698</v>
      </c>
      <c r="BO542">
        <f>VLOOKUP(vhcsResultsConsolidated!E479,incl2017!$A$2:$BF$638,54)</f>
        <v>47595.930875575999</v>
      </c>
      <c r="BP542">
        <v>8057.9262295081899</v>
      </c>
      <c r="BQ542">
        <v>7347.1533923303796</v>
      </c>
      <c r="BR542">
        <v>6948.3565683646102</v>
      </c>
    </row>
    <row r="543" spans="1:70" x14ac:dyDescent="0.25">
      <c r="A543" t="s">
        <v>594</v>
      </c>
      <c r="E543" t="s">
        <v>594</v>
      </c>
      <c r="F543">
        <v>0</v>
      </c>
      <c r="G543">
        <v>0.35008499999999998</v>
      </c>
      <c r="H543">
        <v>0.28171999999999903</v>
      </c>
      <c r="I543">
        <v>804</v>
      </c>
      <c r="J543">
        <v>474</v>
      </c>
      <c r="K543">
        <v>0.463186646157979</v>
      </c>
      <c r="L543" t="s">
        <v>53</v>
      </c>
      <c r="M543">
        <v>0.85532036724287697</v>
      </c>
      <c r="N543" t="s">
        <v>53</v>
      </c>
      <c r="O543">
        <v>0.54244897072731701</v>
      </c>
      <c r="P543" t="s">
        <v>53</v>
      </c>
      <c r="Q543">
        <v>0.91759929955310404</v>
      </c>
      <c r="R543" t="s">
        <v>53</v>
      </c>
      <c r="S543">
        <v>-0.12348128156041401</v>
      </c>
      <c r="T543" t="s">
        <v>52</v>
      </c>
      <c r="U543">
        <v>6.08302135222068E-2</v>
      </c>
      <c r="V543" t="s">
        <v>53</v>
      </c>
      <c r="W543">
        <v>2.62515763198704E-2</v>
      </c>
      <c r="X543" t="s">
        <v>53</v>
      </c>
      <c r="Y543">
        <v>-3.1413115804154998E-2</v>
      </c>
      <c r="Z543" t="s">
        <v>53</v>
      </c>
      <c r="AA543">
        <f t="shared" si="48"/>
        <v>0.1497328578802844</v>
      </c>
      <c r="AB543">
        <f t="shared" si="49"/>
        <v>-9.2243329326361798E-2</v>
      </c>
      <c r="AC543">
        <f t="shared" si="50"/>
        <v>-0.24197618720664621</v>
      </c>
      <c r="AD543">
        <f t="shared" si="51"/>
        <v>-5.7664692124025398E-2</v>
      </c>
      <c r="AF543">
        <v>2.6620793856254998</v>
      </c>
      <c r="AG543" t="s">
        <v>50</v>
      </c>
      <c r="AH543">
        <v>2.6741420681933699</v>
      </c>
      <c r="AI543" t="s">
        <v>50</v>
      </c>
      <c r="AJ543">
        <f t="shared" si="52"/>
        <v>1.206268256787002E-2</v>
      </c>
      <c r="AK543">
        <v>3.7448512033745902</v>
      </c>
      <c r="AL543">
        <v>-1.3806494906659399</v>
      </c>
      <c r="AM543">
        <v>-11.3066635579398</v>
      </c>
      <c r="AN543">
        <v>9.9260140672738704</v>
      </c>
      <c r="AO543">
        <f t="shared" si="53"/>
        <v>21.232677625213668</v>
      </c>
      <c r="AQ543">
        <f>VLOOKUP(A543,incl2017!$A$2:$BF$638,33)</f>
        <v>6301.9542483660098</v>
      </c>
      <c r="AR543">
        <v>6867.5454545454504</v>
      </c>
      <c r="AS543">
        <v>6496.484375</v>
      </c>
      <c r="AT543">
        <v>6397.0941176470596</v>
      </c>
      <c r="AU543">
        <f>VLOOKUP(vhcsResultsConsolidated!E543,incl2017!$A$2:$BF$638,34)</f>
        <v>6510.3886010362603</v>
      </c>
      <c r="AV543">
        <v>7211.86868686868</v>
      </c>
      <c r="AW543">
        <v>5999</v>
      </c>
      <c r="AX543">
        <v>6700.2</v>
      </c>
      <c r="AY543">
        <f>VLOOKUP(vhcsResultsConsolidated!E543,incl2017!$A$2:$BF$638,38)</f>
        <v>6806.63440860215</v>
      </c>
      <c r="AZ543">
        <v>6424.84415584415</v>
      </c>
      <c r="BA543">
        <v>7178.2222222222199</v>
      </c>
      <c r="BB543">
        <v>6093.9882352941104</v>
      </c>
      <c r="BC543">
        <f>VLOOKUP(vhcsResultsConsolidated!E543,incl2017!$A$2:$BF$638,42)</f>
        <v>6234.88</v>
      </c>
      <c r="BD543">
        <v>7102.21052631578</v>
      </c>
      <c r="BE543">
        <v>6177.0833333333303</v>
      </c>
      <c r="BF543">
        <v>6858.6923076923003</v>
      </c>
      <c r="BG543">
        <f>VLOOKUP(vhcsResultsConsolidated!E543,incl2017!$A$2:$BF$638,46)</f>
        <v>6731.5681818181802</v>
      </c>
      <c r="BH543">
        <v>7360.6904761904698</v>
      </c>
      <c r="BI543">
        <v>5830.28947368421</v>
      </c>
      <c r="BJ543">
        <v>6565.8260869565202</v>
      </c>
      <c r="BK543">
        <f>VLOOKUP(vhcsResultsConsolidated!E543,incl2017!$A$2:$BF$638,50)</f>
        <v>6874.0408163265301</v>
      </c>
      <c r="BL543">
        <v>6817.8974358974301</v>
      </c>
      <c r="BM543">
        <v>7535.2916666666597</v>
      </c>
      <c r="BN543">
        <v>5876.3888888888896</v>
      </c>
      <c r="BO543">
        <f>VLOOKUP(vhcsResultsConsolidated!E543,incl2017!$A$2:$BF$638,54)</f>
        <v>6005.5555555555502</v>
      </c>
      <c r="BP543">
        <v>6021.4473684210498</v>
      </c>
      <c r="BQ543">
        <v>6892.5666666666602</v>
      </c>
      <c r="BR543">
        <v>6253.8571428571404</v>
      </c>
    </row>
    <row r="544" spans="1:70" x14ac:dyDescent="0.25">
      <c r="A544" t="s">
        <v>595</v>
      </c>
      <c r="E544" t="s">
        <v>595</v>
      </c>
      <c r="F544">
        <v>0</v>
      </c>
      <c r="G544">
        <v>0.254249</v>
      </c>
      <c r="H544">
        <v>0.26258500000000001</v>
      </c>
      <c r="I544">
        <v>616</v>
      </c>
      <c r="J544">
        <v>446</v>
      </c>
      <c r="K544">
        <v>0.80496443046659005</v>
      </c>
      <c r="L544" t="s">
        <v>53</v>
      </c>
      <c r="M544">
        <v>0.61218530654966696</v>
      </c>
      <c r="N544" t="s">
        <v>53</v>
      </c>
      <c r="O544">
        <v>0.35436271314298401</v>
      </c>
      <c r="P544" t="s">
        <v>53</v>
      </c>
      <c r="Q544">
        <v>1.2075055828216199</v>
      </c>
      <c r="R544" t="s">
        <v>53</v>
      </c>
      <c r="S544">
        <v>-8.0035195827812503E-2</v>
      </c>
      <c r="T544" t="s">
        <v>52</v>
      </c>
      <c r="U544">
        <v>-8.1429930072017404E-2</v>
      </c>
      <c r="V544" t="s">
        <v>53</v>
      </c>
      <c r="W544">
        <v>2.4601403679426901E-2</v>
      </c>
      <c r="X544" t="s">
        <v>53</v>
      </c>
      <c r="Y544">
        <v>-3.7030522889633898E-2</v>
      </c>
      <c r="Z544" t="s">
        <v>53</v>
      </c>
      <c r="AA544">
        <f t="shared" si="48"/>
        <v>0.1046365995072394</v>
      </c>
      <c r="AB544">
        <f t="shared" si="49"/>
        <v>4.4399407182383506E-2</v>
      </c>
      <c r="AC544">
        <f t="shared" si="50"/>
        <v>-6.0237192324855894E-2</v>
      </c>
      <c r="AD544">
        <f t="shared" si="51"/>
        <v>-6.1631926569060802E-2</v>
      </c>
      <c r="AF544">
        <v>2.4293036347816499</v>
      </c>
      <c r="AG544" t="s">
        <v>50</v>
      </c>
      <c r="AH544">
        <v>2.4618449151428701</v>
      </c>
      <c r="AI544" t="s">
        <v>50</v>
      </c>
      <c r="AJ544">
        <f t="shared" si="52"/>
        <v>3.2541280361220171E-2</v>
      </c>
      <c r="AK544">
        <v>12.791553247209301</v>
      </c>
      <c r="AL544">
        <v>-7.45474636847832</v>
      </c>
      <c r="AM544">
        <v>-5.8339971184599504</v>
      </c>
      <c r="AN544">
        <v>-1.62074925001837</v>
      </c>
      <c r="AO544">
        <f t="shared" si="53"/>
        <v>4.2132478684415808</v>
      </c>
      <c r="AQ544">
        <f>VLOOKUP(A544,incl2017!$A$2:$BF$638,33)</f>
        <v>2307.5693430656902</v>
      </c>
      <c r="AR544">
        <v>2399.0243902439001</v>
      </c>
      <c r="AS544">
        <v>2307.5693430656902</v>
      </c>
      <c r="AT544">
        <v>2283.5384615384601</v>
      </c>
      <c r="AU544">
        <f>VLOOKUP(vhcsResultsConsolidated!E544,incl2017!$A$2:$BF$638,34)</f>
        <v>2283.5384615384601</v>
      </c>
      <c r="AV544">
        <v>2230.70454545454</v>
      </c>
      <c r="AW544">
        <v>2250.2650602409599</v>
      </c>
      <c r="AX544">
        <v>2232.71875</v>
      </c>
      <c r="AY544">
        <f>VLOOKUP(vhcsResultsConsolidated!E544,incl2017!$A$2:$BF$638,38)</f>
        <v>2232.71875</v>
      </c>
      <c r="AZ544">
        <v>2703.38356164383</v>
      </c>
      <c r="BA544">
        <v>2395.6481481481401</v>
      </c>
      <c r="BB544">
        <v>2364.85</v>
      </c>
      <c r="BC544">
        <f>VLOOKUP(vhcsResultsConsolidated!E544,incl2017!$A$2:$BF$638,42)</f>
        <v>2364.85</v>
      </c>
      <c r="BD544">
        <v>2143.3098591549201</v>
      </c>
      <c r="BE544">
        <v>2194.20454545454</v>
      </c>
      <c r="BF544">
        <v>2446.5277777777701</v>
      </c>
      <c r="BG544">
        <f>VLOOKUP(vhcsResultsConsolidated!E544,incl2017!$A$2:$BF$638,46)</f>
        <v>2446.5277777777701</v>
      </c>
      <c r="BH544">
        <v>2332.4262295081899</v>
      </c>
      <c r="BI544">
        <v>2313.5128205128199</v>
      </c>
      <c r="BJ544">
        <v>1957.82142857142</v>
      </c>
      <c r="BK544">
        <f>VLOOKUP(vhcsResultsConsolidated!E544,incl2017!$A$2:$BF$638,50)</f>
        <v>1957.82142857142</v>
      </c>
      <c r="BL544">
        <v>2645.4827586206802</v>
      </c>
      <c r="BM544">
        <v>2204.8064516129002</v>
      </c>
      <c r="BN544">
        <v>2449.9285714285702</v>
      </c>
      <c r="BO544">
        <f>VLOOKUP(vhcsResultsConsolidated!E544,incl2017!$A$2:$BF$638,54)</f>
        <v>2449.9285714285702</v>
      </c>
      <c r="BP544">
        <v>2741.54545454545</v>
      </c>
      <c r="BQ544">
        <v>2652.8695652173901</v>
      </c>
      <c r="BR544">
        <v>2319.0384615384601</v>
      </c>
    </row>
    <row r="545" spans="1:70" x14ac:dyDescent="0.25">
      <c r="A545" t="s">
        <v>596</v>
      </c>
      <c r="B545" t="s">
        <v>659</v>
      </c>
      <c r="C545" t="s">
        <v>677</v>
      </c>
      <c r="E545" t="s">
        <v>492</v>
      </c>
      <c r="F545">
        <v>1</v>
      </c>
      <c r="G545">
        <v>0.86329699999999998</v>
      </c>
      <c r="H545">
        <v>0.85321199999999997</v>
      </c>
      <c r="I545">
        <v>2791</v>
      </c>
      <c r="J545">
        <v>2114</v>
      </c>
      <c r="K545">
        <v>6.3349342357069904</v>
      </c>
      <c r="L545" t="s">
        <v>50</v>
      </c>
      <c r="M545">
        <v>3.8407682195042598</v>
      </c>
      <c r="N545" t="s">
        <v>50</v>
      </c>
      <c r="O545">
        <v>1.43548426328618</v>
      </c>
      <c r="P545" t="s">
        <v>53</v>
      </c>
      <c r="Q545">
        <v>5.1648385854700001</v>
      </c>
      <c r="R545" t="s">
        <v>50</v>
      </c>
      <c r="S545">
        <v>-2.3540182420498702E-2</v>
      </c>
      <c r="T545" t="s">
        <v>52</v>
      </c>
      <c r="U545">
        <v>-0.103583798107153</v>
      </c>
      <c r="V545" t="s">
        <v>50</v>
      </c>
      <c r="W545">
        <v>-7.4650407699107094E-2</v>
      </c>
      <c r="X545" t="s">
        <v>50</v>
      </c>
      <c r="Y545">
        <v>-0.16813792989978599</v>
      </c>
      <c r="Z545" t="s">
        <v>50</v>
      </c>
      <c r="AA545">
        <f t="shared" si="48"/>
        <v>-5.1110225278608395E-2</v>
      </c>
      <c r="AB545">
        <f t="shared" si="49"/>
        <v>-6.4554131792632988E-2</v>
      </c>
      <c r="AC545">
        <f t="shared" si="50"/>
        <v>-1.3443906514024592E-2</v>
      </c>
      <c r="AD545">
        <f t="shared" si="51"/>
        <v>-9.3487522200678894E-2</v>
      </c>
      <c r="AF545">
        <v>2.9198801453078</v>
      </c>
      <c r="AG545" t="s">
        <v>50</v>
      </c>
      <c r="AH545">
        <v>2.8485672083120699</v>
      </c>
      <c r="AI545" t="s">
        <v>50</v>
      </c>
      <c r="AJ545">
        <f t="shared" si="52"/>
        <v>-7.1312936995730158E-2</v>
      </c>
      <c r="AK545">
        <v>53.1108501265036</v>
      </c>
      <c r="AL545">
        <v>83.440247295283399</v>
      </c>
      <c r="AM545">
        <v>42.618461633877402</v>
      </c>
      <c r="AN545">
        <v>40.821785661405897</v>
      </c>
      <c r="AO545">
        <f t="shared" si="53"/>
        <v>-1.7966759724715047</v>
      </c>
      <c r="AQ545">
        <f>VLOOKUP(A545,incl2017!$A$2:$BF$638,33)</f>
        <v>14153.772495299399</v>
      </c>
      <c r="AR545">
        <v>16509.025477707</v>
      </c>
      <c r="AS545">
        <v>16251.328849028399</v>
      </c>
      <c r="AT545">
        <v>14716.208418891099</v>
      </c>
      <c r="AU545">
        <f>VLOOKUP(vhcsResultsConsolidated!E441,incl2017!$A$2:$BF$638,34)</f>
        <v>4813.4183445190101</v>
      </c>
      <c r="AV545">
        <v>16426.103773584899</v>
      </c>
      <c r="AW545">
        <v>16248.2758620689</v>
      </c>
      <c r="AX545">
        <v>15380.031558185399</v>
      </c>
      <c r="AY545">
        <f>VLOOKUP(vhcsResultsConsolidated!E441,incl2017!$A$2:$BF$638,38)</f>
        <v>4858.6907216494801</v>
      </c>
      <c r="AZ545">
        <v>16576.899613899601</v>
      </c>
      <c r="BA545">
        <v>16255.2705479452</v>
      </c>
      <c r="BB545">
        <v>13995.5267665952</v>
      </c>
      <c r="BC545">
        <f>VLOOKUP(vhcsResultsConsolidated!E441,incl2017!$A$2:$BF$638,42)</f>
        <v>4778.7035573122503</v>
      </c>
      <c r="BD545">
        <v>17964.948453608202</v>
      </c>
      <c r="BE545">
        <v>15984.586666666601</v>
      </c>
      <c r="BF545">
        <v>16114.036423841</v>
      </c>
      <c r="BG545">
        <f>VLOOKUP(vhcsResultsConsolidated!E441,incl2017!$A$2:$BF$638,46)</f>
        <v>4916.1388888888896</v>
      </c>
      <c r="BH545">
        <v>15128.1217391304</v>
      </c>
      <c r="BI545">
        <v>16638.605263157799</v>
      </c>
      <c r="BJ545">
        <v>14298.717073170699</v>
      </c>
      <c r="BK545">
        <f>VLOOKUP(vhcsResultsConsolidated!E441,incl2017!$A$2:$BF$638,50)</f>
        <v>4786.5465116279001</v>
      </c>
      <c r="BL545">
        <v>16361.074074074</v>
      </c>
      <c r="BM545">
        <v>16399.731707317002</v>
      </c>
      <c r="BN545">
        <v>14449.3107569721</v>
      </c>
      <c r="BO545">
        <f>VLOOKUP(vhcsResultsConsolidated!E441,incl2017!$A$2:$BF$638,54)</f>
        <v>5074.4926470588198</v>
      </c>
      <c r="BP545">
        <v>16731.264900662201</v>
      </c>
      <c r="BQ545">
        <v>16150.1301775147</v>
      </c>
      <c r="BR545">
        <v>13468.2129629629</v>
      </c>
    </row>
    <row r="546" spans="1:70" x14ac:dyDescent="0.25">
      <c r="A546" t="s">
        <v>597</v>
      </c>
      <c r="B546" t="s">
        <v>657</v>
      </c>
      <c r="C546" t="s">
        <v>662</v>
      </c>
      <c r="E546" t="s">
        <v>542</v>
      </c>
      <c r="F546">
        <v>1</v>
      </c>
      <c r="G546">
        <v>0.78412700000000002</v>
      </c>
      <c r="H546">
        <v>0.78395400000000004</v>
      </c>
      <c r="I546">
        <v>2445</v>
      </c>
      <c r="J546">
        <v>1509</v>
      </c>
      <c r="K546">
        <v>3.8125665727767899</v>
      </c>
      <c r="L546" t="s">
        <v>50</v>
      </c>
      <c r="M546">
        <v>3.6129321365803801</v>
      </c>
      <c r="N546" t="s">
        <v>50</v>
      </c>
      <c r="O546">
        <v>0.71616561258035605</v>
      </c>
      <c r="P546" t="s">
        <v>53</v>
      </c>
      <c r="Q546">
        <v>10.836480780684299</v>
      </c>
      <c r="R546" t="s">
        <v>50</v>
      </c>
      <c r="S546">
        <v>-7.5337977836563194E-2</v>
      </c>
      <c r="T546" t="s">
        <v>50</v>
      </c>
      <c r="U546">
        <v>-0.117592220042172</v>
      </c>
      <c r="V546" t="s">
        <v>50</v>
      </c>
      <c r="W546">
        <v>-0.18894855148402601</v>
      </c>
      <c r="X546" t="s">
        <v>50</v>
      </c>
      <c r="Y546">
        <v>-0.231252279298643</v>
      </c>
      <c r="Z546" t="s">
        <v>50</v>
      </c>
      <c r="AA546">
        <f t="shared" si="48"/>
        <v>-0.11361057364746281</v>
      </c>
      <c r="AB546">
        <f t="shared" si="49"/>
        <v>-0.113660059256471</v>
      </c>
      <c r="AC546">
        <f t="shared" si="50"/>
        <v>-4.9485609008192988E-5</v>
      </c>
      <c r="AD546">
        <f t="shared" si="51"/>
        <v>-4.2303727814616998E-2</v>
      </c>
      <c r="AF546">
        <v>3.2731967608290198</v>
      </c>
      <c r="AG546" t="s">
        <v>50</v>
      </c>
      <c r="AH546">
        <v>3.13383555424226</v>
      </c>
      <c r="AI546" t="s">
        <v>50</v>
      </c>
      <c r="AJ546">
        <f t="shared" si="52"/>
        <v>-0.13936120658675977</v>
      </c>
      <c r="AK546">
        <v>48.4927298675738</v>
      </c>
      <c r="AL546">
        <v>70.979178335733593</v>
      </c>
      <c r="AM546">
        <v>27.901569898529299</v>
      </c>
      <c r="AN546">
        <v>43.077608437204198</v>
      </c>
      <c r="AO546">
        <f t="shared" si="53"/>
        <v>15.176038538674899</v>
      </c>
      <c r="AQ546">
        <f>VLOOKUP(A546,incl2017!$A$2:$BF$638,33)</f>
        <v>22641.519187358899</v>
      </c>
      <c r="AR546">
        <v>71447.800959232598</v>
      </c>
      <c r="AS546">
        <v>65441.468379446596</v>
      </c>
      <c r="AT546">
        <v>58022.513651877103</v>
      </c>
      <c r="AU546">
        <f>VLOOKUP(vhcsResultsConsolidated!E491,incl2017!$A$2:$BF$638,34)</f>
        <v>19551.213392857098</v>
      </c>
      <c r="AV546">
        <v>76584.9065934065</v>
      </c>
      <c r="AW546">
        <v>69135.861111111095</v>
      </c>
      <c r="AX546">
        <v>60627.430434782596</v>
      </c>
      <c r="AY546">
        <f>VLOOKUP(vhcsResultsConsolidated!E491,incl2017!$A$2:$BF$638,38)</f>
        <v>20191.574817518202</v>
      </c>
      <c r="AZ546">
        <v>67469.276595744595</v>
      </c>
      <c r="BA546">
        <v>61776.165354330697</v>
      </c>
      <c r="BB546">
        <v>56339.561797752802</v>
      </c>
      <c r="BC546">
        <f>VLOOKUP(vhcsResultsConsolidated!E491,incl2017!$A$2:$BF$638,42)</f>
        <v>18937.720279720201</v>
      </c>
      <c r="BD546">
        <v>73921.740000000005</v>
      </c>
      <c r="BE546">
        <v>71543.0378787878</v>
      </c>
      <c r="BF546">
        <v>60996.378640776697</v>
      </c>
      <c r="BG546">
        <f>VLOOKUP(vhcsResultsConsolidated!E491,incl2017!$A$2:$BF$638,46)</f>
        <v>21153.200000000001</v>
      </c>
      <c r="BH546">
        <v>79832.670731707301</v>
      </c>
      <c r="BI546">
        <v>66487.966666666602</v>
      </c>
      <c r="BJ546">
        <v>60328.204724409399</v>
      </c>
      <c r="BK546">
        <f>VLOOKUP(vhcsResultsConsolidated!E491,incl2017!$A$2:$BF$638,50)</f>
        <v>19110.678294573601</v>
      </c>
      <c r="BL546">
        <v>68876.4375</v>
      </c>
      <c r="BM546">
        <v>62364.165413533803</v>
      </c>
      <c r="BN546">
        <v>56301.522613065303</v>
      </c>
      <c r="BO546">
        <f>VLOOKUP(vhcsResultsConsolidated!E491,incl2017!$A$2:$BF$638,54)</f>
        <v>18374.939490445799</v>
      </c>
      <c r="BP546">
        <v>66187.959349593497</v>
      </c>
      <c r="BQ546">
        <v>61129.851239669399</v>
      </c>
      <c r="BR546">
        <v>56387.777070063697</v>
      </c>
    </row>
    <row r="547" spans="1:70" x14ac:dyDescent="0.25">
      <c r="A547" t="s">
        <v>598</v>
      </c>
      <c r="B547" t="s">
        <v>655</v>
      </c>
      <c r="C547" t="s">
        <v>675</v>
      </c>
      <c r="E547" t="s">
        <v>284</v>
      </c>
      <c r="F547">
        <v>1</v>
      </c>
      <c r="G547">
        <v>0.92682500000000001</v>
      </c>
      <c r="H547">
        <v>0.93076800000000004</v>
      </c>
      <c r="I547">
        <v>3310</v>
      </c>
      <c r="J547">
        <v>2719</v>
      </c>
      <c r="K547">
        <v>3.1596480639409301</v>
      </c>
      <c r="L547" t="s">
        <v>50</v>
      </c>
      <c r="M547">
        <v>2.46239595615127</v>
      </c>
      <c r="N547" t="s">
        <v>51</v>
      </c>
      <c r="O547">
        <v>1.6784070003600799</v>
      </c>
      <c r="P547" t="s">
        <v>53</v>
      </c>
      <c r="Q547">
        <v>5.9582292905918504</v>
      </c>
      <c r="R547" t="s">
        <v>50</v>
      </c>
      <c r="S547">
        <v>-8.7873786496282205E-2</v>
      </c>
      <c r="T547" t="s">
        <v>50</v>
      </c>
      <c r="U547">
        <v>-7.7919563491091401E-2</v>
      </c>
      <c r="V547" t="s">
        <v>50</v>
      </c>
      <c r="W547">
        <v>-0.116740935849254</v>
      </c>
      <c r="X547" t="s">
        <v>50</v>
      </c>
      <c r="Y547">
        <v>-8.5242695563326004E-2</v>
      </c>
      <c r="Z547" t="s">
        <v>50</v>
      </c>
      <c r="AA547">
        <f t="shared" si="48"/>
        <v>-2.8867149352971799E-2</v>
      </c>
      <c r="AB547">
        <f t="shared" si="49"/>
        <v>-7.3231320722346033E-3</v>
      </c>
      <c r="AC547">
        <f t="shared" si="50"/>
        <v>2.1544017280737196E-2</v>
      </c>
      <c r="AD547">
        <f t="shared" si="51"/>
        <v>3.1498240285928E-2</v>
      </c>
      <c r="AF547">
        <v>3.1976629792422901</v>
      </c>
      <c r="AG547" t="s">
        <v>50</v>
      </c>
      <c r="AH547">
        <v>3.14355016081507</v>
      </c>
      <c r="AI547" t="s">
        <v>50</v>
      </c>
      <c r="AJ547">
        <f t="shared" si="52"/>
        <v>-5.4112818427220155E-2</v>
      </c>
      <c r="AK547">
        <v>39.873479521355399</v>
      </c>
      <c r="AL547">
        <v>79.188143894861597</v>
      </c>
      <c r="AM547">
        <v>36.010493424298097</v>
      </c>
      <c r="AN547">
        <v>43.1776504705634</v>
      </c>
      <c r="AO547">
        <f t="shared" si="53"/>
        <v>7.1671570462653023</v>
      </c>
      <c r="AQ547">
        <f>VLOOKUP(A547,incl2017!$A$2:$BF$638,33)</f>
        <v>9357.4719626168207</v>
      </c>
      <c r="AR547">
        <v>36902.449946178604</v>
      </c>
      <c r="AS547">
        <v>39197.0718954248</v>
      </c>
      <c r="AT547">
        <v>43363.012682926797</v>
      </c>
      <c r="AU547">
        <f>VLOOKUP(vhcsResultsConsolidated!E233,incl2017!$A$2:$BF$638,34)</f>
        <v>6659.8246013667404</v>
      </c>
      <c r="AV547">
        <v>37613.236559139703</v>
      </c>
      <c r="AW547">
        <v>35607.278592375304</v>
      </c>
      <c r="AX547">
        <v>42933.1930184804</v>
      </c>
      <c r="AY547">
        <f>VLOOKUP(vhcsResultsConsolidated!E233,incl2017!$A$2:$BF$638,38)</f>
        <v>6416.27659574468</v>
      </c>
      <c r="AZ547">
        <v>36190.131465517203</v>
      </c>
      <c r="BA547">
        <v>42084.146226415098</v>
      </c>
      <c r="BB547">
        <v>43752.087360594698</v>
      </c>
      <c r="BC547">
        <f>VLOOKUP(vhcsResultsConsolidated!E233,incl2017!$A$2:$BF$638,42)</f>
        <v>6940.3823529411702</v>
      </c>
      <c r="BD547">
        <v>36350.9503816793</v>
      </c>
      <c r="BE547">
        <v>29827.662162162102</v>
      </c>
      <c r="BF547">
        <v>42107.275862068898</v>
      </c>
      <c r="BG547">
        <f>VLOOKUP(vhcsResultsConsolidated!E233,incl2017!$A$2:$BF$638,46)</f>
        <v>6514.4148471615699</v>
      </c>
      <c r="BH547">
        <v>39242.394088669898</v>
      </c>
      <c r="BI547">
        <v>40039.316062176098</v>
      </c>
      <c r="BJ547">
        <v>43887.017699115</v>
      </c>
      <c r="BK547">
        <f>VLOOKUP(vhcsResultsConsolidated!E233,incl2017!$A$2:$BF$638,50)</f>
        <v>6323.0248962655596</v>
      </c>
      <c r="BL547">
        <v>33833.165876777202</v>
      </c>
      <c r="BM547">
        <v>43016.1</v>
      </c>
      <c r="BN547">
        <v>45059.548494983203</v>
      </c>
      <c r="BO547">
        <f>VLOOKUP(vhcsResultsConsolidated!E233,incl2017!$A$2:$BF$638,54)</f>
        <v>7145.2935779816498</v>
      </c>
      <c r="BP547">
        <v>38155.822134387301</v>
      </c>
      <c r="BQ547">
        <v>41252.044642857101</v>
      </c>
      <c r="BR547">
        <v>42116.393305439298</v>
      </c>
    </row>
    <row r="548" spans="1:70" x14ac:dyDescent="0.25">
      <c r="A548" t="s">
        <v>599</v>
      </c>
      <c r="B548" t="s">
        <v>655</v>
      </c>
      <c r="C548" t="s">
        <v>677</v>
      </c>
      <c r="E548" t="s">
        <v>232</v>
      </c>
      <c r="F548">
        <v>1</v>
      </c>
      <c r="G548">
        <v>0.94680399999999998</v>
      </c>
      <c r="H548">
        <v>0.94586999999999999</v>
      </c>
      <c r="I548">
        <v>8003</v>
      </c>
      <c r="J548">
        <v>7920</v>
      </c>
      <c r="K548">
        <v>5.9158600293648202</v>
      </c>
      <c r="L548" t="s">
        <v>50</v>
      </c>
      <c r="M548">
        <v>5.2973928229806599</v>
      </c>
      <c r="N548" t="s">
        <v>50</v>
      </c>
      <c r="O548">
        <v>1.8540064669576299</v>
      </c>
      <c r="P548" t="s">
        <v>52</v>
      </c>
      <c r="Q548">
        <v>5.4545491289391199</v>
      </c>
      <c r="R548" t="s">
        <v>50</v>
      </c>
      <c r="S548">
        <v>-4.8370737575098903E-2</v>
      </c>
      <c r="T548" t="s">
        <v>50</v>
      </c>
      <c r="U548">
        <v>-5.8792743108186003E-2</v>
      </c>
      <c r="V548" t="s">
        <v>50</v>
      </c>
      <c r="W548">
        <v>-0.100010495391945</v>
      </c>
      <c r="X548" t="s">
        <v>50</v>
      </c>
      <c r="Y548">
        <v>-7.5715041394471105E-2</v>
      </c>
      <c r="Z548" t="s">
        <v>50</v>
      </c>
      <c r="AA548">
        <f t="shared" si="48"/>
        <v>-5.1639757816846092E-2</v>
      </c>
      <c r="AB548">
        <f t="shared" si="49"/>
        <v>-1.6922298286285102E-2</v>
      </c>
      <c r="AC548">
        <f t="shared" si="50"/>
        <v>3.471745953056099E-2</v>
      </c>
      <c r="AD548">
        <f t="shared" si="51"/>
        <v>2.429545399747389E-2</v>
      </c>
      <c r="AF548">
        <v>3.0457919150607502</v>
      </c>
      <c r="AG548" t="s">
        <v>50</v>
      </c>
      <c r="AH548">
        <v>2.9879460914655902</v>
      </c>
      <c r="AI548" t="s">
        <v>50</v>
      </c>
      <c r="AJ548">
        <f t="shared" si="52"/>
        <v>-5.7845823595159995E-2</v>
      </c>
      <c r="AK548">
        <v>96.015622579481899</v>
      </c>
      <c r="AL548">
        <v>142.63357867260001</v>
      </c>
      <c r="AM548">
        <v>97.550575541661502</v>
      </c>
      <c r="AN548">
        <v>45.083003130938799</v>
      </c>
      <c r="AO548">
        <f t="shared" si="53"/>
        <v>-52.467572410722703</v>
      </c>
      <c r="AQ548">
        <f>VLOOKUP(A548,incl2017!$A$2:$BF$638,33)</f>
        <v>9737.6126843657803</v>
      </c>
      <c r="AR548">
        <v>16453.642724227699</v>
      </c>
      <c r="AS548">
        <v>15885.538733779</v>
      </c>
      <c r="AT548">
        <v>15691.7245353159</v>
      </c>
      <c r="AU548">
        <f>VLOOKUP(vhcsResultsConsolidated!E181,incl2017!$A$2:$BF$638,34)</f>
        <v>29551.373376623302</v>
      </c>
      <c r="AV548">
        <v>16637.012311901501</v>
      </c>
      <c r="AW548">
        <v>16124.0884406516</v>
      </c>
      <c r="AX548">
        <v>15713.991156963801</v>
      </c>
      <c r="AY548">
        <f>VLOOKUP(vhcsResultsConsolidated!E181,incl2017!$A$2:$BF$638,38)</f>
        <v>28415.061269146601</v>
      </c>
      <c r="AZ548">
        <v>16234.7967346938</v>
      </c>
      <c r="BA548">
        <v>15640.330940988801</v>
      </c>
      <c r="BB548">
        <v>15669.0570142535</v>
      </c>
      <c r="BC548">
        <f>VLOOKUP(vhcsResultsConsolidated!E181,incl2017!$A$2:$BF$638,42)</f>
        <v>30663.353319057798</v>
      </c>
      <c r="BD548">
        <v>16815.4859813084</v>
      </c>
      <c r="BE548">
        <v>16693.669463087201</v>
      </c>
      <c r="BF548">
        <v>16046.7745398773</v>
      </c>
      <c r="BG548">
        <f>VLOOKUP(vhcsResultsConsolidated!E181,incl2017!$A$2:$BF$638,46)</f>
        <v>28624.718181818102</v>
      </c>
      <c r="BH548">
        <v>16449.5273492286</v>
      </c>
      <c r="BI548">
        <v>15634.2323232323</v>
      </c>
      <c r="BJ548">
        <v>15406.225531914801</v>
      </c>
      <c r="BK548">
        <f>VLOOKUP(vhcsResultsConsolidated!E181,incl2017!$A$2:$BF$638,50)</f>
        <v>28220.443037974601</v>
      </c>
      <c r="BL548">
        <v>14364.296167247299</v>
      </c>
      <c r="BM548">
        <v>15322.393238434101</v>
      </c>
      <c r="BN548">
        <v>14893.3593519882</v>
      </c>
      <c r="BO548">
        <f>VLOOKUP(vhcsResultsConsolidated!E181,incl2017!$A$2:$BF$638,54)</f>
        <v>29307.240384615299</v>
      </c>
      <c r="BP548">
        <v>17884.055299539101</v>
      </c>
      <c r="BQ548">
        <v>15898.5404624277</v>
      </c>
      <c r="BR548">
        <v>16474.4067278287</v>
      </c>
    </row>
    <row r="549" spans="1:70" x14ac:dyDescent="0.25">
      <c r="A549" t="s">
        <v>601</v>
      </c>
      <c r="B549" t="s">
        <v>698</v>
      </c>
      <c r="C549" t="s">
        <v>663</v>
      </c>
      <c r="E549" t="s">
        <v>68</v>
      </c>
      <c r="F549">
        <v>1</v>
      </c>
      <c r="G549">
        <v>0.93677600000000005</v>
      </c>
      <c r="H549">
        <v>0.93656600000000001</v>
      </c>
      <c r="I549">
        <v>20086</v>
      </c>
      <c r="J549">
        <v>18278</v>
      </c>
      <c r="K549">
        <v>9.0248036740213102</v>
      </c>
      <c r="L549" t="s">
        <v>50</v>
      </c>
      <c r="M549">
        <v>6.8878320654932903</v>
      </c>
      <c r="N549" t="s">
        <v>50</v>
      </c>
      <c r="O549">
        <v>3.0365589115457001</v>
      </c>
      <c r="P549" t="s">
        <v>50</v>
      </c>
      <c r="Q549">
        <v>7.8843599968291498</v>
      </c>
      <c r="R549" t="s">
        <v>50</v>
      </c>
      <c r="S549">
        <v>-5.8542011081847797E-2</v>
      </c>
      <c r="T549" t="s">
        <v>50</v>
      </c>
      <c r="U549">
        <v>-7.1393136052646494E-2</v>
      </c>
      <c r="V549" t="s">
        <v>50</v>
      </c>
      <c r="W549">
        <v>-6.7622142644640101E-2</v>
      </c>
      <c r="X549" t="s">
        <v>50</v>
      </c>
      <c r="Y549">
        <v>-6.5243383960461296E-2</v>
      </c>
      <c r="Z549" t="s">
        <v>50</v>
      </c>
      <c r="AA549">
        <f t="shared" si="48"/>
        <v>-9.080131562792304E-3</v>
      </c>
      <c r="AB549">
        <f t="shared" si="49"/>
        <v>6.1497520921851984E-3</v>
      </c>
      <c r="AC549">
        <f t="shared" si="50"/>
        <v>1.5229883654977502E-2</v>
      </c>
      <c r="AD549">
        <f t="shared" si="51"/>
        <v>2.3787586841788055E-3</v>
      </c>
      <c r="AF549">
        <v>3.03086312491607</v>
      </c>
      <c r="AG549" t="s">
        <v>50</v>
      </c>
      <c r="AH549">
        <v>2.9961779408247602</v>
      </c>
      <c r="AI549" t="s">
        <v>50</v>
      </c>
      <c r="AJ549">
        <f t="shared" si="52"/>
        <v>-3.4685184091309829E-2</v>
      </c>
      <c r="AK549">
        <v>303.0020976879</v>
      </c>
      <c r="AL549">
        <v>135.603650360872</v>
      </c>
      <c r="AM549">
        <v>89.180881062256702</v>
      </c>
      <c r="AN549">
        <v>46.422769298615101</v>
      </c>
      <c r="AO549">
        <f t="shared" si="53"/>
        <v>-42.758111763641601</v>
      </c>
      <c r="AQ549">
        <f>VLOOKUP(A549,incl2017!$A$2:$BF$638,33)</f>
        <v>29023.581501831501</v>
      </c>
      <c r="AR549">
        <v>31744.826786619298</v>
      </c>
      <c r="AS549">
        <v>26520.513198163699</v>
      </c>
      <c r="AT549">
        <v>25051.691740984799</v>
      </c>
      <c r="AU549">
        <f>VLOOKUP(vhcsResultsConsolidated!E17,incl2017!$A$2:$BF$638,34)</f>
        <v>19571.838053450301</v>
      </c>
      <c r="AV549">
        <v>28258.466173361499</v>
      </c>
      <c r="AW549">
        <v>26649.444699578999</v>
      </c>
      <c r="AX549">
        <v>25041.235623599699</v>
      </c>
      <c r="AY549">
        <f>VLOOKUP(vhcsResultsConsolidated!E17,incl2017!$A$2:$BF$638,38)</f>
        <v>18001.112499999999</v>
      </c>
      <c r="AZ549">
        <v>34956.216407010703</v>
      </c>
      <c r="BA549">
        <v>26391.680305927301</v>
      </c>
      <c r="BB549">
        <v>25062.982661290302</v>
      </c>
      <c r="BC549">
        <f>VLOOKUP(vhcsResultsConsolidated!E17,incl2017!$A$2:$BF$638,42)</f>
        <v>21013.973221117001</v>
      </c>
      <c r="BD549">
        <v>29083.088080421199</v>
      </c>
      <c r="BE549">
        <v>27524.638214565301</v>
      </c>
      <c r="BF549">
        <v>25432.169960474301</v>
      </c>
      <c r="BG549">
        <f>VLOOKUP(vhcsResultsConsolidated!E17,incl2017!$A$2:$BF$638,46)</f>
        <v>17919.8739770867</v>
      </c>
      <c r="BH549">
        <v>27242.162241887901</v>
      </c>
      <c r="BI549">
        <v>25812.9011976047</v>
      </c>
      <c r="BJ549">
        <v>24691.248407643299</v>
      </c>
      <c r="BK549">
        <f>VLOOKUP(vhcsResultsConsolidated!E17,incl2017!$A$2:$BF$638,50)</f>
        <v>18085.3853989813</v>
      </c>
      <c r="BL549">
        <v>35557.077105014097</v>
      </c>
      <c r="BM549">
        <v>26385.506338553299</v>
      </c>
      <c r="BN549">
        <v>25279.007168458698</v>
      </c>
      <c r="BO549">
        <f>VLOOKUP(vhcsResultsConsolidated!E17,incl2017!$A$2:$BF$638,54)</f>
        <v>17163.1522198731</v>
      </c>
      <c r="BP549">
        <v>34319.195586760201</v>
      </c>
      <c r="BQ549">
        <v>26398.178963893199</v>
      </c>
      <c r="BR549">
        <v>24785.236866359399</v>
      </c>
    </row>
    <row r="550" spans="1:70" x14ac:dyDescent="0.25">
      <c r="A550" t="s">
        <v>600</v>
      </c>
      <c r="B550" t="s">
        <v>668</v>
      </c>
      <c r="C550" t="s">
        <v>668</v>
      </c>
      <c r="E550" t="s">
        <v>105</v>
      </c>
      <c r="F550">
        <v>1</v>
      </c>
      <c r="G550">
        <v>0.61143599999999998</v>
      </c>
      <c r="H550">
        <v>0.60485800000000001</v>
      </c>
      <c r="I550">
        <v>3450</v>
      </c>
      <c r="J550">
        <v>3426</v>
      </c>
      <c r="K550">
        <v>5.6459894542296096</v>
      </c>
      <c r="L550" t="s">
        <v>50</v>
      </c>
      <c r="M550">
        <v>3.39563246142832</v>
      </c>
      <c r="N550" t="s">
        <v>50</v>
      </c>
      <c r="O550">
        <v>1.2043446382841401</v>
      </c>
      <c r="P550" t="s">
        <v>53</v>
      </c>
      <c r="Q550">
        <v>2.8945283798092598</v>
      </c>
      <c r="R550" t="s">
        <v>51</v>
      </c>
      <c r="S550">
        <v>-9.0057892916126994E-2</v>
      </c>
      <c r="T550" t="s">
        <v>50</v>
      </c>
      <c r="U550">
        <v>-4.2916455530303203E-2</v>
      </c>
      <c r="V550" t="s">
        <v>52</v>
      </c>
      <c r="W550">
        <v>-6.3286662544289204E-2</v>
      </c>
      <c r="X550" t="s">
        <v>50</v>
      </c>
      <c r="Y550">
        <v>-0.120260073582559</v>
      </c>
      <c r="Z550" t="s">
        <v>50</v>
      </c>
      <c r="AA550">
        <f t="shared" si="48"/>
        <v>2.677123037183779E-2</v>
      </c>
      <c r="AB550">
        <f t="shared" si="49"/>
        <v>-7.7343618052255786E-2</v>
      </c>
      <c r="AC550">
        <f t="shared" si="50"/>
        <v>-0.10411484842409358</v>
      </c>
      <c r="AD550">
        <f t="shared" si="51"/>
        <v>-5.6973411038269792E-2</v>
      </c>
      <c r="AF550">
        <v>3.0443606402074002</v>
      </c>
      <c r="AG550" t="s">
        <v>50</v>
      </c>
      <c r="AH550">
        <v>2.98421928788312</v>
      </c>
      <c r="AI550" t="s">
        <v>50</v>
      </c>
      <c r="AJ550">
        <f t="shared" si="52"/>
        <v>-6.0141352324280195E-2</v>
      </c>
      <c r="AK550">
        <v>68.726518686719004</v>
      </c>
      <c r="AL550">
        <v>43.056621411450898</v>
      </c>
      <c r="AM550">
        <v>-5.3238793486818299</v>
      </c>
      <c r="AN550">
        <v>48.380500760132698</v>
      </c>
      <c r="AO550">
        <f t="shared" si="53"/>
        <v>53.704380108814526</v>
      </c>
      <c r="AQ550">
        <f>VLOOKUP(A550,incl2017!$A$2:$BF$638,33)</f>
        <v>13321.8252148997</v>
      </c>
      <c r="AR550">
        <v>9173.4850863422198</v>
      </c>
      <c r="AS550">
        <v>7911.7327014217999</v>
      </c>
      <c r="AT550">
        <v>7361.0756608933398</v>
      </c>
      <c r="AU550">
        <f>VLOOKUP(vhcsResultsConsolidated!E54,incl2017!$A$2:$BF$638,34)</f>
        <v>11801.442948850599</v>
      </c>
      <c r="AV550">
        <v>9283.8757142857103</v>
      </c>
      <c r="AW550">
        <v>8127.7915869980798</v>
      </c>
      <c r="AX550">
        <v>7709.7468581687599</v>
      </c>
      <c r="AY550">
        <f>VLOOKUP(vhcsResultsConsolidated!E54,incl2017!$A$2:$BF$638,38)</f>
        <v>11961.3676012461</v>
      </c>
      <c r="AZ550">
        <v>9038.8623693379795</v>
      </c>
      <c r="BA550">
        <v>7699.3289473684199</v>
      </c>
      <c r="BB550">
        <v>7001.4277777777697</v>
      </c>
      <c r="BC550">
        <f>VLOOKUP(vhcsResultsConsolidated!E54,incl2017!$A$2:$BF$638,42)</f>
        <v>11619.8036267138</v>
      </c>
      <c r="BD550">
        <v>9474.3697478991508</v>
      </c>
      <c r="BE550">
        <v>8126.625</v>
      </c>
      <c r="BF550">
        <v>7688.3119999999999</v>
      </c>
      <c r="BG550">
        <f>VLOOKUP(vhcsResultsConsolidated!E54,incl2017!$A$2:$BF$638,46)</f>
        <v>12122.764864864799</v>
      </c>
      <c r="BH550">
        <v>9085.60641399417</v>
      </c>
      <c r="BI550">
        <v>8128.7809187279099</v>
      </c>
      <c r="BJ550">
        <v>7727.2019543973902</v>
      </c>
      <c r="BK550">
        <f>VLOOKUP(vhcsResultsConsolidated!E54,incl2017!$A$2:$BF$638,50)</f>
        <v>11838.4931412894</v>
      </c>
      <c r="BL550">
        <v>9253.0616438356101</v>
      </c>
      <c r="BM550">
        <v>6983.8631178707201</v>
      </c>
      <c r="BN550">
        <v>7174.99319727891</v>
      </c>
      <c r="BO550">
        <f>VLOOKUP(vhcsResultsConsolidated!E54,incl2017!$A$2:$BF$638,54)</f>
        <v>11396.234421364899</v>
      </c>
      <c r="BP550">
        <v>8817.0673758865196</v>
      </c>
      <c r="BQ550">
        <v>8398.8364312267604</v>
      </c>
      <c r="BR550">
        <v>6793.99593495934</v>
      </c>
    </row>
    <row r="551" spans="1:70" x14ac:dyDescent="0.25">
      <c r="A551" t="s">
        <v>602</v>
      </c>
      <c r="B551" t="s">
        <v>674</v>
      </c>
      <c r="C551" t="s">
        <v>671</v>
      </c>
      <c r="E551" t="s">
        <v>439</v>
      </c>
      <c r="F551">
        <v>1</v>
      </c>
      <c r="G551">
        <v>0.92052800000000001</v>
      </c>
      <c r="H551">
        <v>0.920068</v>
      </c>
      <c r="I551">
        <v>13321</v>
      </c>
      <c r="J551">
        <v>13077</v>
      </c>
      <c r="K551">
        <v>5.2848135138418098</v>
      </c>
      <c r="L551" t="s">
        <v>50</v>
      </c>
      <c r="M551">
        <v>4.1777402516704703</v>
      </c>
      <c r="N551" t="s">
        <v>50</v>
      </c>
      <c r="O551">
        <v>2.1191754956405702</v>
      </c>
      <c r="P551" t="s">
        <v>52</v>
      </c>
      <c r="Q551">
        <v>2.6508128931163202</v>
      </c>
      <c r="R551" t="s">
        <v>51</v>
      </c>
      <c r="S551">
        <v>-2.4133571862021998E-2</v>
      </c>
      <c r="T551" t="s">
        <v>50</v>
      </c>
      <c r="U551">
        <v>-4.3421686115441199E-2</v>
      </c>
      <c r="V551" t="s">
        <v>50</v>
      </c>
      <c r="W551">
        <v>-4.3750938919592003E-2</v>
      </c>
      <c r="X551" t="s">
        <v>50</v>
      </c>
      <c r="Y551">
        <v>-7.4207987298398906E-2</v>
      </c>
      <c r="Z551" t="s">
        <v>50</v>
      </c>
      <c r="AA551">
        <f t="shared" si="48"/>
        <v>-1.9617367057570004E-2</v>
      </c>
      <c r="AB551">
        <f t="shared" si="49"/>
        <v>-3.0786301182957707E-2</v>
      </c>
      <c r="AC551">
        <f t="shared" si="50"/>
        <v>-1.1168934125387702E-2</v>
      </c>
      <c r="AD551">
        <f t="shared" si="51"/>
        <v>-3.0457048378806903E-2</v>
      </c>
      <c r="AF551">
        <v>2.87968041407014</v>
      </c>
      <c r="AG551" t="s">
        <v>50</v>
      </c>
      <c r="AH551">
        <v>2.8379208782322598</v>
      </c>
      <c r="AI551" t="s">
        <v>50</v>
      </c>
      <c r="AJ551">
        <f t="shared" si="52"/>
        <v>-4.1759535837880168E-2</v>
      </c>
      <c r="AK551">
        <v>121.110065047106</v>
      </c>
      <c r="AL551">
        <v>113.223156458302</v>
      </c>
      <c r="AM551">
        <v>64.444809161924894</v>
      </c>
      <c r="AN551">
        <v>48.778347296377298</v>
      </c>
      <c r="AO551">
        <f t="shared" si="53"/>
        <v>-15.666461865547596</v>
      </c>
      <c r="AQ551">
        <f>VLOOKUP(A551,incl2017!$A$2:$BF$638,33)</f>
        <v>11683.1853188929</v>
      </c>
      <c r="AR551">
        <v>9466.0672400312706</v>
      </c>
      <c r="AS551">
        <v>9413.2159914139993</v>
      </c>
      <c r="AT551">
        <v>11006.0517241379</v>
      </c>
      <c r="AU551">
        <f>VLOOKUP(vhcsResultsConsolidated!E388,incl2017!$A$2:$BF$638,34)</f>
        <v>11229.5427135678</v>
      </c>
      <c r="AV551">
        <v>9520.9859105318701</v>
      </c>
      <c r="AW551">
        <v>9276.7661169415296</v>
      </c>
      <c r="AX551">
        <v>11303.2654614652</v>
      </c>
      <c r="AY551">
        <f>VLOOKUP(vhcsResultsConsolidated!E388,incl2017!$A$2:$BF$638,38)</f>
        <v>12098.238255033501</v>
      </c>
      <c r="AZ551">
        <v>9397.5937637242005</v>
      </c>
      <c r="BA551">
        <v>9571.4061413673207</v>
      </c>
      <c r="BB551">
        <v>10713.020168855501</v>
      </c>
      <c r="BC551">
        <f>VLOOKUP(vhcsResultsConsolidated!E388,incl2017!$A$2:$BF$638,42)</f>
        <v>10363.7525083612</v>
      </c>
      <c r="BD551">
        <v>10165.3418745785</v>
      </c>
      <c r="BE551">
        <v>8872.5035389282093</v>
      </c>
      <c r="BF551">
        <v>11261.9264278799</v>
      </c>
      <c r="BG551">
        <f>VLOOKUP(vhcsResultsConsolidated!E388,incl2017!$A$2:$BF$638,46)</f>
        <v>12646.622641509401</v>
      </c>
      <c r="BH551">
        <v>8816.2809734513194</v>
      </c>
      <c r="BI551">
        <v>9671.8409090909099</v>
      </c>
      <c r="BJ551">
        <v>11343.2123479887</v>
      </c>
      <c r="BK551">
        <f>VLOOKUP(vhcsResultsConsolidated!E388,incl2017!$A$2:$BF$638,50)</f>
        <v>11470.949640287699</v>
      </c>
      <c r="BL551">
        <v>8924.8320545609495</v>
      </c>
      <c r="BM551">
        <v>9707.4664391353799</v>
      </c>
      <c r="BN551">
        <v>10759.4642549526</v>
      </c>
      <c r="BO551">
        <f>VLOOKUP(vhcsResultsConsolidated!E388,incl2017!$A$2:$BF$638,54)</f>
        <v>9685.9782608695605</v>
      </c>
      <c r="BP551">
        <v>9899.9030797101404</v>
      </c>
      <c r="BQ551">
        <v>9430.2054309326995</v>
      </c>
      <c r="BR551">
        <v>10657.488156539601</v>
      </c>
    </row>
    <row r="552" spans="1:70" x14ac:dyDescent="0.25">
      <c r="A552" t="s">
        <v>603</v>
      </c>
      <c r="B552" t="s">
        <v>689</v>
      </c>
      <c r="C552" t="s">
        <v>684</v>
      </c>
      <c r="E552" t="s">
        <v>434</v>
      </c>
      <c r="F552">
        <v>1</v>
      </c>
      <c r="G552">
        <v>0.87535300000000005</v>
      </c>
      <c r="H552">
        <v>0.87535300000000005</v>
      </c>
      <c r="I552">
        <v>11869</v>
      </c>
      <c r="J552">
        <v>11869</v>
      </c>
      <c r="K552">
        <v>4.3581425911888498</v>
      </c>
      <c r="L552" t="s">
        <v>50</v>
      </c>
      <c r="M552">
        <v>3.4647327983226899</v>
      </c>
      <c r="N552" t="s">
        <v>50</v>
      </c>
      <c r="O552">
        <v>2.38052734692205</v>
      </c>
      <c r="P552" t="s">
        <v>51</v>
      </c>
      <c r="Q552">
        <v>9.4771614114810792</v>
      </c>
      <c r="R552" t="s">
        <v>50</v>
      </c>
      <c r="S552">
        <v>-2.4353135345997999E-2</v>
      </c>
      <c r="T552" t="s">
        <v>50</v>
      </c>
      <c r="U552">
        <v>-4.19008027936804E-2</v>
      </c>
      <c r="V552" t="s">
        <v>50</v>
      </c>
      <c r="W552">
        <v>-4.1875779525407802E-2</v>
      </c>
      <c r="X552" t="s">
        <v>50</v>
      </c>
      <c r="Y552">
        <v>-5.5240418381193201E-2</v>
      </c>
      <c r="Z552" t="s">
        <v>50</v>
      </c>
      <c r="AA552">
        <f t="shared" si="48"/>
        <v>-1.7522644179409803E-2</v>
      </c>
      <c r="AB552">
        <f t="shared" si="49"/>
        <v>-1.3339615587512801E-2</v>
      </c>
      <c r="AC552">
        <f t="shared" si="50"/>
        <v>4.183028591897002E-3</v>
      </c>
      <c r="AD552">
        <f t="shared" si="51"/>
        <v>-1.3364638855785399E-2</v>
      </c>
      <c r="AF552">
        <v>2.8662179005402901</v>
      </c>
      <c r="AG552" t="s">
        <v>50</v>
      </c>
      <c r="AH552">
        <v>2.8394096162776399</v>
      </c>
      <c r="AI552" t="s">
        <v>50</v>
      </c>
      <c r="AJ552">
        <f t="shared" si="52"/>
        <v>-2.680828426265025E-2</v>
      </c>
      <c r="AK552">
        <v>94.943920072739999</v>
      </c>
      <c r="AL552">
        <v>115.805326329574</v>
      </c>
      <c r="AM552">
        <v>63.626597327064601</v>
      </c>
      <c r="AN552">
        <v>52.178729002510003</v>
      </c>
      <c r="AO552">
        <f t="shared" si="53"/>
        <v>-11.447868324554598</v>
      </c>
      <c r="AQ552">
        <f>VLOOKUP(A552,incl2017!$A$2:$BF$638,33)</f>
        <v>20606.604680987399</v>
      </c>
      <c r="AR552">
        <v>20557.296460176902</v>
      </c>
      <c r="AS552">
        <v>19326.459550907399</v>
      </c>
      <c r="AT552">
        <v>17640.910688140499</v>
      </c>
      <c r="AU552">
        <f>VLOOKUP(vhcsResultsConsolidated!E383,incl2017!$A$2:$BF$638,34)</f>
        <v>38686.6732026143</v>
      </c>
      <c r="AV552">
        <v>20378.266699171101</v>
      </c>
      <c r="AW552">
        <v>19579.206211180099</v>
      </c>
      <c r="AX552">
        <v>18441.4586641756</v>
      </c>
      <c r="AY552">
        <f>VLOOKUP(vhcsResultsConsolidated!E383,incl2017!$A$2:$BF$638,38)</f>
        <v>38638.088353413601</v>
      </c>
      <c r="AZ552">
        <v>20706.016605913301</v>
      </c>
      <c r="BA552">
        <v>19078.487507617301</v>
      </c>
      <c r="BB552">
        <v>16765.094021461398</v>
      </c>
      <c r="BC552">
        <f>VLOOKUP(vhcsResultsConsolidated!E383,incl2017!$A$2:$BF$638,42)</f>
        <v>38744.280952380897</v>
      </c>
      <c r="BD552">
        <v>20013.209401709399</v>
      </c>
      <c r="BE552">
        <v>19888.5985401459</v>
      </c>
      <c r="BF552">
        <v>19287.467532467501</v>
      </c>
      <c r="BG552">
        <f>VLOOKUP(vhcsResultsConsolidated!E383,incl2017!$A$2:$BF$638,46)</f>
        <v>37988.577981651302</v>
      </c>
      <c r="BH552">
        <v>20684.718385650202</v>
      </c>
      <c r="BI552">
        <v>19350.088648648602</v>
      </c>
      <c r="BJ552">
        <v>17583.511759172099</v>
      </c>
      <c r="BK552">
        <f>VLOOKUP(vhcsResultsConsolidated!E383,incl2017!$A$2:$BF$638,50)</f>
        <v>39143.778571428498</v>
      </c>
      <c r="BL552">
        <v>20941.369706840302</v>
      </c>
      <c r="BM552">
        <v>19480.153508771898</v>
      </c>
      <c r="BN552">
        <v>17244.1565135895</v>
      </c>
      <c r="BO552">
        <f>VLOOKUP(vhcsResultsConsolidated!E383,incl2017!$A$2:$BF$638,54)</f>
        <v>39348.687022900704</v>
      </c>
      <c r="BP552">
        <v>20473.128928283601</v>
      </c>
      <c r="BQ552">
        <v>18575.991769547301</v>
      </c>
      <c r="BR552">
        <v>16190.757303370699</v>
      </c>
    </row>
    <row r="553" spans="1:70" x14ac:dyDescent="0.25">
      <c r="A553" t="s">
        <v>605</v>
      </c>
      <c r="B553" t="s">
        <v>683</v>
      </c>
      <c r="C553" t="s">
        <v>675</v>
      </c>
      <c r="E553" t="s">
        <v>573</v>
      </c>
      <c r="F553">
        <v>1</v>
      </c>
      <c r="G553">
        <v>0.93316599999999905</v>
      </c>
      <c r="H553">
        <v>0.93537000000000003</v>
      </c>
      <c r="I553">
        <v>8161</v>
      </c>
      <c r="J553">
        <v>6666</v>
      </c>
      <c r="K553">
        <v>5.1195866439481197</v>
      </c>
      <c r="L553" t="s">
        <v>50</v>
      </c>
      <c r="M553">
        <v>4.9017994265065399</v>
      </c>
      <c r="N553" t="s">
        <v>50</v>
      </c>
      <c r="O553">
        <v>2.6889796674799298</v>
      </c>
      <c r="P553" t="s">
        <v>51</v>
      </c>
      <c r="Q553">
        <v>2.77610089597496</v>
      </c>
      <c r="R553" t="s">
        <v>51</v>
      </c>
      <c r="S553">
        <v>-9.7148724813364597E-3</v>
      </c>
      <c r="T553" t="s">
        <v>53</v>
      </c>
      <c r="U553">
        <v>-3.3929450223300901E-3</v>
      </c>
      <c r="V553" t="s">
        <v>53</v>
      </c>
      <c r="W553">
        <v>4.4918983071764E-3</v>
      </c>
      <c r="X553" t="s">
        <v>53</v>
      </c>
      <c r="Y553">
        <v>-2.5314659572176799E-2</v>
      </c>
      <c r="Z553" t="s">
        <v>50</v>
      </c>
      <c r="AA553">
        <f t="shared" si="48"/>
        <v>1.420677078851286E-2</v>
      </c>
      <c r="AB553">
        <f t="shared" si="49"/>
        <v>-2.1921714549846708E-2</v>
      </c>
      <c r="AC553">
        <f t="shared" si="50"/>
        <v>-3.6128485338359564E-2</v>
      </c>
      <c r="AD553">
        <f t="shared" si="51"/>
        <v>-2.9806557879353199E-2</v>
      </c>
      <c r="AF553">
        <v>3.01861405025097</v>
      </c>
      <c r="AG553" t="s">
        <v>50</v>
      </c>
      <c r="AH553">
        <v>3.0126498064899998</v>
      </c>
      <c r="AI553" t="s">
        <v>50</v>
      </c>
      <c r="AJ553">
        <f t="shared" si="52"/>
        <v>-5.964243760970156E-3</v>
      </c>
      <c r="AK553">
        <v>-30.557659779365999</v>
      </c>
      <c r="AL553">
        <v>72.401376534681305</v>
      </c>
      <c r="AM553">
        <v>14.571810656954</v>
      </c>
      <c r="AN553">
        <v>57.829565877727397</v>
      </c>
      <c r="AO553">
        <f t="shared" si="53"/>
        <v>43.257755220773397</v>
      </c>
      <c r="AQ553">
        <f>VLOOKUP(A553,incl2017!$A$2:$BF$638,33)</f>
        <v>6881.2222222222199</v>
      </c>
      <c r="AR553">
        <v>29340.499551569501</v>
      </c>
      <c r="AS553">
        <v>31117.859399683999</v>
      </c>
      <c r="AT553">
        <v>30865.154513204499</v>
      </c>
      <c r="AU553">
        <f>VLOOKUP(vhcsResultsConsolidated!E522,incl2017!$A$2:$BF$638,34)</f>
        <v>24114.594164456201</v>
      </c>
      <c r="AV553">
        <v>25524.6230620155</v>
      </c>
      <c r="AW553">
        <v>31026.818373811999</v>
      </c>
      <c r="AX553">
        <v>30960.658730158699</v>
      </c>
      <c r="AY553">
        <f>VLOOKUP(vhcsResultsConsolidated!E522,incl2017!$A$2:$BF$638,38)</f>
        <v>25319.507042253499</v>
      </c>
      <c r="AZ553">
        <v>32627.6318864774</v>
      </c>
      <c r="BA553">
        <v>31208.4222689075</v>
      </c>
      <c r="BB553">
        <v>30770.9216914643</v>
      </c>
      <c r="BC553">
        <f>VLOOKUP(vhcsResultsConsolidated!E522,incl2017!$A$2:$BF$638,42)</f>
        <v>23042.553884711699</v>
      </c>
      <c r="BD553">
        <v>26444.234215885899</v>
      </c>
      <c r="BE553">
        <v>30502.677060133599</v>
      </c>
      <c r="BF553">
        <v>31469.4634551495</v>
      </c>
      <c r="BG553">
        <f>VLOOKUP(vhcsResultsConsolidated!E522,incl2017!$A$2:$BF$638,46)</f>
        <v>25636.101063829701</v>
      </c>
      <c r="BH553">
        <v>24690.003696857599</v>
      </c>
      <c r="BI553">
        <v>31499.387550200801</v>
      </c>
      <c r="BJ553">
        <v>30495.1565349544</v>
      </c>
      <c r="BK553">
        <f>VLOOKUP(vhcsResultsConsolidated!E522,incl2017!$A$2:$BF$638,50)</f>
        <v>24963.1017964071</v>
      </c>
      <c r="BL553">
        <v>35774.3882352941</v>
      </c>
      <c r="BM553">
        <v>29402.876993166199</v>
      </c>
      <c r="BN553">
        <v>31391.4965517241</v>
      </c>
      <c r="BO553">
        <f>VLOOKUP(vhcsResultsConsolidated!E522,incl2017!$A$2:$BF$638,54)</f>
        <v>22075.4510638297</v>
      </c>
      <c r="BP553">
        <v>28496.754826254801</v>
      </c>
      <c r="BQ553">
        <v>32753.5185185185</v>
      </c>
      <c r="BR553">
        <v>29955.855072463699</v>
      </c>
    </row>
    <row r="554" spans="1:70" x14ac:dyDescent="0.25">
      <c r="A554" t="s">
        <v>606</v>
      </c>
      <c r="E554" t="s">
        <v>606</v>
      </c>
      <c r="F554">
        <v>0</v>
      </c>
      <c r="G554">
        <v>0.64827400000000002</v>
      </c>
      <c r="H554">
        <v>0.64565099999999997</v>
      </c>
      <c r="I554">
        <v>6791</v>
      </c>
      <c r="J554">
        <v>6720</v>
      </c>
      <c r="K554">
        <v>1.2258335252630399</v>
      </c>
      <c r="L554" t="s">
        <v>53</v>
      </c>
      <c r="M554">
        <v>1.1705002268845099</v>
      </c>
      <c r="N554" t="s">
        <v>53</v>
      </c>
      <c r="O554">
        <v>1.2608856657399801</v>
      </c>
      <c r="P554" t="s">
        <v>53</v>
      </c>
      <c r="Q554">
        <v>0.95623675297487798</v>
      </c>
      <c r="R554" t="s">
        <v>53</v>
      </c>
      <c r="S554">
        <v>-4.1847817827566601E-2</v>
      </c>
      <c r="T554" t="s">
        <v>51</v>
      </c>
      <c r="U554">
        <v>-2.24806240911627E-2</v>
      </c>
      <c r="V554" t="s">
        <v>53</v>
      </c>
      <c r="W554">
        <v>1.32294231927197E-2</v>
      </c>
      <c r="X554" t="s">
        <v>53</v>
      </c>
      <c r="Y554">
        <v>9.3476801236295107E-2</v>
      </c>
      <c r="Z554" t="s">
        <v>50</v>
      </c>
      <c r="AA554">
        <f t="shared" si="48"/>
        <v>5.5077241020286299E-2</v>
      </c>
      <c r="AB554">
        <f t="shared" si="49"/>
        <v>0.11595742532745781</v>
      </c>
      <c r="AC554">
        <f t="shared" si="50"/>
        <v>6.0880184307171514E-2</v>
      </c>
      <c r="AD554">
        <f t="shared" si="51"/>
        <v>8.0247378043575401E-2</v>
      </c>
      <c r="AF554">
        <v>2.82101977523434</v>
      </c>
      <c r="AG554" t="s">
        <v>50</v>
      </c>
      <c r="AH554">
        <v>2.8868546156529802</v>
      </c>
      <c r="AI554" t="s">
        <v>50</v>
      </c>
      <c r="AJ554">
        <f t="shared" si="52"/>
        <v>6.5834840418640184E-2</v>
      </c>
      <c r="AK554">
        <v>59.292139262956098</v>
      </c>
      <c r="AL554">
        <v>-177.69240503172099</v>
      </c>
      <c r="AM554">
        <v>-53.786693379919498</v>
      </c>
      <c r="AN554">
        <v>-123.905711651801</v>
      </c>
      <c r="AO554">
        <f t="shared" si="53"/>
        <v>-70.119018271881501</v>
      </c>
      <c r="AQ554">
        <f>VLOOKUP(A554,incl2017!$A$2:$BF$638,33)</f>
        <v>14065.4960893854</v>
      </c>
      <c r="AR554">
        <v>16270.7109375</v>
      </c>
      <c r="AS554">
        <v>14052.351487928099</v>
      </c>
      <c r="AT554">
        <v>14753.174443043201</v>
      </c>
      <c r="AU554">
        <f>VLOOKUP(vhcsResultsConsolidated!E554,incl2017!$A$2:$BF$638,34)</f>
        <v>14778.682845188199</v>
      </c>
      <c r="AV554">
        <v>16512.0599078341</v>
      </c>
      <c r="AW554">
        <v>14371.6962421711</v>
      </c>
      <c r="AX554">
        <v>14836.091419406501</v>
      </c>
      <c r="AY554">
        <f>VLOOKUP(vhcsResultsConsolidated!E554,incl2017!$A$2:$BF$638,38)</f>
        <v>14859.5724579663</v>
      </c>
      <c r="AZ554">
        <v>16020.920508744</v>
      </c>
      <c r="BA554">
        <v>13680.6233292831</v>
      </c>
      <c r="BB554">
        <v>14661.833922261399</v>
      </c>
      <c r="BC554">
        <f>VLOOKUP(vhcsResultsConsolidated!E554,incl2017!$A$2:$BF$638,42)</f>
        <v>14690.1367221735</v>
      </c>
      <c r="BD554">
        <v>16792.581570996899</v>
      </c>
      <c r="BE554">
        <v>13765.904214559299</v>
      </c>
      <c r="BF554">
        <v>14946.549048316199</v>
      </c>
      <c r="BG554">
        <f>VLOOKUP(vhcsResultsConsolidated!E554,incl2017!$A$2:$BF$638,46)</f>
        <v>14946.549048316199</v>
      </c>
      <c r="BH554">
        <v>16221.895312500001</v>
      </c>
      <c r="BI554">
        <v>15096.9793577981</v>
      </c>
      <c r="BJ554">
        <v>14702.328014184301</v>
      </c>
      <c r="BK554">
        <f>VLOOKUP(vhcsResultsConsolidated!E554,incl2017!$A$2:$BF$638,50)</f>
        <v>14754.6166077738</v>
      </c>
      <c r="BL554">
        <v>16620.356435643502</v>
      </c>
      <c r="BM554">
        <v>13924.648456057001</v>
      </c>
      <c r="BN554">
        <v>15244.137082601001</v>
      </c>
      <c r="BO554">
        <f>VLOOKUP(vhcsResultsConsolidated!E554,incl2017!$A$2:$BF$638,54)</f>
        <v>15221.2286212914</v>
      </c>
      <c r="BP554">
        <v>15463.7760736196</v>
      </c>
      <c r="BQ554">
        <v>13425.064676616899</v>
      </c>
      <c r="BR554">
        <v>14073.325044404901</v>
      </c>
    </row>
    <row r="555" spans="1:70" x14ac:dyDescent="0.25">
      <c r="A555" t="s">
        <v>607</v>
      </c>
      <c r="E555" t="s">
        <v>607</v>
      </c>
      <c r="F555">
        <v>0</v>
      </c>
      <c r="G555">
        <v>0.60796700000000004</v>
      </c>
      <c r="H555">
        <v>0.61893599999999904</v>
      </c>
      <c r="I555">
        <v>835</v>
      </c>
      <c r="J555">
        <v>737</v>
      </c>
      <c r="K555">
        <v>1.20458698694012</v>
      </c>
      <c r="L555" t="s">
        <v>53</v>
      </c>
      <c r="M555">
        <v>0.52757605118931195</v>
      </c>
      <c r="N555" t="s">
        <v>53</v>
      </c>
      <c r="O555">
        <v>0.24208017966975401</v>
      </c>
      <c r="P555" t="s">
        <v>53</v>
      </c>
      <c r="Q555">
        <v>0.92132556995396597</v>
      </c>
      <c r="R555" t="s">
        <v>53</v>
      </c>
      <c r="S555">
        <v>-2.3349828982249399E-2</v>
      </c>
      <c r="T555" t="s">
        <v>53</v>
      </c>
      <c r="U555">
        <v>-3.0082273958510802E-2</v>
      </c>
      <c r="V555" t="s">
        <v>52</v>
      </c>
      <c r="W555">
        <v>-1.64208898113344E-2</v>
      </c>
      <c r="X555" t="s">
        <v>53</v>
      </c>
      <c r="Y555">
        <v>2.5734999406814001E-2</v>
      </c>
      <c r="Z555" t="s">
        <v>53</v>
      </c>
      <c r="AA555">
        <f t="shared" si="48"/>
        <v>6.9289391709149994E-3</v>
      </c>
      <c r="AB555">
        <f t="shared" si="49"/>
        <v>5.5817273365324799E-2</v>
      </c>
      <c r="AC555">
        <f t="shared" si="50"/>
        <v>4.8888334194409799E-2</v>
      </c>
      <c r="AD555">
        <f t="shared" si="51"/>
        <v>4.2155889218148404E-2</v>
      </c>
      <c r="AF555">
        <v>3.08651843289775</v>
      </c>
      <c r="AG555" t="s">
        <v>50</v>
      </c>
      <c r="AH555">
        <v>3.1008525513788601</v>
      </c>
      <c r="AI555" t="s">
        <v>50</v>
      </c>
      <c r="AJ555">
        <f t="shared" si="52"/>
        <v>1.4334118481110103E-2</v>
      </c>
      <c r="AK555">
        <v>5.7966672457558799</v>
      </c>
      <c r="AL555">
        <v>-6.26888009672028</v>
      </c>
      <c r="AM555">
        <v>-0.924581214225774</v>
      </c>
      <c r="AN555">
        <v>-5.3442988824944999</v>
      </c>
      <c r="AO555">
        <f t="shared" si="53"/>
        <v>-4.419717668268726</v>
      </c>
      <c r="AQ555">
        <f>VLOOKUP(A555,incl2017!$A$2:$BF$638,33)</f>
        <v>42566.439655172398</v>
      </c>
      <c r="AR555">
        <v>45208.018656716398</v>
      </c>
      <c r="AS555">
        <v>42163.851162790699</v>
      </c>
      <c r="AT555">
        <v>40382.007874015697</v>
      </c>
      <c r="AU555">
        <f>VLOOKUP(vhcsResultsConsolidated!E555,incl2017!$A$2:$BF$638,34)</f>
        <v>40726.3240418118</v>
      </c>
      <c r="AV555">
        <v>45614.082089552197</v>
      </c>
      <c r="AW555">
        <v>42528.5</v>
      </c>
      <c r="AX555">
        <v>39447.3219178082</v>
      </c>
      <c r="AY555">
        <f>VLOOKUP(vhcsResultsConsolidated!E555,incl2017!$A$2:$BF$638,38)</f>
        <v>39674.689024390202</v>
      </c>
      <c r="AZ555">
        <v>44801.955223880599</v>
      </c>
      <c r="BA555">
        <v>41647.606741572999</v>
      </c>
      <c r="BB555">
        <v>41645.564814814803</v>
      </c>
      <c r="BC555">
        <f>VLOOKUP(vhcsResultsConsolidated!E555,incl2017!$A$2:$BF$638,42)</f>
        <v>42128.504065040601</v>
      </c>
      <c r="BD555">
        <v>46760.777777777701</v>
      </c>
      <c r="BE555">
        <v>43926.704918032701</v>
      </c>
      <c r="BF555">
        <v>40013.898550724603</v>
      </c>
      <c r="BG555">
        <f>VLOOKUP(vhcsResultsConsolidated!E555,incl2017!$A$2:$BF$638,46)</f>
        <v>39977.679487179397</v>
      </c>
      <c r="BH555">
        <v>44840.0625</v>
      </c>
      <c r="BI555">
        <v>41216.338461538398</v>
      </c>
      <c r="BJ555">
        <v>38939.610389610301</v>
      </c>
      <c r="BK555">
        <f>VLOOKUP(vhcsResultsConsolidated!E555,incl2017!$A$2:$BF$638,50)</f>
        <v>39399.8837209302</v>
      </c>
      <c r="BL555">
        <v>47398.453125</v>
      </c>
      <c r="BM555">
        <v>42407.5952380952</v>
      </c>
      <c r="BN555">
        <v>41529.733333333301</v>
      </c>
      <c r="BO555">
        <f>VLOOKUP(vhcsResultsConsolidated!E555,incl2017!$A$2:$BF$638,54)</f>
        <v>42107.808219177998</v>
      </c>
      <c r="BP555">
        <v>42428.014285714198</v>
      </c>
      <c r="BQ555">
        <v>40968.468085106302</v>
      </c>
      <c r="BR555">
        <v>41790.354166666599</v>
      </c>
    </row>
    <row r="556" spans="1:70" x14ac:dyDescent="0.25">
      <c r="A556" t="s">
        <v>608</v>
      </c>
      <c r="E556" t="s">
        <v>608</v>
      </c>
      <c r="F556">
        <v>0</v>
      </c>
      <c r="G556">
        <v>0.72736599999999996</v>
      </c>
      <c r="H556">
        <v>0.67614099999999999</v>
      </c>
      <c r="I556">
        <v>1039</v>
      </c>
      <c r="J556">
        <v>810</v>
      </c>
      <c r="K556">
        <v>0.90000079721037796</v>
      </c>
      <c r="L556" t="s">
        <v>53</v>
      </c>
      <c r="M556">
        <v>1.22573685281296</v>
      </c>
      <c r="N556" t="s">
        <v>53</v>
      </c>
      <c r="O556">
        <v>0.65172126371286998</v>
      </c>
      <c r="P556" t="s">
        <v>53</v>
      </c>
      <c r="Q556">
        <v>1.76319108112364</v>
      </c>
      <c r="R556" t="s">
        <v>53</v>
      </c>
      <c r="S556">
        <v>-2.94678696327032E-2</v>
      </c>
      <c r="T556" t="s">
        <v>53</v>
      </c>
      <c r="U556">
        <v>-6.4097646867741095E-2</v>
      </c>
      <c r="V556" t="s">
        <v>53</v>
      </c>
      <c r="W556">
        <v>-3.5026988595116298E-2</v>
      </c>
      <c r="X556" t="s">
        <v>53</v>
      </c>
      <c r="Y556">
        <v>6.26270290631388E-2</v>
      </c>
      <c r="Z556" t="s">
        <v>53</v>
      </c>
      <c r="AA556">
        <f t="shared" si="48"/>
        <v>-5.5591189624130989E-3</v>
      </c>
      <c r="AB556">
        <f t="shared" si="49"/>
        <v>0.12672467593087988</v>
      </c>
      <c r="AC556">
        <f t="shared" si="50"/>
        <v>0.13228379489329298</v>
      </c>
      <c r="AD556">
        <f t="shared" si="51"/>
        <v>9.7654017658255099E-2</v>
      </c>
      <c r="AF556">
        <v>3.1027041283591701</v>
      </c>
      <c r="AG556" t="s">
        <v>50</v>
      </c>
      <c r="AH556">
        <v>3.1363616019844902</v>
      </c>
      <c r="AI556" t="s">
        <v>50</v>
      </c>
      <c r="AJ556">
        <f t="shared" si="52"/>
        <v>3.3657473625320122E-2</v>
      </c>
      <c r="AK556">
        <v>4.5997435879310498</v>
      </c>
      <c r="AL556">
        <v>-13.0589433314759</v>
      </c>
      <c r="AM556">
        <v>2.8343857137998301</v>
      </c>
      <c r="AN556">
        <v>-15.893329045275699</v>
      </c>
      <c r="AO556">
        <f t="shared" si="53"/>
        <v>-18.727714759075528</v>
      </c>
      <c r="AQ556">
        <f>VLOOKUP(A556,incl2017!$A$2:$BF$638,33)</f>
        <v>14826.268398268399</v>
      </c>
      <c r="AR556">
        <v>17496.677419354801</v>
      </c>
      <c r="AS556">
        <v>13977.887850467199</v>
      </c>
      <c r="AT556">
        <v>14392.1356466876</v>
      </c>
      <c r="AU556">
        <f>VLOOKUP(vhcsResultsConsolidated!E556,incl2017!$A$2:$BF$638,34)</f>
        <v>14855.7820895522</v>
      </c>
      <c r="AV556">
        <v>17860.621951219498</v>
      </c>
      <c r="AW556">
        <v>13926.974358974299</v>
      </c>
      <c r="AX556">
        <v>13605.733766233699</v>
      </c>
      <c r="AY556">
        <f>VLOOKUP(vhcsResultsConsolidated!E556,incl2017!$A$2:$BF$638,38)</f>
        <v>14255.1987951807</v>
      </c>
      <c r="AZ556">
        <v>16977.660869565199</v>
      </c>
      <c r="BA556">
        <v>14039.298969072101</v>
      </c>
      <c r="BB556">
        <v>15135.1165644171</v>
      </c>
      <c r="BC556">
        <f>VLOOKUP(vhcsResultsConsolidated!E556,incl2017!$A$2:$BF$638,42)</f>
        <v>15445.7041420118</v>
      </c>
      <c r="BD556">
        <v>17649.516853932499</v>
      </c>
      <c r="BE556">
        <v>13638.836363636299</v>
      </c>
      <c r="BF556">
        <v>12916.3536585365</v>
      </c>
      <c r="BG556">
        <f>VLOOKUP(vhcsResultsConsolidated!E556,incl2017!$A$2:$BF$638,46)</f>
        <v>13625.0674157303</v>
      </c>
      <c r="BH556">
        <v>18111.133333333299</v>
      </c>
      <c r="BI556">
        <v>14182.580645161201</v>
      </c>
      <c r="BJ556">
        <v>14390.8611111111</v>
      </c>
      <c r="BK556">
        <f>VLOOKUP(vhcsResultsConsolidated!E556,incl2017!$A$2:$BF$638,50)</f>
        <v>14983.532467532399</v>
      </c>
      <c r="BL556">
        <v>16475.307692307601</v>
      </c>
      <c r="BM556">
        <v>15154.738095238001</v>
      </c>
      <c r="BN556">
        <v>15551.6847826086</v>
      </c>
      <c r="BO556">
        <f>VLOOKUP(vhcsResultsConsolidated!E556,incl2017!$A$2:$BF$638,54)</f>
        <v>15731.1052631578</v>
      </c>
      <c r="BP556">
        <v>17392.301587301499</v>
      </c>
      <c r="BQ556">
        <v>13187.509090908999</v>
      </c>
      <c r="BR556">
        <v>14595.338028169001</v>
      </c>
    </row>
    <row r="557" spans="1:70" x14ac:dyDescent="0.25">
      <c r="A557" t="s">
        <v>609</v>
      </c>
      <c r="B557" t="s">
        <v>685</v>
      </c>
      <c r="C557" t="s">
        <v>684</v>
      </c>
      <c r="E557" t="s">
        <v>549</v>
      </c>
      <c r="F557">
        <v>1</v>
      </c>
      <c r="G557">
        <v>0.94047700000000001</v>
      </c>
      <c r="H557">
        <v>0.93991399999999903</v>
      </c>
      <c r="I557">
        <v>5586</v>
      </c>
      <c r="J557">
        <v>5545</v>
      </c>
      <c r="K557">
        <v>4.9056395198456499</v>
      </c>
      <c r="L557" t="s">
        <v>50</v>
      </c>
      <c r="M557">
        <v>2.7322685504443198</v>
      </c>
      <c r="N557" t="s">
        <v>51</v>
      </c>
      <c r="O557">
        <v>1.65703107827331</v>
      </c>
      <c r="P557" t="s">
        <v>53</v>
      </c>
      <c r="Q557">
        <v>2.7296506225514001</v>
      </c>
      <c r="R557" t="s">
        <v>51</v>
      </c>
      <c r="S557">
        <v>1.0582810890917199E-2</v>
      </c>
      <c r="T557" t="s">
        <v>53</v>
      </c>
      <c r="U557">
        <v>-9.1727254553907196E-3</v>
      </c>
      <c r="V557" t="s">
        <v>53</v>
      </c>
      <c r="W557">
        <v>-3.1277283344118098E-2</v>
      </c>
      <c r="X557" t="s">
        <v>51</v>
      </c>
      <c r="Y557">
        <v>-4.3190036959816797E-2</v>
      </c>
      <c r="Z557" t="s">
        <v>50</v>
      </c>
      <c r="AA557">
        <f t="shared" si="48"/>
        <v>-4.1860094235035297E-2</v>
      </c>
      <c r="AB557">
        <f t="shared" si="49"/>
        <v>-3.4017311504426079E-2</v>
      </c>
      <c r="AC557">
        <f t="shared" si="50"/>
        <v>7.8427827306092185E-3</v>
      </c>
      <c r="AD557">
        <f t="shared" si="51"/>
        <v>-1.1912753615698699E-2</v>
      </c>
      <c r="AF557">
        <v>2.9212320846423401</v>
      </c>
      <c r="AG557" t="s">
        <v>50</v>
      </c>
      <c r="AH557">
        <v>2.8840032121141101</v>
      </c>
      <c r="AI557" t="s">
        <v>50</v>
      </c>
      <c r="AJ557">
        <f t="shared" si="52"/>
        <v>-3.7228872528229928E-2</v>
      </c>
      <c r="AK557">
        <v>-803.29570309908502</v>
      </c>
      <c r="AL557">
        <v>117.848206373436</v>
      </c>
      <c r="AM557">
        <v>53.334500713167898</v>
      </c>
      <c r="AN557">
        <v>64.513705660268599</v>
      </c>
      <c r="AO557">
        <f t="shared" si="53"/>
        <v>11.1792049471007</v>
      </c>
      <c r="AQ557">
        <f>VLOOKUP(A557,incl2017!$A$2:$BF$638,33)</f>
        <v>28390.6305084745</v>
      </c>
      <c r="AR557">
        <v>3437.6163954943599</v>
      </c>
      <c r="AS557">
        <v>13419.0342754058</v>
      </c>
      <c r="AT557">
        <v>18379.937390542898</v>
      </c>
      <c r="AU557">
        <f>VLOOKUP(vhcsResultsConsolidated!E498,incl2017!$A$2:$BF$638,34)</f>
        <v>46493.334723670399</v>
      </c>
      <c r="AV557">
        <v>3422.0599250936302</v>
      </c>
      <c r="AW557">
        <v>13794.0227848101</v>
      </c>
      <c r="AX557">
        <v>15416.7129032258</v>
      </c>
      <c r="AY557">
        <f>VLOOKUP(vhcsResultsConsolidated!E498,incl2017!$A$2:$BF$638,38)</f>
        <v>46919.076738609103</v>
      </c>
      <c r="AZ557">
        <v>3453.2509410288499</v>
      </c>
      <c r="BA557">
        <v>13079.6975945017</v>
      </c>
      <c r="BB557">
        <v>20415.239290989601</v>
      </c>
      <c r="BC557">
        <f>VLOOKUP(vhcsResultsConsolidated!E498,incl2017!$A$2:$BF$638,42)</f>
        <v>46165.780442804396</v>
      </c>
      <c r="BD557">
        <v>3386.9696969696902</v>
      </c>
      <c r="BE557">
        <v>11794.2507042253</v>
      </c>
      <c r="BF557">
        <v>16205.787815125999</v>
      </c>
      <c r="BG557">
        <f>VLOOKUP(vhcsResultsConsolidated!E498,incl2017!$A$2:$BF$638,46)</f>
        <v>47546.851851851803</v>
      </c>
      <c r="BH557">
        <v>3462.5268817204301</v>
      </c>
      <c r="BI557">
        <v>15426.020689655101</v>
      </c>
      <c r="BJ557">
        <v>14589.4008810572</v>
      </c>
      <c r="BK557">
        <f>VLOOKUP(vhcsResultsConsolidated!E498,incl2017!$A$2:$BF$638,50)</f>
        <v>46398.684210526299</v>
      </c>
      <c r="BL557">
        <v>3624.6740196078399</v>
      </c>
      <c r="BM557">
        <v>12976.970149253701</v>
      </c>
      <c r="BN557">
        <v>19779.831649831602</v>
      </c>
      <c r="BO557">
        <f>VLOOKUP(vhcsResultsConsolidated!E498,incl2017!$A$2:$BF$638,54)</f>
        <v>46510.8348214285</v>
      </c>
      <c r="BP557">
        <v>3273.4550128534702</v>
      </c>
      <c r="BQ557">
        <v>13167.375796178299</v>
      </c>
      <c r="BR557">
        <v>20911.860526315701</v>
      </c>
    </row>
    <row r="558" spans="1:70" x14ac:dyDescent="0.25">
      <c r="A558" t="s">
        <v>610</v>
      </c>
      <c r="E558" t="s">
        <v>610</v>
      </c>
      <c r="F558">
        <v>0</v>
      </c>
      <c r="G558">
        <v>0.72619899999999904</v>
      </c>
      <c r="H558">
        <v>0.70838699999999999</v>
      </c>
      <c r="I558">
        <v>3979</v>
      </c>
      <c r="J558">
        <v>3528</v>
      </c>
      <c r="K558">
        <v>1.8462810863280099</v>
      </c>
      <c r="L558" t="s">
        <v>53</v>
      </c>
      <c r="M558">
        <v>1.6365190503007401</v>
      </c>
      <c r="N558" t="s">
        <v>53</v>
      </c>
      <c r="O558">
        <v>1.4635353383162</v>
      </c>
      <c r="P558" t="s">
        <v>53</v>
      </c>
      <c r="Q558">
        <v>5.38855983428925</v>
      </c>
      <c r="R558" t="s">
        <v>50</v>
      </c>
      <c r="S558">
        <v>-3.9595845477250799E-2</v>
      </c>
      <c r="T558" t="s">
        <v>50</v>
      </c>
      <c r="U558">
        <v>3.0555307852859401E-2</v>
      </c>
      <c r="V558" t="s">
        <v>51</v>
      </c>
      <c r="W558">
        <v>2.69408327029152E-2</v>
      </c>
      <c r="X558" t="s">
        <v>51</v>
      </c>
      <c r="Y558">
        <v>7.7771405358708801E-2</v>
      </c>
      <c r="Z558" t="s">
        <v>50</v>
      </c>
      <c r="AA558">
        <f t="shared" si="48"/>
        <v>6.6536678180165995E-2</v>
      </c>
      <c r="AB558">
        <f t="shared" si="49"/>
        <v>4.7216097505849403E-2</v>
      </c>
      <c r="AC558">
        <f t="shared" si="50"/>
        <v>-1.9320580674316593E-2</v>
      </c>
      <c r="AD558">
        <f t="shared" si="51"/>
        <v>5.0830572655793604E-2</v>
      </c>
      <c r="AF558">
        <v>3.0741276399998898</v>
      </c>
      <c r="AG558" t="s">
        <v>50</v>
      </c>
      <c r="AH558">
        <v>3.1266554182964601</v>
      </c>
      <c r="AI558" t="s">
        <v>50</v>
      </c>
      <c r="AJ558">
        <f t="shared" si="52"/>
        <v>5.2527778296570293E-2</v>
      </c>
      <c r="AK558">
        <v>8.9535844307989905</v>
      </c>
      <c r="AL558">
        <v>-105.121498706184</v>
      </c>
      <c r="AM558">
        <v>-68.536009703222504</v>
      </c>
      <c r="AN558">
        <v>-36.585489002961602</v>
      </c>
      <c r="AO558">
        <f t="shared" si="53"/>
        <v>31.950520700260903</v>
      </c>
      <c r="AQ558">
        <f>VLOOKUP(A558,incl2017!$A$2:$BF$638,33)</f>
        <v>31769.137673425801</v>
      </c>
      <c r="AR558">
        <v>33818.105860113399</v>
      </c>
      <c r="AS558">
        <v>30962.3450704225</v>
      </c>
      <c r="AT558">
        <v>29977.6409147095</v>
      </c>
      <c r="AU558">
        <f>VLOOKUP(vhcsResultsConsolidated!E558,incl2017!$A$2:$BF$638,34)</f>
        <v>30897.706353749199</v>
      </c>
      <c r="AV558">
        <v>34828.6519337016</v>
      </c>
      <c r="AW558">
        <v>30252.276041666599</v>
      </c>
      <c r="AX558">
        <v>29966.384017757999</v>
      </c>
      <c r="AY558">
        <f>VLOOKUP(vhcsResultsConsolidated!E558,incl2017!$A$2:$BF$638,38)</f>
        <v>30911.608695652099</v>
      </c>
      <c r="AZ558">
        <v>32752.617475728101</v>
      </c>
      <c r="BA558">
        <v>31544.965811965802</v>
      </c>
      <c r="BB558">
        <v>29991.7866108786</v>
      </c>
      <c r="BC558">
        <f>VLOOKUP(vhcsResultsConsolidated!E558,incl2017!$A$2:$BF$638,42)</f>
        <v>30880.510883482701</v>
      </c>
      <c r="BD558">
        <v>33485.948805460699</v>
      </c>
      <c r="BE558">
        <v>29737.5555555555</v>
      </c>
      <c r="BF558">
        <v>32113.831702544001</v>
      </c>
      <c r="BG558">
        <f>VLOOKUP(vhcsResultsConsolidated!E558,incl2017!$A$2:$BF$638,46)</f>
        <v>33298.799283154098</v>
      </c>
      <c r="BH558">
        <v>36402.300000000003</v>
      </c>
      <c r="BI558">
        <v>31055.24</v>
      </c>
      <c r="BJ558">
        <v>27152.676923076899</v>
      </c>
      <c r="BK558">
        <f>VLOOKUP(vhcsResultsConsolidated!E558,incl2017!$A$2:$BF$638,50)</f>
        <v>27646.774509803901</v>
      </c>
      <c r="BL558">
        <v>33843.706122448901</v>
      </c>
      <c r="BM558">
        <v>32027.308900523502</v>
      </c>
      <c r="BN558">
        <v>29433.778067885101</v>
      </c>
      <c r="BO558">
        <f>VLOOKUP(vhcsResultsConsolidated!E558,incl2017!$A$2:$BF$638,54)</f>
        <v>30312.7482185273</v>
      </c>
      <c r="BP558">
        <v>31762.5555555555</v>
      </c>
      <c r="BQ558">
        <v>31212.375451263499</v>
      </c>
      <c r="BR558">
        <v>30631.658682634701</v>
      </c>
    </row>
    <row r="559" spans="1:70" x14ac:dyDescent="0.25">
      <c r="A559" t="s">
        <v>611</v>
      </c>
      <c r="B559" t="s">
        <v>666</v>
      </c>
      <c r="C559" t="s">
        <v>671</v>
      </c>
      <c r="E559" t="s">
        <v>312</v>
      </c>
      <c r="F559">
        <v>1</v>
      </c>
      <c r="G559">
        <v>0.93997299999999995</v>
      </c>
      <c r="H559">
        <v>0.94172500000000003</v>
      </c>
      <c r="I559">
        <v>10587</v>
      </c>
      <c r="J559">
        <v>10356</v>
      </c>
      <c r="K559">
        <v>15.567701543864001</v>
      </c>
      <c r="L559" t="s">
        <v>50</v>
      </c>
      <c r="M559">
        <v>11.1827587122634</v>
      </c>
      <c r="N559" t="s">
        <v>50</v>
      </c>
      <c r="O559">
        <v>7.9066259544750199</v>
      </c>
      <c r="P559" t="s">
        <v>50</v>
      </c>
      <c r="Q559">
        <v>3.5613210652877498</v>
      </c>
      <c r="R559" t="s">
        <v>50</v>
      </c>
      <c r="S559">
        <v>-1.7244378568126401E-2</v>
      </c>
      <c r="T559" t="s">
        <v>51</v>
      </c>
      <c r="U559">
        <v>-7.6535291830388498E-3</v>
      </c>
      <c r="V559" t="s">
        <v>53</v>
      </c>
      <c r="W559">
        <v>8.6926918759733197E-4</v>
      </c>
      <c r="X559" t="s">
        <v>53</v>
      </c>
      <c r="Y559">
        <v>-4.0472347073312598E-3</v>
      </c>
      <c r="Z559" t="s">
        <v>53</v>
      </c>
      <c r="AA559">
        <f t="shared" si="48"/>
        <v>1.8113647755723734E-2</v>
      </c>
      <c r="AB559">
        <f t="shared" si="49"/>
        <v>3.60629447570759E-3</v>
      </c>
      <c r="AC559">
        <f t="shared" si="50"/>
        <v>-1.4507353280016143E-2</v>
      </c>
      <c r="AD559">
        <f t="shared" si="51"/>
        <v>-4.9165038949285922E-3</v>
      </c>
      <c r="AF559">
        <v>2.9400033433491402</v>
      </c>
      <c r="AG559" t="s">
        <v>50</v>
      </c>
      <c r="AH559">
        <v>2.9448721633977102</v>
      </c>
      <c r="AI559" t="s">
        <v>50</v>
      </c>
      <c r="AJ559">
        <f t="shared" si="52"/>
        <v>4.8688200485700328E-3</v>
      </c>
      <c r="AK559">
        <v>8.4667222997483407</v>
      </c>
      <c r="AL559">
        <v>12.690034312053101</v>
      </c>
      <c r="AM559">
        <v>-55.341998192306399</v>
      </c>
      <c r="AN559">
        <v>68.032032504359606</v>
      </c>
      <c r="AO559">
        <f t="shared" si="53"/>
        <v>123.37403069666601</v>
      </c>
      <c r="AQ559">
        <f>VLOOKUP(A559,incl2017!$A$2:$BF$638,33)</f>
        <v>57663.193820224697</v>
      </c>
      <c r="AR559">
        <v>25301.123200000002</v>
      </c>
      <c r="AS559">
        <v>28406.1524777636</v>
      </c>
      <c r="AT559">
        <v>30818.744676979</v>
      </c>
      <c r="AU559">
        <f>VLOOKUP(vhcsResultsConsolidated!E260,incl2017!$A$2:$BF$638,34)</f>
        <v>85655.355555555507</v>
      </c>
      <c r="AV559">
        <v>24136.103648424501</v>
      </c>
      <c r="AW559">
        <v>27458.9243986254</v>
      </c>
      <c r="AX559">
        <v>28185.5991259435</v>
      </c>
      <c r="AY559">
        <f>VLOOKUP(vhcsResultsConsolidated!E260,incl2017!$A$2:$BF$638,38)</f>
        <v>88586.319230769193</v>
      </c>
      <c r="AZ559">
        <v>26386.914219474402</v>
      </c>
      <c r="BA559">
        <v>29327.266499582202</v>
      </c>
      <c r="BB559">
        <v>33044.2743451981</v>
      </c>
      <c r="BC559">
        <f>VLOOKUP(vhcsResultsConsolidated!E260,incl2017!$A$2:$BF$638,42)</f>
        <v>82933.746428571394</v>
      </c>
      <c r="BD559">
        <v>20510.133771929799</v>
      </c>
      <c r="BE559">
        <v>25908.251407129399</v>
      </c>
      <c r="BF559">
        <v>29820.587905935001</v>
      </c>
      <c r="BG559">
        <f>VLOOKUP(vhcsResultsConsolidated!E260,incl2017!$A$2:$BF$638,46)</f>
        <v>90727.336363636306</v>
      </c>
      <c r="BH559">
        <v>26340.6933333333</v>
      </c>
      <c r="BI559">
        <v>28768.7638668779</v>
      </c>
      <c r="BJ559">
        <v>27286.556650246301</v>
      </c>
      <c r="BK559">
        <f>VLOOKUP(vhcsResultsConsolidated!E260,incl2017!$A$2:$BF$638,50)</f>
        <v>87016.24</v>
      </c>
      <c r="BL559">
        <v>27202.455974842698</v>
      </c>
      <c r="BM559">
        <v>29466.2591362126</v>
      </c>
      <c r="BN559">
        <v>32208.6928895612</v>
      </c>
      <c r="BO559">
        <f>VLOOKUP(vhcsResultsConsolidated!E260,incl2017!$A$2:$BF$638,54)</f>
        <v>78520.474226804101</v>
      </c>
      <c r="BP559">
        <v>25598.6398176291</v>
      </c>
      <c r="BQ559">
        <v>29186.638655462099</v>
      </c>
      <c r="BR559">
        <v>33711.326690821203</v>
      </c>
    </row>
    <row r="560" spans="1:70" x14ac:dyDescent="0.25">
      <c r="A560" t="s">
        <v>612</v>
      </c>
      <c r="E560" t="s">
        <v>612</v>
      </c>
      <c r="F560">
        <v>0</v>
      </c>
      <c r="G560">
        <v>0.48585699999999998</v>
      </c>
      <c r="H560">
        <v>0.48585699999999998</v>
      </c>
      <c r="I560">
        <v>1056</v>
      </c>
      <c r="J560">
        <v>1056</v>
      </c>
      <c r="K560">
        <v>1.0697196907831299</v>
      </c>
      <c r="L560" t="s">
        <v>53</v>
      </c>
      <c r="M560">
        <v>1.1070866710731</v>
      </c>
      <c r="N560" t="s">
        <v>53</v>
      </c>
      <c r="O560">
        <v>1.28264148628807</v>
      </c>
      <c r="P560" t="s">
        <v>53</v>
      </c>
      <c r="Q560">
        <v>2.2426364422338501</v>
      </c>
      <c r="R560" t="s">
        <v>51</v>
      </c>
      <c r="S560">
        <v>-4.5814336921981801E-2</v>
      </c>
      <c r="T560" t="s">
        <v>51</v>
      </c>
      <c r="U560">
        <v>-3.9893120639890499E-2</v>
      </c>
      <c r="V560" t="s">
        <v>51</v>
      </c>
      <c r="W560">
        <v>-5.4415100286586401E-2</v>
      </c>
      <c r="X560" t="s">
        <v>50</v>
      </c>
      <c r="Y560">
        <v>-2.9695262786094499E-2</v>
      </c>
      <c r="Z560" t="s">
        <v>52</v>
      </c>
      <c r="AA560">
        <f t="shared" si="48"/>
        <v>-8.6007633646046008E-3</v>
      </c>
      <c r="AB560">
        <f t="shared" si="49"/>
        <v>1.0197857853796E-2</v>
      </c>
      <c r="AC560">
        <f t="shared" si="50"/>
        <v>1.8798621218400601E-2</v>
      </c>
      <c r="AD560">
        <f t="shared" si="51"/>
        <v>2.4719837500491903E-2</v>
      </c>
      <c r="AF560">
        <v>3.1497470027495602</v>
      </c>
      <c r="AG560" t="s">
        <v>50</v>
      </c>
      <c r="AH560">
        <v>3.1327718185722402</v>
      </c>
      <c r="AI560" t="s">
        <v>50</v>
      </c>
      <c r="AJ560">
        <f t="shared" si="52"/>
        <v>-1.6975184177320024E-2</v>
      </c>
      <c r="AK560">
        <v>10.7313025387427</v>
      </c>
      <c r="AL560">
        <v>-1.2093693196487201</v>
      </c>
      <c r="AM560">
        <v>1.6720640730208201</v>
      </c>
      <c r="AN560">
        <v>-2.8814333926695399</v>
      </c>
      <c r="AO560">
        <f t="shared" si="53"/>
        <v>-4.5534974656903602</v>
      </c>
      <c r="AQ560">
        <f>VLOOKUP(A560,incl2017!$A$2:$BF$638,33)</f>
        <v>41087.160000000003</v>
      </c>
      <c r="AR560">
        <v>43093.321033210297</v>
      </c>
      <c r="AS560">
        <v>41087.160000000003</v>
      </c>
      <c r="AT560">
        <v>40034.234782608699</v>
      </c>
      <c r="AU560">
        <f>VLOOKUP(vhcsResultsConsolidated!E560,incl2017!$A$2:$BF$638,34)</f>
        <v>40034.234782608699</v>
      </c>
      <c r="AV560">
        <v>43267.010989010902</v>
      </c>
      <c r="AW560">
        <v>41399.699115044197</v>
      </c>
      <c r="AX560">
        <v>39643.7404580152</v>
      </c>
      <c r="AY560">
        <f>VLOOKUP(vhcsResultsConsolidated!E560,incl2017!$A$2:$BF$638,38)</f>
        <v>39643.7404580152</v>
      </c>
      <c r="AZ560">
        <v>43005.511111111096</v>
      </c>
      <c r="BA560">
        <v>40373.686868686797</v>
      </c>
      <c r="BB560">
        <v>40550.949494949498</v>
      </c>
      <c r="BC560">
        <f>VLOOKUP(vhcsResultsConsolidated!E560,incl2017!$A$2:$BF$638,42)</f>
        <v>40550.949494949498</v>
      </c>
      <c r="BD560">
        <v>42717.078947368398</v>
      </c>
      <c r="BE560">
        <v>41890.813008129997</v>
      </c>
      <c r="BF560">
        <v>39152.719745222901</v>
      </c>
      <c r="BG560">
        <f>VLOOKUP(vhcsResultsConsolidated!E560,incl2017!$A$2:$BF$638,46)</f>
        <v>39152.719745222901</v>
      </c>
      <c r="BH560">
        <v>43661.301886792397</v>
      </c>
      <c r="BI560">
        <v>40813.2233009708</v>
      </c>
      <c r="BJ560">
        <v>40377.933333333298</v>
      </c>
      <c r="BK560">
        <f>VLOOKUP(vhcsResultsConsolidated!E560,incl2017!$A$2:$BF$638,50)</f>
        <v>40377.933333333298</v>
      </c>
      <c r="BL560">
        <v>43764.860465116202</v>
      </c>
      <c r="BM560">
        <v>41079.5</v>
      </c>
      <c r="BN560">
        <v>40962.791044776102</v>
      </c>
      <c r="BO560">
        <f>VLOOKUP(vhcsResultsConsolidated!E560,incl2017!$A$2:$BF$638,54)</f>
        <v>40962.791044776102</v>
      </c>
      <c r="BP560">
        <v>42767.175182481697</v>
      </c>
      <c r="BQ560">
        <v>39761.094339622599</v>
      </c>
      <c r="BR560">
        <v>39688.65625</v>
      </c>
    </row>
    <row r="561" spans="1:70" x14ac:dyDescent="0.25">
      <c r="A561" t="s">
        <v>613</v>
      </c>
      <c r="B561" t="s">
        <v>655</v>
      </c>
      <c r="C561" t="s">
        <v>671</v>
      </c>
      <c r="E561" t="s">
        <v>614</v>
      </c>
      <c r="F561">
        <v>1</v>
      </c>
      <c r="G561">
        <v>0.93539599999999901</v>
      </c>
      <c r="H561">
        <v>0.93539599999999901</v>
      </c>
      <c r="I561">
        <v>33102</v>
      </c>
      <c r="J561">
        <v>33102</v>
      </c>
      <c r="K561">
        <v>14.678166512743299</v>
      </c>
      <c r="L561" t="s">
        <v>50</v>
      </c>
      <c r="M561">
        <v>9.6097796399827295</v>
      </c>
      <c r="N561" t="s">
        <v>50</v>
      </c>
      <c r="O561">
        <v>1.35913071669944</v>
      </c>
      <c r="P561" t="s">
        <v>53</v>
      </c>
      <c r="Q561">
        <v>13.4420723783429</v>
      </c>
      <c r="R561" t="s">
        <v>50</v>
      </c>
      <c r="S561">
        <v>-2.8592372056431999E-2</v>
      </c>
      <c r="T561" t="s">
        <v>50</v>
      </c>
      <c r="U561">
        <v>-5.3909410390165301E-2</v>
      </c>
      <c r="V561" t="s">
        <v>50</v>
      </c>
      <c r="W561">
        <v>-6.0530982598342602E-2</v>
      </c>
      <c r="X561" t="s">
        <v>50</v>
      </c>
      <c r="Y561">
        <v>-4.8958911491281398E-2</v>
      </c>
      <c r="Z561" t="s">
        <v>50</v>
      </c>
      <c r="AA561">
        <f t="shared" si="48"/>
        <v>-3.1938610541910606E-2</v>
      </c>
      <c r="AB561">
        <f t="shared" si="49"/>
        <v>4.9504988988839024E-3</v>
      </c>
      <c r="AC561">
        <f t="shared" si="50"/>
        <v>3.6889109440794508E-2</v>
      </c>
      <c r="AD561">
        <f t="shared" si="51"/>
        <v>1.1572071107061203E-2</v>
      </c>
      <c r="AF561">
        <v>2.8500846267032598</v>
      </c>
      <c r="AG561" t="s">
        <v>50</v>
      </c>
      <c r="AH561">
        <v>2.8157365581663099</v>
      </c>
      <c r="AI561" t="s">
        <v>50</v>
      </c>
      <c r="AJ561">
        <f t="shared" si="52"/>
        <v>-3.4348068536949938E-2</v>
      </c>
      <c r="AK561">
        <v>316.89265694453502</v>
      </c>
      <c r="AL561">
        <v>372.37401724887201</v>
      </c>
      <c r="AM561">
        <v>293.47010354558603</v>
      </c>
      <c r="AN561">
        <v>78.903913703287301</v>
      </c>
      <c r="AO561">
        <f t="shared" si="53"/>
        <v>-214.56618984229874</v>
      </c>
      <c r="AQ561">
        <f>VLOOKUP(A561,incl2017!$A$2:$BF$638,33)</f>
        <v>50675.84375</v>
      </c>
      <c r="AR561">
        <v>28454.157296043999</v>
      </c>
      <c r="AS561">
        <v>25174.661058577902</v>
      </c>
      <c r="AT561">
        <v>25761.662812584</v>
      </c>
      <c r="AU561">
        <f>VLOOKUP(vhcsResultsConsolidated!E562,incl2017!$A$2:$BF$638,34)</f>
        <v>16592.4035303776</v>
      </c>
      <c r="AV561">
        <v>27886.286042944699</v>
      </c>
      <c r="AW561">
        <v>26129.6057184046</v>
      </c>
      <c r="AX561">
        <v>25542.469424786701</v>
      </c>
      <c r="AY561">
        <f>VLOOKUP(vhcsResultsConsolidated!E562,incl2017!$A$2:$BF$638,38)</f>
        <v>15588.7216396568</v>
      </c>
      <c r="AZ561">
        <v>28962.6056028563</v>
      </c>
      <c r="BA561">
        <v>24176.298919869299</v>
      </c>
      <c r="BB561">
        <v>25975.615125752702</v>
      </c>
      <c r="BC561">
        <f>VLOOKUP(vhcsResultsConsolidated!E562,incl2017!$A$2:$BF$638,42)</f>
        <v>17351.496755587599</v>
      </c>
      <c r="BD561">
        <v>28137.440824865502</v>
      </c>
      <c r="BE561">
        <v>27648.0154365653</v>
      </c>
      <c r="BF561">
        <v>25361.3036711891</v>
      </c>
      <c r="BG561">
        <f>VLOOKUP(vhcsResultsConsolidated!E562,incl2017!$A$2:$BF$638,46)</f>
        <v>15267.504970178899</v>
      </c>
      <c r="BH561">
        <v>27621.5211090107</v>
      </c>
      <c r="BI561">
        <v>24622.825753949201</v>
      </c>
      <c r="BJ561">
        <v>25693.551414309401</v>
      </c>
      <c r="BK561">
        <f>VLOOKUP(vhcsResultsConsolidated!E562,incl2017!$A$2:$BF$638,50)</f>
        <v>15884.641025641</v>
      </c>
      <c r="BL561">
        <v>28578.4983202687</v>
      </c>
      <c r="BM561">
        <v>24139.275862068898</v>
      </c>
      <c r="BN561">
        <v>25910.465511382899</v>
      </c>
      <c r="BO561">
        <f>VLOOKUP(vhcsResultsConsolidated!E562,incl2017!$A$2:$BF$638,54)</f>
        <v>17767.259856630801</v>
      </c>
      <c r="BP561">
        <v>29332.425336927201</v>
      </c>
      <c r="BQ561">
        <v>24213.714646464599</v>
      </c>
      <c r="BR561">
        <v>26046.549389567099</v>
      </c>
    </row>
    <row r="562" spans="1:70" x14ac:dyDescent="0.25">
      <c r="A562" t="s">
        <v>614</v>
      </c>
      <c r="B562" t="s">
        <v>666</v>
      </c>
      <c r="C562" t="s">
        <v>675</v>
      </c>
      <c r="E562" t="s">
        <v>391</v>
      </c>
      <c r="F562">
        <v>1</v>
      </c>
      <c r="G562">
        <v>0.906968</v>
      </c>
      <c r="H562">
        <v>0.906968</v>
      </c>
      <c r="I562">
        <v>2078</v>
      </c>
      <c r="J562">
        <v>2078</v>
      </c>
      <c r="K562">
        <v>5.9638969431331699</v>
      </c>
      <c r="L562" t="s">
        <v>50</v>
      </c>
      <c r="M562">
        <v>10.4646635372728</v>
      </c>
      <c r="N562" t="s">
        <v>50</v>
      </c>
      <c r="O562">
        <v>6.8349292333340399</v>
      </c>
      <c r="P562" t="s">
        <v>50</v>
      </c>
      <c r="Q562">
        <v>0.63744625605028304</v>
      </c>
      <c r="R562" t="s">
        <v>53</v>
      </c>
      <c r="S562">
        <v>1.33625075532362</v>
      </c>
      <c r="T562" t="s">
        <v>50</v>
      </c>
      <c r="U562">
        <v>-2.03473835338671E-2</v>
      </c>
      <c r="V562" t="s">
        <v>53</v>
      </c>
      <c r="W562">
        <v>1.30413391221111</v>
      </c>
      <c r="X562" t="s">
        <v>50</v>
      </c>
      <c r="Y562">
        <v>-3.2290449058840397E-2</v>
      </c>
      <c r="Z562" t="s">
        <v>52</v>
      </c>
      <c r="AA562">
        <f t="shared" si="48"/>
        <v>-3.2116843112510063E-2</v>
      </c>
      <c r="AB562">
        <f t="shared" si="49"/>
        <v>-1.1943065524973297E-2</v>
      </c>
      <c r="AC562">
        <f t="shared" si="50"/>
        <v>2.0173777587536766E-2</v>
      </c>
      <c r="AD562">
        <f t="shared" si="51"/>
        <v>-1.3364243612699505</v>
      </c>
      <c r="AF562">
        <v>3.00917202170577</v>
      </c>
      <c r="AG562" t="s">
        <v>50</v>
      </c>
      <c r="AH562">
        <v>2.9898973305537302</v>
      </c>
      <c r="AI562" t="s">
        <v>50</v>
      </c>
      <c r="AJ562">
        <f t="shared" si="52"/>
        <v>-1.9274691152039836E-2</v>
      </c>
      <c r="AK562">
        <v>-423.251273533762</v>
      </c>
      <c r="AL562">
        <v>112.496689654916</v>
      </c>
      <c r="AM562">
        <v>24.026151451543502</v>
      </c>
      <c r="AN562">
        <v>88.470538203373295</v>
      </c>
      <c r="AO562">
        <f t="shared" si="53"/>
        <v>64.444386751829796</v>
      </c>
      <c r="AQ562">
        <f>VLOOKUP(A562,incl2017!$A$2:$BF$638,33)</f>
        <v>25329.766065879401</v>
      </c>
      <c r="AR562">
        <v>48475.365853658499</v>
      </c>
      <c r="AS562">
        <v>51596.944862155302</v>
      </c>
      <c r="AT562">
        <v>43600.945054944998</v>
      </c>
      <c r="AU562">
        <f>VLOOKUP(vhcsResultsConsolidated!E340,incl2017!$A$2:$BF$638,34)</f>
        <v>12232.246134020599</v>
      </c>
      <c r="AW562">
        <v>51627.2231404958</v>
      </c>
      <c r="AX562">
        <v>46822.710651828304</v>
      </c>
      <c r="AY562">
        <f>VLOOKUP(vhcsResultsConsolidated!E340,incl2017!$A$2:$BF$638,38)</f>
        <v>12890.747155499301</v>
      </c>
      <c r="AZ562">
        <v>48475.365853658499</v>
      </c>
      <c r="BA562">
        <v>51583.7661870503</v>
      </c>
      <c r="BB562">
        <v>41592.530227948402</v>
      </c>
      <c r="BC562">
        <f>VLOOKUP(vhcsResultsConsolidated!E340,incl2017!$A$2:$BF$638,42)</f>
        <v>11547.7858081471</v>
      </c>
      <c r="BE562">
        <v>51733.214285714203</v>
      </c>
      <c r="BF562">
        <v>51118.7116788321</v>
      </c>
      <c r="BG562">
        <f>VLOOKUP(vhcsResultsConsolidated!E340,incl2017!$A$2:$BF$638,46)</f>
        <v>13136.131979695399</v>
      </c>
      <c r="BI562">
        <v>51570.873417721501</v>
      </c>
      <c r="BJ562">
        <v>43506.923943661903</v>
      </c>
      <c r="BK562">
        <f>VLOOKUP(vhcsResultsConsolidated!E340,incl2017!$A$2:$BF$638,50)</f>
        <v>12647.216624685099</v>
      </c>
      <c r="BL562">
        <v>47789.3103448275</v>
      </c>
      <c r="BM562">
        <v>50968.1911764705</v>
      </c>
      <c r="BN562">
        <v>39884.8620689655</v>
      </c>
      <c r="BO562">
        <f>VLOOKUP(vhcsResultsConsolidated!E340,incl2017!$A$2:$BF$638,54)</f>
        <v>11953.471354166601</v>
      </c>
      <c r="BP562">
        <v>50133.333333333299</v>
      </c>
      <c r="BQ562">
        <v>52173.330985915403</v>
      </c>
      <c r="BR562">
        <v>43646.951965065498</v>
      </c>
    </row>
    <row r="563" spans="1:70" x14ac:dyDescent="0.25">
      <c r="A563" t="s">
        <v>615</v>
      </c>
      <c r="B563" t="s">
        <v>689</v>
      </c>
      <c r="C563" t="s">
        <v>675</v>
      </c>
      <c r="E563" t="s">
        <v>73</v>
      </c>
      <c r="F563">
        <v>1</v>
      </c>
      <c r="G563">
        <v>0.87953599999999998</v>
      </c>
      <c r="H563">
        <v>0.88056499999999904</v>
      </c>
      <c r="I563">
        <v>11736</v>
      </c>
      <c r="J563">
        <v>11496</v>
      </c>
      <c r="K563">
        <v>7.7729612946611697</v>
      </c>
      <c r="L563" t="s">
        <v>50</v>
      </c>
      <c r="M563">
        <v>6.8448907154112302</v>
      </c>
      <c r="N563" t="s">
        <v>50</v>
      </c>
      <c r="O563">
        <v>1.44920084029702</v>
      </c>
      <c r="P563" t="s">
        <v>53</v>
      </c>
      <c r="Q563">
        <v>9.6318377285064898</v>
      </c>
      <c r="R563" t="s">
        <v>50</v>
      </c>
      <c r="S563">
        <v>-4.7284948957556402E-2</v>
      </c>
      <c r="T563" t="s">
        <v>50</v>
      </c>
      <c r="U563">
        <v>-6.7846062058867604E-2</v>
      </c>
      <c r="V563" t="s">
        <v>50</v>
      </c>
      <c r="W563">
        <v>-0.107605135775098</v>
      </c>
      <c r="X563" t="s">
        <v>50</v>
      </c>
      <c r="Y563">
        <v>-0.10428018130765</v>
      </c>
      <c r="Z563" t="s">
        <v>50</v>
      </c>
      <c r="AA563">
        <f t="shared" si="48"/>
        <v>-6.0320186817541602E-2</v>
      </c>
      <c r="AB563">
        <f t="shared" si="49"/>
        <v>-3.6434119248782398E-2</v>
      </c>
      <c r="AC563">
        <f t="shared" si="50"/>
        <v>2.3886067568759203E-2</v>
      </c>
      <c r="AD563">
        <f t="shared" si="51"/>
        <v>3.3249544674480019E-3</v>
      </c>
      <c r="AF563">
        <v>2.9979645232457801</v>
      </c>
      <c r="AG563" t="s">
        <v>50</v>
      </c>
      <c r="AH563">
        <v>2.9266911515573</v>
      </c>
      <c r="AI563" t="s">
        <v>50</v>
      </c>
      <c r="AJ563">
        <f t="shared" si="52"/>
        <v>-7.1273371688480136E-2</v>
      </c>
      <c r="AK563">
        <v>101.005352837196</v>
      </c>
      <c r="AL563">
        <v>230.71092600679401</v>
      </c>
      <c r="AM563">
        <v>134.29966393630099</v>
      </c>
      <c r="AN563">
        <v>96.411262070494004</v>
      </c>
      <c r="AO563">
        <f t="shared" si="53"/>
        <v>-37.888401865806983</v>
      </c>
      <c r="AQ563">
        <f>VLOOKUP(A563,incl2017!$A$2:$BF$638,33)</f>
        <v>28944.470198675401</v>
      </c>
      <c r="AR563">
        <v>27732.402069297401</v>
      </c>
      <c r="AS563">
        <v>28901.365845959601</v>
      </c>
      <c r="AT563">
        <v>30459.586529242501</v>
      </c>
      <c r="AU563">
        <f>VLOOKUP(vhcsResultsConsolidated!E22,incl2017!$A$2:$BF$638,34)</f>
        <v>11018.8294487606</v>
      </c>
      <c r="AV563">
        <v>27931.0858274647</v>
      </c>
      <c r="AW563">
        <v>29520.694874851</v>
      </c>
      <c r="AX563">
        <v>29562.0059731209</v>
      </c>
      <c r="AY563">
        <f>VLOOKUP(vhcsResultsConsolidated!E22,incl2017!$A$2:$BF$638,38)</f>
        <v>8040.6398891966701</v>
      </c>
      <c r="AZ563">
        <v>27492.8004246284</v>
      </c>
      <c r="BA563">
        <v>28203.8932885906</v>
      </c>
      <c r="BB563">
        <v>31293.261673601399</v>
      </c>
      <c r="BC563">
        <f>VLOOKUP(vhcsResultsConsolidated!E22,incl2017!$A$2:$BF$638,42)</f>
        <v>17005.056792873002</v>
      </c>
      <c r="BD563">
        <v>28201.1806722689</v>
      </c>
      <c r="BE563">
        <v>32335.147201946402</v>
      </c>
      <c r="BF563">
        <v>29391.840717299499</v>
      </c>
      <c r="BG563">
        <f>VLOOKUP(vhcsResultsConsolidated!E22,incl2017!$A$2:$BF$638,46)</f>
        <v>7972.4529346622303</v>
      </c>
      <c r="BH563">
        <v>27634.031423290198</v>
      </c>
      <c r="BI563">
        <v>26818.031542056</v>
      </c>
      <c r="BJ563">
        <v>29714.048067860502</v>
      </c>
      <c r="BK563">
        <f>VLOOKUP(vhcsResultsConsolidated!E22,incl2017!$A$2:$BF$638,50)</f>
        <v>8108.9024390243903</v>
      </c>
      <c r="BL563">
        <v>27838.186226964099</v>
      </c>
      <c r="BM563">
        <v>27153.3819628647</v>
      </c>
      <c r="BN563">
        <v>30975.314673452001</v>
      </c>
      <c r="BO563">
        <f>VLOOKUP(vhcsResultsConsolidated!E22,incl2017!$A$2:$BF$638,54)</f>
        <v>16409.018229166599</v>
      </c>
      <c r="BP563">
        <v>27075.3411488862</v>
      </c>
      <c r="BQ563">
        <v>29280.0964673913</v>
      </c>
      <c r="BR563">
        <v>31674.216463414599</v>
      </c>
    </row>
    <row r="564" spans="1:70" x14ac:dyDescent="0.25">
      <c r="A564" t="s">
        <v>616</v>
      </c>
      <c r="B564" t="s">
        <v>659</v>
      </c>
      <c r="C564" t="s">
        <v>677</v>
      </c>
      <c r="E564" t="s">
        <v>129</v>
      </c>
      <c r="F564">
        <v>1</v>
      </c>
      <c r="G564">
        <v>0.81047499999999995</v>
      </c>
      <c r="H564">
        <v>0.81047499999999995</v>
      </c>
      <c r="I564">
        <v>4479</v>
      </c>
      <c r="J564">
        <v>4479</v>
      </c>
      <c r="K564">
        <v>7.7650561388057904</v>
      </c>
      <c r="L564" t="s">
        <v>50</v>
      </c>
      <c r="M564">
        <v>3.7889860868628</v>
      </c>
      <c r="N564" t="s">
        <v>50</v>
      </c>
      <c r="O564">
        <v>0.38726495873280598</v>
      </c>
      <c r="P564" t="s">
        <v>53</v>
      </c>
      <c r="Q564">
        <v>40.236107688362203</v>
      </c>
      <c r="R564" t="s">
        <v>50</v>
      </c>
      <c r="S564">
        <v>-0.13355570455370799</v>
      </c>
      <c r="T564" t="s">
        <v>50</v>
      </c>
      <c r="U564">
        <v>-0.116536063550742</v>
      </c>
      <c r="V564" t="s">
        <v>50</v>
      </c>
      <c r="W564">
        <v>-0.24239745727189399</v>
      </c>
      <c r="X564" t="s">
        <v>50</v>
      </c>
      <c r="Y564">
        <v>-0.22442514209640499</v>
      </c>
      <c r="Z564" t="s">
        <v>50</v>
      </c>
      <c r="AA564">
        <f t="shared" si="48"/>
        <v>-0.108841752718186</v>
      </c>
      <c r="AB564">
        <f t="shared" si="49"/>
        <v>-0.10788907854566299</v>
      </c>
      <c r="AC564">
        <f t="shared" si="50"/>
        <v>9.5267417252301034E-4</v>
      </c>
      <c r="AD564">
        <f t="shared" si="51"/>
        <v>1.7972315175489001E-2</v>
      </c>
      <c r="AF564">
        <v>3.1235138750828102</v>
      </c>
      <c r="AG564" t="s">
        <v>50</v>
      </c>
      <c r="AH564">
        <v>2.9919067303002902</v>
      </c>
      <c r="AI564" t="s">
        <v>50</v>
      </c>
      <c r="AJ564">
        <f t="shared" si="52"/>
        <v>-0.13160714478252</v>
      </c>
      <c r="AK564">
        <v>105.06047603918999</v>
      </c>
      <c r="AL564">
        <v>250.451745843851</v>
      </c>
      <c r="AM564">
        <v>128.36783091197299</v>
      </c>
      <c r="AN564">
        <v>122.083914931878</v>
      </c>
      <c r="AO564">
        <f t="shared" si="53"/>
        <v>-6.2839159800949886</v>
      </c>
      <c r="AQ564">
        <f>VLOOKUP(A564,incl2017!$A$2:$BF$638,33)</f>
        <v>13653.059325108799</v>
      </c>
      <c r="AR564">
        <v>32465.125482625401</v>
      </c>
      <c r="AS564">
        <v>30162.962852897399</v>
      </c>
      <c r="AT564">
        <v>27011.210300429098</v>
      </c>
      <c r="AU564">
        <f>VLOOKUP(vhcsResultsConsolidated!E78,incl2017!$A$2:$BF$638,34)</f>
        <v>36548.893089333003</v>
      </c>
      <c r="AV564">
        <v>33864.775175643997</v>
      </c>
      <c r="AW564">
        <v>31611.914330217998</v>
      </c>
      <c r="AX564">
        <v>27843.362781954798</v>
      </c>
      <c r="AY564">
        <f>VLOOKUP(vhcsResultsConsolidated!E78,incl2017!$A$2:$BF$638,38)</f>
        <v>37498.007139457397</v>
      </c>
      <c r="AZ564">
        <v>31483.761904761901</v>
      </c>
      <c r="BA564">
        <v>28841.617897727199</v>
      </c>
      <c r="BB564">
        <v>26154.085188770499</v>
      </c>
      <c r="BC564">
        <f>VLOOKUP(vhcsResultsConsolidated!E78,incl2017!$A$2:$BF$638,42)</f>
        <v>35577.1150097465</v>
      </c>
      <c r="BD564">
        <v>32459.2897196261</v>
      </c>
      <c r="BE564">
        <v>31832.1587837837</v>
      </c>
      <c r="BF564">
        <v>28614.237894736802</v>
      </c>
      <c r="BG564">
        <f>VLOOKUP(vhcsResultsConsolidated!E78,incl2017!$A$2:$BF$638,46)</f>
        <v>38075.348326359803</v>
      </c>
      <c r="BH564">
        <v>35276.859154929502</v>
      </c>
      <c r="BI564">
        <v>31423.497109826501</v>
      </c>
      <c r="BJ564">
        <v>27221.689303904899</v>
      </c>
      <c r="BK564">
        <f>VLOOKUP(vhcsResultsConsolidated!E78,incl2017!$A$2:$BF$638,50)</f>
        <v>37015.965065502103</v>
      </c>
      <c r="BL564">
        <v>31404.1734317343</v>
      </c>
      <c r="BM564">
        <v>29548.3577464788</v>
      </c>
      <c r="BN564">
        <v>26273.815891472801</v>
      </c>
      <c r="BO564">
        <f>VLOOKUP(vhcsResultsConsolidated!E78,incl2017!$A$2:$BF$638,54)</f>
        <v>35826.8362068965</v>
      </c>
      <c r="BP564">
        <v>31547.573964497002</v>
      </c>
      <c r="BQ564">
        <v>28122.727793696198</v>
      </c>
      <c r="BR564">
        <v>26034.586073500901</v>
      </c>
    </row>
    <row r="565" spans="1:70" x14ac:dyDescent="0.25">
      <c r="A565" t="s">
        <v>604</v>
      </c>
      <c r="B565" t="s">
        <v>655</v>
      </c>
      <c r="C565" t="s">
        <v>663</v>
      </c>
      <c r="E565" t="s">
        <v>520</v>
      </c>
      <c r="F565">
        <v>1</v>
      </c>
      <c r="G565">
        <v>0.84401700000000002</v>
      </c>
      <c r="H565">
        <v>0.84401700000000002</v>
      </c>
      <c r="I565">
        <v>2919</v>
      </c>
      <c r="J565">
        <v>2919</v>
      </c>
      <c r="K565">
        <v>6.1565722276849097</v>
      </c>
      <c r="L565" t="s">
        <v>50</v>
      </c>
      <c r="M565">
        <v>8.9290379406065501</v>
      </c>
      <c r="N565" t="s">
        <v>50</v>
      </c>
      <c r="O565">
        <v>4.6042492211317896</v>
      </c>
      <c r="P565" t="s">
        <v>50</v>
      </c>
      <c r="Q565">
        <v>3.4966670285726398</v>
      </c>
      <c r="R565" t="s">
        <v>50</v>
      </c>
      <c r="S565">
        <v>-0.15671086208926799</v>
      </c>
      <c r="T565" t="s">
        <v>50</v>
      </c>
      <c r="U565">
        <v>-5.7382576323155902E-2</v>
      </c>
      <c r="V565" t="s">
        <v>52</v>
      </c>
      <c r="W565">
        <v>-0.198793669975627</v>
      </c>
      <c r="X565" t="s">
        <v>50</v>
      </c>
      <c r="Y565">
        <v>-0.21076291665768601</v>
      </c>
      <c r="Z565" t="s">
        <v>50</v>
      </c>
      <c r="AA565">
        <f t="shared" si="48"/>
        <v>-4.2082807886359014E-2</v>
      </c>
      <c r="AB565">
        <f t="shared" si="49"/>
        <v>-0.1533803403345301</v>
      </c>
      <c r="AC565">
        <f t="shared" si="50"/>
        <v>-0.11129753244817109</v>
      </c>
      <c r="AD565">
        <f t="shared" si="51"/>
        <v>-1.1969246682059009E-2</v>
      </c>
      <c r="AF565">
        <v>2.92544998308282</v>
      </c>
      <c r="AG565" t="s">
        <v>50</v>
      </c>
      <c r="AH565">
        <v>2.7678881684916101</v>
      </c>
      <c r="AI565" t="s">
        <v>50</v>
      </c>
      <c r="AJ565">
        <f t="shared" si="52"/>
        <v>-0.15756181459120988</v>
      </c>
      <c r="AK565">
        <v>30.832794631973002</v>
      </c>
      <c r="AL565">
        <v>137.98383347103999</v>
      </c>
      <c r="AM565">
        <v>10.208376554031</v>
      </c>
      <c r="AN565">
        <v>127.775456917009</v>
      </c>
      <c r="AO565">
        <f t="shared" si="53"/>
        <v>117.56708036297799</v>
      </c>
      <c r="AQ565">
        <f>VLOOKUP(A565,incl2017!$A$2:$BF$638,33)</f>
        <v>34949.970788704901</v>
      </c>
      <c r="AR565">
        <v>10719.1053639846</v>
      </c>
      <c r="AS565">
        <v>11755.5866209262</v>
      </c>
      <c r="AT565">
        <v>12347.4481808158</v>
      </c>
      <c r="AU565">
        <f>VLOOKUP(vhcsResultsConsolidated!E469,incl2017!$A$2:$BF$638,34)</f>
        <v>26748.679397723099</v>
      </c>
      <c r="AV565">
        <v>12528.496062992101</v>
      </c>
      <c r="AW565">
        <v>10542.4</v>
      </c>
      <c r="AX565">
        <v>13910.839064649201</v>
      </c>
      <c r="AY565">
        <f>VLOOKUP(vhcsResultsConsolidated!E469,incl2017!$A$2:$BF$638,38)</f>
        <v>27683.299707602298</v>
      </c>
      <c r="AZ565">
        <v>9004.2350746268603</v>
      </c>
      <c r="BA565">
        <v>12254.961259079901</v>
      </c>
      <c r="BB565">
        <v>11301.831646734099</v>
      </c>
      <c r="BC565">
        <f>VLOOKUP(vhcsResultsConsolidated!E469,incl2017!$A$2:$BF$638,42)</f>
        <v>25805.092250922498</v>
      </c>
      <c r="BD565">
        <v>13820.175572519</v>
      </c>
      <c r="BE565">
        <v>9322.0470588235294</v>
      </c>
      <c r="BF565">
        <v>15964.227118643999</v>
      </c>
      <c r="BG565">
        <f>VLOOKUP(vhcsResultsConsolidated!E469,incl2017!$A$2:$BF$638,46)</f>
        <v>29292.265785609401</v>
      </c>
      <c r="BH565">
        <v>11152.804878048701</v>
      </c>
      <c r="BI565">
        <v>11762.752941176401</v>
      </c>
      <c r="BJ565">
        <v>12508.641203703701</v>
      </c>
      <c r="BK565">
        <f>VLOOKUP(vhcsResultsConsolidated!E469,incl2017!$A$2:$BF$638,50)</f>
        <v>26088.385735079999</v>
      </c>
      <c r="BL565">
        <v>10114.573426573401</v>
      </c>
      <c r="BM565">
        <v>11211.0795454545</v>
      </c>
      <c r="BN565">
        <v>11463.9448818897</v>
      </c>
      <c r="BO565">
        <f>VLOOKUP(vhcsResultsConsolidated!E469,incl2017!$A$2:$BF$638,54)</f>
        <v>26243.212516297201</v>
      </c>
      <c r="BP565">
        <v>7734.0079999999998</v>
      </c>
      <c r="BQ565">
        <v>12537.6123076923</v>
      </c>
      <c r="BR565">
        <v>11159.597582037901</v>
      </c>
    </row>
    <row r="566" spans="1:70" x14ac:dyDescent="0.25">
      <c r="A566" t="s">
        <v>617</v>
      </c>
      <c r="E566" t="s">
        <v>617</v>
      </c>
      <c r="F566">
        <v>0</v>
      </c>
      <c r="G566">
        <v>0.81539200000000001</v>
      </c>
      <c r="H566">
        <v>0.81548299999999996</v>
      </c>
      <c r="I566">
        <v>4086</v>
      </c>
      <c r="J566">
        <v>4050</v>
      </c>
      <c r="K566">
        <v>1.8629078154308401</v>
      </c>
      <c r="L566" t="s">
        <v>52</v>
      </c>
      <c r="M566">
        <v>1.6705920402731</v>
      </c>
      <c r="N566" t="s">
        <v>53</v>
      </c>
      <c r="O566">
        <v>1.2359927527952199</v>
      </c>
      <c r="P566" t="s">
        <v>53</v>
      </c>
      <c r="Q566">
        <v>5.2130278385048001</v>
      </c>
      <c r="R566" t="s">
        <v>50</v>
      </c>
      <c r="S566">
        <v>2.6767798987442299E-3</v>
      </c>
      <c r="T566" t="s">
        <v>53</v>
      </c>
      <c r="U566">
        <v>-4.6716220393389699E-2</v>
      </c>
      <c r="V566" t="s">
        <v>50</v>
      </c>
      <c r="W566">
        <v>5.0138077493660803E-2</v>
      </c>
      <c r="X566" t="s">
        <v>50</v>
      </c>
      <c r="Y566">
        <v>6.2000046334937102E-2</v>
      </c>
      <c r="Z566" t="s">
        <v>50</v>
      </c>
      <c r="AA566">
        <f t="shared" ref="AA566" si="54">W566-S566</f>
        <v>4.7461297594916574E-2</v>
      </c>
      <c r="AB566">
        <f t="shared" ref="AB566" si="55">Y566-U566</f>
        <v>0.10871626672832679</v>
      </c>
      <c r="AC566">
        <f t="shared" ref="AC566" si="56">AB566-AA566</f>
        <v>6.125496913341022E-2</v>
      </c>
      <c r="AD566">
        <f t="shared" ref="AD566" si="57">Y566-W566</f>
        <v>1.1861968841276299E-2</v>
      </c>
      <c r="AF566">
        <v>2.6134514404642601</v>
      </c>
      <c r="AG566" t="s">
        <v>50</v>
      </c>
      <c r="AH566">
        <v>2.6796175039896002</v>
      </c>
      <c r="AI566" t="s">
        <v>50</v>
      </c>
      <c r="AJ566">
        <f t="shared" ref="AJ566" si="58">AH566-AF566</f>
        <v>6.6166063525340046E-2</v>
      </c>
      <c r="AK566">
        <v>0.67211151876952402</v>
      </c>
      <c r="AL566">
        <v>-42.439472743237502</v>
      </c>
      <c r="AM566">
        <v>-2.7636854825223902</v>
      </c>
      <c r="AN566">
        <v>-39.675787260715097</v>
      </c>
      <c r="AO566">
        <f t="shared" ref="AO566" si="59">AN566-AM566</f>
        <v>-36.912101778192707</v>
      </c>
      <c r="AQ566">
        <f>VLOOKUP(A566,incl2017!$A$2:$BF$638,33)</f>
        <v>8041.8843601895696</v>
      </c>
      <c r="AR566">
        <v>9295.4913978494606</v>
      </c>
      <c r="AS566">
        <v>8045.1346153846098</v>
      </c>
      <c r="AT566">
        <v>8290.9078260869501</v>
      </c>
      <c r="AU566">
        <f>VLOOKUP(vhcsResultsConsolidated!E566,incl2017!$A$2:$BF$638,34)</f>
        <v>8276.7904761904701</v>
      </c>
      <c r="AV566">
        <v>9214.3652822151198</v>
      </c>
      <c r="AW566">
        <v>8397.8339552238795</v>
      </c>
      <c r="AX566">
        <v>8362.8028616852098</v>
      </c>
      <c r="AY566">
        <f>VLOOKUP(vhcsResultsConsolidated!E566,incl2017!$A$2:$BF$638,38)</f>
        <v>8363.0079872204406</v>
      </c>
      <c r="AZ566">
        <v>9378.2030401737193</v>
      </c>
      <c r="BA566">
        <v>7670.0416666666597</v>
      </c>
      <c r="BB566">
        <v>8204.1094049904004</v>
      </c>
      <c r="BC566">
        <f>VLOOKUP(vhcsResultsConsolidated!E566,incl2017!$A$2:$BF$638,42)</f>
        <v>8174.7637051039701</v>
      </c>
      <c r="BD566">
        <v>9174.2142857142808</v>
      </c>
      <c r="BE566">
        <v>8492.7034220532296</v>
      </c>
      <c r="BF566">
        <v>8492.0181268882097</v>
      </c>
      <c r="BG566">
        <f>VLOOKUP(vhcsResultsConsolidated!E566,incl2017!$A$2:$BF$638,46)</f>
        <v>8505.55623100304</v>
      </c>
      <c r="BH566">
        <v>9258.18262806235</v>
      </c>
      <c r="BI566">
        <v>8306.4395604395595</v>
      </c>
      <c r="BJ566">
        <v>8219.2785234899293</v>
      </c>
      <c r="BK566">
        <f>VLOOKUP(vhcsResultsConsolidated!E566,incl2017!$A$2:$BF$638,50)</f>
        <v>8205.1010101009997</v>
      </c>
      <c r="BL566">
        <v>9230.7494033412895</v>
      </c>
      <c r="BM566">
        <v>7938.2862903225796</v>
      </c>
      <c r="BN566">
        <v>7825.4942084942004</v>
      </c>
      <c r="BO566">
        <f>VLOOKUP(vhcsResultsConsolidated!E566,incl2017!$A$2:$BF$638,54)</f>
        <v>7777.6390977443598</v>
      </c>
      <c r="BP566">
        <v>9501.2768924302709</v>
      </c>
      <c r="BQ566">
        <v>7410.1796875</v>
      </c>
      <c r="BR566">
        <v>8578.3893129771004</v>
      </c>
    </row>
    <row r="567" spans="1:70" x14ac:dyDescent="0.25">
      <c r="G567">
        <f>MAX((G408:G563))</f>
        <v>0.95871499999999998</v>
      </c>
      <c r="K567" t="s">
        <v>52</v>
      </c>
      <c r="L567">
        <f>COUNTIF($L$2:$L$566,K567)</f>
        <v>49</v>
      </c>
      <c r="M567">
        <f>SUM(L567:L568)</f>
        <v>351</v>
      </c>
      <c r="N567">
        <f>COUNTIF($N$2:$N$566,K567)</f>
        <v>51</v>
      </c>
      <c r="Q567">
        <f>SUM(N567:N568)</f>
        <v>293</v>
      </c>
      <c r="R567">
        <f>COUNTIF($R$2:$R$566,K567)</f>
        <v>44</v>
      </c>
      <c r="S567">
        <f>SUM(R567:R568)</f>
        <v>283</v>
      </c>
      <c r="Y567" t="s">
        <v>647</v>
      </c>
      <c r="AA567">
        <f>COUNTIFS(AA408:AA563, "&gt;0", AB408:AB563, "&gt;0")</f>
        <v>43</v>
      </c>
      <c r="AB567">
        <f>AB564/565</f>
        <v>-1.9095412131975751E-4</v>
      </c>
      <c r="AI567" t="s">
        <v>639</v>
      </c>
      <c r="AJ567">
        <f>AJ568-AJ566</f>
        <v>-6.0848821694990368E-2</v>
      </c>
      <c r="AL567" t="s">
        <v>833</v>
      </c>
      <c r="AR567">
        <f>(AR568-AQ568)/AQ568</f>
        <v>0.10438023385584991</v>
      </c>
      <c r="AS567">
        <f>(AS568-AR568)/AR568</f>
        <v>-6.4453627453853843E-2</v>
      </c>
      <c r="AT567">
        <f>(AT568-AS568)/AS568</f>
        <v>-3.6847235306309137E-2</v>
      </c>
    </row>
    <row r="568" spans="1:70" x14ac:dyDescent="0.25">
      <c r="G568">
        <f>AVERAGE(G2:G566)</f>
        <v>0.78722036460177003</v>
      </c>
      <c r="H568">
        <f>AVERAGE(H2:H566)</f>
        <v>0.78626064778761107</v>
      </c>
      <c r="K568" t="s">
        <v>50</v>
      </c>
      <c r="L568">
        <f>COUNTIF($L$2:$L$566,K568)</f>
        <v>302</v>
      </c>
      <c r="M568">
        <f>SUM(L568:L569)</f>
        <v>302</v>
      </c>
      <c r="N568">
        <f>COUNTIF($N$2:$N$566,K568)</f>
        <v>242</v>
      </c>
      <c r="Q568">
        <f>SUM(N568:N569)</f>
        <v>242</v>
      </c>
      <c r="R568">
        <f>COUNTIF($R$2:$R$566,K568)</f>
        <v>239</v>
      </c>
      <c r="S568">
        <f>SUM(R568:R569)</f>
        <v>239</v>
      </c>
      <c r="W568">
        <f>COUNTIF(W2:W566, "&lt;0")</f>
        <v>351</v>
      </c>
      <c r="Y568">
        <f>COUNTIF(Y2:Y566, "&lt;0")</f>
        <v>292</v>
      </c>
      <c r="Z568" t="s">
        <v>646</v>
      </c>
      <c r="AA568">
        <f>COUNTIF(AA2:AA566, "&lt;0")</f>
        <v>240</v>
      </c>
      <c r="AB568">
        <f>COUNTIF(AB2:AB566, "&lt;0")</f>
        <v>165</v>
      </c>
      <c r="AC568">
        <f>COUNTIF(AC2:AC566, "&lt;0")</f>
        <v>148</v>
      </c>
      <c r="AD568">
        <f>COUNTIF(AD2:AD566, "&lt;0")</f>
        <v>157</v>
      </c>
      <c r="AJ568">
        <f>AVERAGE(AJ2:AJ566)</f>
        <v>5.3172418303496748E-3</v>
      </c>
      <c r="AK568">
        <f>AVERAGE(AK2:AK566)</f>
        <v>5.7205556979054162</v>
      </c>
      <c r="AL568">
        <f>AVERAGE(AL2:AL566)</f>
        <v>-17.411184535550159</v>
      </c>
      <c r="AQ568">
        <f>AVERAGE(AQ2:AQ566)</f>
        <v>25643.194492994946</v>
      </c>
      <c r="AR568">
        <f>AVERAGE(AR2:AR566)</f>
        <v>28319.837130984801</v>
      </c>
      <c r="AS568">
        <f>AVERAGE(AS2:AS566)</f>
        <v>26494.52089899049</v>
      </c>
      <c r="AT568">
        <f>AVERAGE(AT2:AT566)</f>
        <v>25518.271053097462</v>
      </c>
    </row>
    <row r="569" spans="1:70" x14ac:dyDescent="0.25">
      <c r="W569">
        <f>COUNTIF(W4:W568, "&gt;0")</f>
        <v>215</v>
      </c>
      <c r="Y569">
        <f>COUNTIF(Y4:Y568, "&gt;0")</f>
        <v>273</v>
      </c>
      <c r="Z569" t="s">
        <v>645</v>
      </c>
      <c r="AA569">
        <f>COUNTIF(AA4:AA568, "&gt;0")</f>
        <v>326</v>
      </c>
      <c r="AB569">
        <f>COUNTIF(AB4:AB568, "&gt;0")</f>
        <v>399</v>
      </c>
      <c r="AC569">
        <f>COUNTIF(AC4:AC568, "&gt;0")</f>
        <v>416</v>
      </c>
      <c r="AD569">
        <f>COUNTIF(AD4:AD568, "&gt;0")</f>
        <v>408</v>
      </c>
      <c r="AS569">
        <f>LOG(AS568)</f>
        <v>4.4231560705645974</v>
      </c>
      <c r="AT569">
        <f>LOG(AT568)</f>
        <v>4.4068512461644955</v>
      </c>
    </row>
    <row r="570" spans="1:70" x14ac:dyDescent="0.25">
      <c r="G570">
        <f>MIN((G3:G567))</f>
        <v>0.19985600000000001</v>
      </c>
      <c r="K570" t="s">
        <v>51</v>
      </c>
      <c r="L570">
        <f>COUNTIF($L$2:$L$566,K570)</f>
        <v>79</v>
      </c>
      <c r="M570" s="2" t="e">
        <f>M569/M573</f>
        <v>#DIV/0!</v>
      </c>
      <c r="N570">
        <f>COUNTIF($N$2:$N$566,K570)</f>
        <v>87</v>
      </c>
      <c r="Q570" s="2" t="e">
        <f>Q569/Q573</f>
        <v>#DIV/0!</v>
      </c>
      <c r="R570">
        <f>COUNTIF($R$2:$R$566,K570)</f>
        <v>115</v>
      </c>
      <c r="S570" s="2" t="e">
        <f>S569/S573</f>
        <v>#DIV/0!</v>
      </c>
      <c r="AI570" t="s">
        <v>638</v>
      </c>
      <c r="AJ570">
        <v>266</v>
      </c>
    </row>
    <row r="571" spans="1:70" x14ac:dyDescent="0.25">
      <c r="K571" t="s">
        <v>53</v>
      </c>
      <c r="L571">
        <f>COUNTIF($L$2:$L$566,K571)</f>
        <v>135</v>
      </c>
      <c r="M571" s="2" t="e">
        <f>M570/M572</f>
        <v>#DIV/0!</v>
      </c>
      <c r="N571">
        <f>COUNTIF($N$2:$N$566,K571)</f>
        <v>185</v>
      </c>
      <c r="Q571" s="2" t="e">
        <f>Q570/Q572</f>
        <v>#DIV/0!</v>
      </c>
      <c r="R571">
        <f>COUNTIF($R$2:$R$566,K571)</f>
        <v>167</v>
      </c>
      <c r="S571" s="2" t="e">
        <f>S570/S572</f>
        <v>#DIV/0!</v>
      </c>
      <c r="Y571" t="s">
        <v>648</v>
      </c>
      <c r="AA571">
        <f>COUNTIFS(AA2:AA566, "&lt;0", AB2:AB566, "&lt;0")</f>
        <v>124</v>
      </c>
      <c r="AJ571">
        <v>565</v>
      </c>
      <c r="AQ571">
        <v>2017</v>
      </c>
      <c r="AR571">
        <v>2018</v>
      </c>
      <c r="AS571">
        <v>2019</v>
      </c>
      <c r="AT571">
        <v>2020</v>
      </c>
      <c r="AU571" t="s">
        <v>816</v>
      </c>
      <c r="AV571" t="s">
        <v>817</v>
      </c>
      <c r="AW571" t="s">
        <v>619</v>
      </c>
      <c r="AX571" t="s">
        <v>623</v>
      </c>
      <c r="AY571" t="s">
        <v>620</v>
      </c>
      <c r="AZ571" t="s">
        <v>624</v>
      </c>
      <c r="BA571" t="s">
        <v>622</v>
      </c>
      <c r="BB571" t="s">
        <v>621</v>
      </c>
      <c r="BC571" t="s">
        <v>818</v>
      </c>
      <c r="BD571" t="s">
        <v>819</v>
      </c>
      <c r="BE571" t="s">
        <v>820</v>
      </c>
      <c r="BF571" t="s">
        <v>821</v>
      </c>
      <c r="BG571" t="s">
        <v>625</v>
      </c>
      <c r="BH571" t="s">
        <v>628</v>
      </c>
      <c r="BI571" t="s">
        <v>631</v>
      </c>
      <c r="BJ571" t="s">
        <v>634</v>
      </c>
      <c r="BK571" t="s">
        <v>626</v>
      </c>
      <c r="BL571" t="s">
        <v>629</v>
      </c>
      <c r="BM571" t="s">
        <v>632</v>
      </c>
      <c r="BN571" t="s">
        <v>635</v>
      </c>
      <c r="BO571" t="s">
        <v>627</v>
      </c>
      <c r="BP571" t="s">
        <v>630</v>
      </c>
      <c r="BQ571" t="s">
        <v>633</v>
      </c>
      <c r="BR571" t="s">
        <v>636</v>
      </c>
    </row>
    <row r="572" spans="1:70" x14ac:dyDescent="0.25">
      <c r="M572" t="e">
        <f>SUM(M568,M570)</f>
        <v>#DIV/0!</v>
      </c>
      <c r="Q572" t="e">
        <f>SUM(Q568,Q570)</f>
        <v>#DIV/0!</v>
      </c>
      <c r="S572" t="e">
        <f>SUM(S568,S570)</f>
        <v>#DIV/0!</v>
      </c>
      <c r="AQ572">
        <f>AVERAGEIF(AQ2:AQ566,"&lt;&gt;#N/A")</f>
        <v>25643.194492994946</v>
      </c>
      <c r="AR572">
        <f>AVERAGE(AR2:AR566)</f>
        <v>28319.837130984801</v>
      </c>
      <c r="AS572">
        <f>AVERAGE(AS2:AS566)</f>
        <v>26494.52089899049</v>
      </c>
      <c r="AT572">
        <f>AVERAGE(AT2:AT566)</f>
        <v>25518.271053097462</v>
      </c>
      <c r="AU572">
        <f>AVERAGE(AU2:AU566)</f>
        <v>24746.569539833035</v>
      </c>
      <c r="AV572">
        <f>AVERAGE(AY2:AY566)</f>
        <v>25051.557859091543</v>
      </c>
      <c r="AW572">
        <f>AVERAGE(AV2:AV566)</f>
        <v>27651.794836327252</v>
      </c>
      <c r="AX572">
        <f>AVERAGE(AZ2:AZ566)</f>
        <v>28174.654289669827</v>
      </c>
      <c r="AY572">
        <f>AVERAGE(AW2:AW566)</f>
        <v>26917.615474499802</v>
      </c>
      <c r="AZ572">
        <f>AVERAGE(BA2:BA566)</f>
        <v>26023.786077545465</v>
      </c>
      <c r="BA572">
        <f>AVERAGE(AX2:AX566)</f>
        <v>25832.460562014723</v>
      </c>
      <c r="BB572">
        <f>AVERAGE(BB2:BB566)</f>
        <v>25136.381318373376</v>
      </c>
      <c r="BC572">
        <f>AVERAGE(BC2:BC566)</f>
        <v>24368.228418869239</v>
      </c>
      <c r="BD572">
        <f>AVERAGE(BG2:BG566)</f>
        <v>25069.549940950648</v>
      </c>
      <c r="BE572">
        <f>AVERAGE(BK2:BK566)</f>
        <v>24967.453919633223</v>
      </c>
      <c r="BF572">
        <f>AVERAGE(BO2:BO566)</f>
        <v>24451.84549059617</v>
      </c>
      <c r="BG572">
        <f>AVERAGE(BD2:BD566)</f>
        <v>27675.495384636277</v>
      </c>
      <c r="BH572">
        <f>AVERAGE(BH2:BH566)</f>
        <v>27529.688077214683</v>
      </c>
      <c r="BI572">
        <f>AVERAGE(BL2:BL566)</f>
        <v>27961.854654952887</v>
      </c>
      <c r="BJ572">
        <f>AVERAGE(BP2:BP566)</f>
        <v>27954.662794178224</v>
      </c>
      <c r="BK572">
        <f>AVERAGE(BE2:BE566)</f>
        <v>27140.420536469297</v>
      </c>
      <c r="BL572">
        <f>AVERAGE(BI2:BI566)</f>
        <v>26694.638404834161</v>
      </c>
      <c r="BM572">
        <f>AVERAGE(BM2:BM566)</f>
        <v>26179.174117274502</v>
      </c>
      <c r="BN572">
        <f>AVERAGE(BQ2:BQ566)</f>
        <v>25825.743324424875</v>
      </c>
      <c r="BO572">
        <f>AVERAGE(BF2:BF566)</f>
        <v>25910.360130922811</v>
      </c>
      <c r="BP572">
        <f>AVERAGE(BJ2:BJ566)</f>
        <v>25713.032262811983</v>
      </c>
      <c r="BQ572">
        <f>AVERAGE(BN2:BN566)</f>
        <v>25208.739030925924</v>
      </c>
      <c r="BR572">
        <f>AVERAGE(BR2:BR566)</f>
        <v>25027.48698833555</v>
      </c>
    </row>
    <row r="574" spans="1:70" x14ac:dyDescent="0.25">
      <c r="S574" t="s">
        <v>50</v>
      </c>
      <c r="T574">
        <f>COUNTIF(T2:T566, S574)</f>
        <v>268</v>
      </c>
      <c r="U574" t="s">
        <v>50</v>
      </c>
      <c r="V574">
        <f>COUNTIF(V2:V566, U574)</f>
        <v>224</v>
      </c>
      <c r="W574" t="s">
        <v>50</v>
      </c>
      <c r="X574">
        <f>COUNTIF(X2:X566, W574)</f>
        <v>282</v>
      </c>
      <c r="Y574" t="s">
        <v>50</v>
      </c>
      <c r="Z574">
        <f>COUNTIF(Z2:Z566, Y574)</f>
        <v>305</v>
      </c>
    </row>
    <row r="575" spans="1:70" x14ac:dyDescent="0.25">
      <c r="S575" t="s">
        <v>51</v>
      </c>
      <c r="T575">
        <f t="shared" ref="T575:V577" si="60">COUNTIF(T3:T567, S575)</f>
        <v>50</v>
      </c>
      <c r="U575" t="s">
        <v>51</v>
      </c>
      <c r="V575">
        <f t="shared" si="60"/>
        <v>61</v>
      </c>
      <c r="W575" t="s">
        <v>51</v>
      </c>
      <c r="X575">
        <f t="shared" ref="X575" si="61">COUNTIF(X3:X567, W575)</f>
        <v>48</v>
      </c>
      <c r="Y575" t="s">
        <v>51</v>
      </c>
      <c r="Z575">
        <f t="shared" ref="Z575" si="62">COUNTIF(Z3:Z567, Y575)</f>
        <v>51</v>
      </c>
      <c r="AQ575">
        <v>2017</v>
      </c>
      <c r="AR575">
        <v>2018</v>
      </c>
      <c r="AS575">
        <v>2019</v>
      </c>
      <c r="AT575">
        <v>2020</v>
      </c>
      <c r="AU575" t="s">
        <v>816</v>
      </c>
      <c r="AV575" t="s">
        <v>817</v>
      </c>
      <c r="AW575" t="s">
        <v>619</v>
      </c>
      <c r="AX575" t="s">
        <v>623</v>
      </c>
      <c r="AY575" t="s">
        <v>620</v>
      </c>
      <c r="AZ575" t="s">
        <v>624</v>
      </c>
      <c r="BA575" t="s">
        <v>622</v>
      </c>
      <c r="BB575" t="s">
        <v>621</v>
      </c>
      <c r="BC575" t="s">
        <v>818</v>
      </c>
      <c r="BD575" t="s">
        <v>819</v>
      </c>
      <c r="BE575" t="s">
        <v>820</v>
      </c>
      <c r="BF575" t="s">
        <v>821</v>
      </c>
      <c r="BG575" t="s">
        <v>625</v>
      </c>
      <c r="BH575" t="s">
        <v>628</v>
      </c>
      <c r="BI575" t="s">
        <v>631</v>
      </c>
      <c r="BJ575" t="s">
        <v>634</v>
      </c>
      <c r="BK575" t="s">
        <v>626</v>
      </c>
      <c r="BL575" t="s">
        <v>629</v>
      </c>
      <c r="BM575" t="s">
        <v>632</v>
      </c>
      <c r="BN575" t="s">
        <v>635</v>
      </c>
      <c r="BO575" t="s">
        <v>627</v>
      </c>
      <c r="BP575" t="s">
        <v>630</v>
      </c>
      <c r="BQ575" t="s">
        <v>633</v>
      </c>
      <c r="BR575" t="s">
        <v>636</v>
      </c>
    </row>
    <row r="576" spans="1:70" x14ac:dyDescent="0.25">
      <c r="S576" t="s">
        <v>52</v>
      </c>
      <c r="T576">
        <f t="shared" si="60"/>
        <v>36</v>
      </c>
      <c r="U576" t="s">
        <v>52</v>
      </c>
      <c r="V576">
        <f t="shared" si="60"/>
        <v>36</v>
      </c>
      <c r="W576" t="s">
        <v>52</v>
      </c>
      <c r="X576">
        <f t="shared" ref="X576" si="63">COUNTIF(X4:X568, W576)</f>
        <v>38</v>
      </c>
      <c r="Y576" t="s">
        <v>52</v>
      </c>
      <c r="Z576">
        <f t="shared" ref="Z576" si="64">COUNTIF(Z4:Z568, Y576)</f>
        <v>38</v>
      </c>
      <c r="AQ576">
        <v>28357.968551155987</v>
      </c>
      <c r="AR576">
        <v>28319.837130984808</v>
      </c>
      <c r="AS576">
        <v>26494.520898990471</v>
      </c>
      <c r="AT576">
        <v>25518.271053097484</v>
      </c>
      <c r="AU576">
        <v>27467.73312229208</v>
      </c>
      <c r="AV576">
        <v>27535.462436263289</v>
      </c>
      <c r="AW576">
        <v>27651.794836327233</v>
      </c>
      <c r="AX576">
        <v>28174.654289669816</v>
      </c>
      <c r="AY576">
        <v>26917.615474499806</v>
      </c>
      <c r="AZ576">
        <v>26023.786077545446</v>
      </c>
      <c r="BA576">
        <v>25832.460562014705</v>
      </c>
      <c r="BB576">
        <v>25136.38131837338</v>
      </c>
      <c r="BC576">
        <v>27299.914516563982</v>
      </c>
      <c r="BD576">
        <v>27514.037835287621</v>
      </c>
      <c r="BE576">
        <v>27394.968530126316</v>
      </c>
      <c r="BF576">
        <v>27376.109690440768</v>
      </c>
      <c r="BG576">
        <v>27675.495384636255</v>
      </c>
      <c r="BH576">
        <v>27529.688077214691</v>
      </c>
      <c r="BI576">
        <v>27961.854654952869</v>
      </c>
      <c r="BJ576">
        <v>27954.662794178217</v>
      </c>
      <c r="BK576">
        <v>27140.420536469293</v>
      </c>
      <c r="BL576">
        <v>26694.638404834157</v>
      </c>
      <c r="BM576">
        <v>26179.174117274491</v>
      </c>
      <c r="BN576">
        <v>25825.743324424882</v>
      </c>
      <c r="BO576">
        <v>25910.360130922796</v>
      </c>
      <c r="BP576">
        <v>25713.032262812001</v>
      </c>
      <c r="BQ576">
        <v>25208.739030925924</v>
      </c>
      <c r="BR576">
        <v>25027.48698833555</v>
      </c>
    </row>
    <row r="577" spans="19:47" x14ac:dyDescent="0.25">
      <c r="S577" t="s">
        <v>53</v>
      </c>
      <c r="T577">
        <f t="shared" si="60"/>
        <v>209</v>
      </c>
      <c r="U577" t="s">
        <v>53</v>
      </c>
      <c r="V577">
        <f t="shared" si="60"/>
        <v>243</v>
      </c>
      <c r="W577" t="s">
        <v>53</v>
      </c>
      <c r="X577">
        <f t="shared" ref="X577" si="65">COUNTIF(X5:X569, W577)</f>
        <v>196</v>
      </c>
      <c r="Y577" t="s">
        <v>53</v>
      </c>
      <c r="Z577">
        <f t="shared" ref="Z577" si="66">COUNTIF(Z5:Z569, Y577)</f>
        <v>170</v>
      </c>
    </row>
    <row r="580" spans="19:47" x14ac:dyDescent="0.25">
      <c r="AQ580" s="4">
        <v>2017</v>
      </c>
      <c r="AR580">
        <v>28357.968551155987</v>
      </c>
    </row>
    <row r="581" spans="19:47" x14ac:dyDescent="0.25">
      <c r="AQ581" s="4">
        <v>2018</v>
      </c>
      <c r="AR581">
        <v>28319.837130984808</v>
      </c>
    </row>
    <row r="582" spans="19:47" x14ac:dyDescent="0.25">
      <c r="AQ582" s="4">
        <v>2019</v>
      </c>
      <c r="AR582">
        <v>26494.520898990471</v>
      </c>
    </row>
    <row r="583" spans="19:47" x14ac:dyDescent="0.25">
      <c r="AQ583" s="4">
        <v>2020</v>
      </c>
      <c r="AR583">
        <v>25518.271053097484</v>
      </c>
    </row>
    <row r="587" spans="19:47" x14ac:dyDescent="0.25">
      <c r="AQ587" t="s">
        <v>825</v>
      </c>
      <c r="AR587" t="s">
        <v>824</v>
      </c>
      <c r="AS587" t="s">
        <v>826</v>
      </c>
      <c r="AT587" t="s">
        <v>827</v>
      </c>
      <c r="AU587" t="s">
        <v>828</v>
      </c>
    </row>
    <row r="588" spans="19:47" x14ac:dyDescent="0.25">
      <c r="AQ588">
        <v>2017</v>
      </c>
      <c r="AR588">
        <v>27467.73312229208</v>
      </c>
      <c r="AS588" t="s">
        <v>827</v>
      </c>
      <c r="AT588">
        <f>IF($AT$587=AS588,AR588,NA())</f>
        <v>27467.73312229208</v>
      </c>
      <c r="AU588" t="e">
        <f>IF($AU$587=AS588,AR588,NA())</f>
        <v>#N/A</v>
      </c>
    </row>
    <row r="589" spans="19:47" x14ac:dyDescent="0.25">
      <c r="AQ589">
        <v>2017.5</v>
      </c>
      <c r="AR589">
        <v>27535.462436263289</v>
      </c>
      <c r="AS589" t="s">
        <v>828</v>
      </c>
      <c r="AT589" t="e">
        <f t="shared" ref="AT589:AT595" si="67">IF($AT$587=AS589,AR589,NA())</f>
        <v>#N/A</v>
      </c>
      <c r="AU589">
        <f t="shared" ref="AU589:AU595" si="68">IF($AU$587=AS589,AR589,NA())</f>
        <v>27535.462436263289</v>
      </c>
    </row>
    <row r="590" spans="19:47" x14ac:dyDescent="0.25">
      <c r="AQ590">
        <v>2018</v>
      </c>
      <c r="AR590">
        <v>27651.794836327233</v>
      </c>
      <c r="AS590" t="s">
        <v>827</v>
      </c>
      <c r="AT590">
        <f t="shared" si="67"/>
        <v>27651.794836327233</v>
      </c>
      <c r="AU590" t="e">
        <f t="shared" si="68"/>
        <v>#N/A</v>
      </c>
    </row>
    <row r="591" spans="19:47" x14ac:dyDescent="0.25">
      <c r="AQ591">
        <v>2018.5</v>
      </c>
      <c r="AR591">
        <v>28174.654289669816</v>
      </c>
      <c r="AS591" t="s">
        <v>828</v>
      </c>
      <c r="AT591" t="e">
        <f t="shared" si="67"/>
        <v>#N/A</v>
      </c>
      <c r="AU591">
        <f t="shared" si="68"/>
        <v>28174.654289669816</v>
      </c>
    </row>
    <row r="592" spans="19:47" x14ac:dyDescent="0.25">
      <c r="AQ592">
        <v>2019</v>
      </c>
      <c r="AR592">
        <v>26917.615474499806</v>
      </c>
      <c r="AS592" t="s">
        <v>827</v>
      </c>
      <c r="AT592">
        <f t="shared" si="67"/>
        <v>26917.615474499806</v>
      </c>
      <c r="AU592" t="e">
        <f t="shared" si="68"/>
        <v>#N/A</v>
      </c>
    </row>
    <row r="593" spans="43:49" x14ac:dyDescent="0.25">
      <c r="AQ593">
        <v>2019.5</v>
      </c>
      <c r="AR593">
        <v>26023.786077545446</v>
      </c>
      <c r="AS593" t="s">
        <v>828</v>
      </c>
      <c r="AT593" t="e">
        <f t="shared" si="67"/>
        <v>#N/A</v>
      </c>
      <c r="AU593">
        <f t="shared" si="68"/>
        <v>26023.786077545446</v>
      </c>
    </row>
    <row r="594" spans="43:49" x14ac:dyDescent="0.25">
      <c r="AQ594">
        <v>2020</v>
      </c>
      <c r="AR594">
        <v>25832.460562014705</v>
      </c>
      <c r="AS594" t="s">
        <v>827</v>
      </c>
      <c r="AT594">
        <f t="shared" si="67"/>
        <v>25832.460562014705</v>
      </c>
      <c r="AU594" t="e">
        <f t="shared" si="68"/>
        <v>#N/A</v>
      </c>
    </row>
    <row r="595" spans="43:49" x14ac:dyDescent="0.25">
      <c r="AQ595">
        <v>2020.5</v>
      </c>
      <c r="AR595">
        <v>25136.38131837338</v>
      </c>
      <c r="AS595" t="s">
        <v>828</v>
      </c>
      <c r="AT595" t="e">
        <f t="shared" si="67"/>
        <v>#N/A</v>
      </c>
      <c r="AU595">
        <f t="shared" si="68"/>
        <v>25136.38131837338</v>
      </c>
    </row>
    <row r="599" spans="43:49" x14ac:dyDescent="0.25">
      <c r="AQ599" t="s">
        <v>825</v>
      </c>
      <c r="AR599" t="s">
        <v>824</v>
      </c>
      <c r="AS599" t="s">
        <v>826</v>
      </c>
      <c r="AT599" t="s">
        <v>829</v>
      </c>
      <c r="AU599" t="s">
        <v>830</v>
      </c>
      <c r="AV599" t="s">
        <v>831</v>
      </c>
      <c r="AW599" t="s">
        <v>832</v>
      </c>
    </row>
    <row r="600" spans="43:49" x14ac:dyDescent="0.25">
      <c r="AQ600">
        <v>2017</v>
      </c>
      <c r="AR600">
        <v>27299.914516563982</v>
      </c>
      <c r="AS600" t="s">
        <v>829</v>
      </c>
      <c r="AT600">
        <f>IF($AT$599=AS600,AR600,NA())</f>
        <v>27299.914516563982</v>
      </c>
      <c r="AU600" t="e">
        <f>IF($AU$599=AS600,AR600,NA())</f>
        <v>#N/A</v>
      </c>
      <c r="AV600" t="e">
        <f>IF($AV$599=AS600,AR600,NA())</f>
        <v>#N/A</v>
      </c>
      <c r="AW600" t="e">
        <f>IF($AW$599=AS600,AR600,NA())</f>
        <v>#N/A</v>
      </c>
    </row>
    <row r="601" spans="43:49" x14ac:dyDescent="0.25">
      <c r="AQ601">
        <v>2017.25</v>
      </c>
      <c r="AR601">
        <v>27514.037835287621</v>
      </c>
      <c r="AS601" t="s">
        <v>830</v>
      </c>
      <c r="AT601" t="e">
        <f t="shared" ref="AT601:AT615" si="69">IF($AT$599=AS601,AR601,NA())</f>
        <v>#N/A</v>
      </c>
      <c r="AU601">
        <f t="shared" ref="AU601:AU615" si="70">IF($AU$599=AS601,AR601,NA())</f>
        <v>27514.037835287621</v>
      </c>
      <c r="AV601" t="e">
        <f t="shared" ref="AV601:AV615" si="71">IF($AV$599=AS601,AR601,NA())</f>
        <v>#N/A</v>
      </c>
      <c r="AW601" t="e">
        <f t="shared" ref="AW601:AW615" si="72">IF($AW$599=AS601,AR601,NA())</f>
        <v>#N/A</v>
      </c>
    </row>
    <row r="602" spans="43:49" x14ac:dyDescent="0.25">
      <c r="AQ602">
        <v>2017.5</v>
      </c>
      <c r="AR602">
        <v>27394.968530126316</v>
      </c>
      <c r="AS602" t="s">
        <v>831</v>
      </c>
      <c r="AT602" t="e">
        <f t="shared" si="69"/>
        <v>#N/A</v>
      </c>
      <c r="AU602" t="e">
        <f t="shared" si="70"/>
        <v>#N/A</v>
      </c>
      <c r="AV602">
        <f t="shared" si="71"/>
        <v>27394.968530126316</v>
      </c>
      <c r="AW602" t="e">
        <f t="shared" si="72"/>
        <v>#N/A</v>
      </c>
    </row>
    <row r="603" spans="43:49" x14ac:dyDescent="0.25">
      <c r="AQ603">
        <v>2017.75</v>
      </c>
      <c r="AR603">
        <v>27376.109690440768</v>
      </c>
      <c r="AS603" t="s">
        <v>832</v>
      </c>
      <c r="AT603" t="e">
        <f t="shared" si="69"/>
        <v>#N/A</v>
      </c>
      <c r="AU603" t="e">
        <f t="shared" si="70"/>
        <v>#N/A</v>
      </c>
      <c r="AV603" t="e">
        <f t="shared" si="71"/>
        <v>#N/A</v>
      </c>
      <c r="AW603">
        <f t="shared" si="72"/>
        <v>27376.109690440768</v>
      </c>
    </row>
    <row r="604" spans="43:49" x14ac:dyDescent="0.25">
      <c r="AQ604">
        <v>2018</v>
      </c>
      <c r="AR604">
        <v>27675.495384636255</v>
      </c>
      <c r="AS604" t="s">
        <v>829</v>
      </c>
      <c r="AT604">
        <f t="shared" si="69"/>
        <v>27675.495384636255</v>
      </c>
      <c r="AU604" t="e">
        <f t="shared" si="70"/>
        <v>#N/A</v>
      </c>
      <c r="AV604" t="e">
        <f t="shared" si="71"/>
        <v>#N/A</v>
      </c>
      <c r="AW604" t="e">
        <f t="shared" si="72"/>
        <v>#N/A</v>
      </c>
    </row>
    <row r="605" spans="43:49" x14ac:dyDescent="0.25">
      <c r="AQ605">
        <v>2018.25</v>
      </c>
      <c r="AR605">
        <v>27529.688077214691</v>
      </c>
      <c r="AS605" t="s">
        <v>830</v>
      </c>
      <c r="AT605" t="e">
        <f t="shared" si="69"/>
        <v>#N/A</v>
      </c>
      <c r="AU605">
        <f t="shared" si="70"/>
        <v>27529.688077214691</v>
      </c>
      <c r="AV605" t="e">
        <f t="shared" si="71"/>
        <v>#N/A</v>
      </c>
      <c r="AW605" t="e">
        <f t="shared" si="72"/>
        <v>#N/A</v>
      </c>
    </row>
    <row r="606" spans="43:49" x14ac:dyDescent="0.25">
      <c r="AQ606">
        <v>2018.5</v>
      </c>
      <c r="AR606">
        <v>27961.854654952869</v>
      </c>
      <c r="AS606" t="s">
        <v>831</v>
      </c>
      <c r="AT606" t="e">
        <f t="shared" si="69"/>
        <v>#N/A</v>
      </c>
      <c r="AU606" t="e">
        <f t="shared" si="70"/>
        <v>#N/A</v>
      </c>
      <c r="AV606">
        <f t="shared" si="71"/>
        <v>27961.854654952869</v>
      </c>
      <c r="AW606" t="e">
        <f t="shared" si="72"/>
        <v>#N/A</v>
      </c>
    </row>
    <row r="607" spans="43:49" x14ac:dyDescent="0.25">
      <c r="AQ607">
        <v>2018.75</v>
      </c>
      <c r="AR607">
        <v>27954.662794178217</v>
      </c>
      <c r="AS607" t="s">
        <v>832</v>
      </c>
      <c r="AT607" t="e">
        <f t="shared" si="69"/>
        <v>#N/A</v>
      </c>
      <c r="AU607" t="e">
        <f t="shared" si="70"/>
        <v>#N/A</v>
      </c>
      <c r="AV607" t="e">
        <f t="shared" si="71"/>
        <v>#N/A</v>
      </c>
      <c r="AW607">
        <f t="shared" si="72"/>
        <v>27954.662794178217</v>
      </c>
    </row>
    <row r="608" spans="43:49" x14ac:dyDescent="0.25">
      <c r="AQ608">
        <v>2019</v>
      </c>
      <c r="AR608">
        <v>27140.420536469293</v>
      </c>
      <c r="AS608" t="s">
        <v>829</v>
      </c>
      <c r="AT608">
        <f t="shared" si="69"/>
        <v>27140.420536469293</v>
      </c>
      <c r="AU608" t="e">
        <f t="shared" si="70"/>
        <v>#N/A</v>
      </c>
      <c r="AV608" t="e">
        <f t="shared" si="71"/>
        <v>#N/A</v>
      </c>
      <c r="AW608" t="e">
        <f t="shared" si="72"/>
        <v>#N/A</v>
      </c>
    </row>
    <row r="609" spans="43:49" x14ac:dyDescent="0.25">
      <c r="AQ609">
        <v>2019.25</v>
      </c>
      <c r="AR609">
        <v>26694.638404834157</v>
      </c>
      <c r="AS609" t="s">
        <v>830</v>
      </c>
      <c r="AT609" t="e">
        <f t="shared" si="69"/>
        <v>#N/A</v>
      </c>
      <c r="AU609">
        <f t="shared" si="70"/>
        <v>26694.638404834157</v>
      </c>
      <c r="AV609" t="e">
        <f t="shared" si="71"/>
        <v>#N/A</v>
      </c>
      <c r="AW609" t="e">
        <f t="shared" si="72"/>
        <v>#N/A</v>
      </c>
    </row>
    <row r="610" spans="43:49" x14ac:dyDescent="0.25">
      <c r="AQ610">
        <v>2019.5</v>
      </c>
      <c r="AR610">
        <v>26179.174117274491</v>
      </c>
      <c r="AS610" t="s">
        <v>831</v>
      </c>
      <c r="AT610" t="e">
        <f t="shared" si="69"/>
        <v>#N/A</v>
      </c>
      <c r="AU610" t="e">
        <f t="shared" si="70"/>
        <v>#N/A</v>
      </c>
      <c r="AV610">
        <f t="shared" si="71"/>
        <v>26179.174117274491</v>
      </c>
      <c r="AW610" t="e">
        <f t="shared" si="72"/>
        <v>#N/A</v>
      </c>
    </row>
    <row r="611" spans="43:49" x14ac:dyDescent="0.25">
      <c r="AQ611">
        <v>2019.75</v>
      </c>
      <c r="AR611">
        <v>25825.743324424882</v>
      </c>
      <c r="AS611" t="s">
        <v>832</v>
      </c>
      <c r="AT611" t="e">
        <f t="shared" si="69"/>
        <v>#N/A</v>
      </c>
      <c r="AU611" t="e">
        <f t="shared" si="70"/>
        <v>#N/A</v>
      </c>
      <c r="AV611" t="e">
        <f t="shared" si="71"/>
        <v>#N/A</v>
      </c>
      <c r="AW611">
        <f t="shared" si="72"/>
        <v>25825.743324424882</v>
      </c>
    </row>
    <row r="612" spans="43:49" x14ac:dyDescent="0.25">
      <c r="AQ612">
        <v>2020</v>
      </c>
      <c r="AR612">
        <v>25910.360130922796</v>
      </c>
      <c r="AS612" t="s">
        <v>829</v>
      </c>
      <c r="AT612">
        <f t="shared" si="69"/>
        <v>25910.360130922796</v>
      </c>
      <c r="AU612" t="e">
        <f t="shared" si="70"/>
        <v>#N/A</v>
      </c>
      <c r="AV612" t="e">
        <f t="shared" si="71"/>
        <v>#N/A</v>
      </c>
      <c r="AW612" t="e">
        <f t="shared" si="72"/>
        <v>#N/A</v>
      </c>
    </row>
    <row r="613" spans="43:49" x14ac:dyDescent="0.25">
      <c r="AQ613">
        <v>2020.25</v>
      </c>
      <c r="AR613">
        <v>25713.032262812001</v>
      </c>
      <c r="AS613" t="s">
        <v>830</v>
      </c>
      <c r="AT613" t="e">
        <f t="shared" si="69"/>
        <v>#N/A</v>
      </c>
      <c r="AU613">
        <f t="shared" si="70"/>
        <v>25713.032262812001</v>
      </c>
      <c r="AV613" t="e">
        <f t="shared" si="71"/>
        <v>#N/A</v>
      </c>
      <c r="AW613" t="e">
        <f t="shared" si="72"/>
        <v>#N/A</v>
      </c>
    </row>
    <row r="614" spans="43:49" x14ac:dyDescent="0.25">
      <c r="AQ614">
        <v>2020.5</v>
      </c>
      <c r="AR614">
        <v>25208.739030925924</v>
      </c>
      <c r="AS614" t="s">
        <v>831</v>
      </c>
      <c r="AT614" t="e">
        <f t="shared" si="69"/>
        <v>#N/A</v>
      </c>
      <c r="AU614" t="e">
        <f t="shared" si="70"/>
        <v>#N/A</v>
      </c>
      <c r="AV614">
        <f t="shared" si="71"/>
        <v>25208.739030925924</v>
      </c>
      <c r="AW614" t="e">
        <f t="shared" si="72"/>
        <v>#N/A</v>
      </c>
    </row>
    <row r="615" spans="43:49" x14ac:dyDescent="0.25">
      <c r="AQ615">
        <v>2020.75</v>
      </c>
      <c r="AR615">
        <v>25027.48698833555</v>
      </c>
      <c r="AS615" t="s">
        <v>832</v>
      </c>
      <c r="AT615" t="e">
        <f t="shared" si="69"/>
        <v>#N/A</v>
      </c>
      <c r="AU615" t="e">
        <f t="shared" si="70"/>
        <v>#N/A</v>
      </c>
      <c r="AV615" t="e">
        <f t="shared" si="71"/>
        <v>#N/A</v>
      </c>
      <c r="AW615">
        <f t="shared" si="72"/>
        <v>25027.48698833555</v>
      </c>
    </row>
  </sheetData>
  <autoFilter ref="B1:BR572" xr:uid="{3AF88244-7181-4883-B3BE-B0C7DACACDC3}">
    <sortState xmlns:xlrd2="http://schemas.microsoft.com/office/spreadsheetml/2017/richdata2" ref="B2:BR565">
      <sortCondition ref="AN1:AN572"/>
    </sortState>
  </autoFilter>
  <conditionalFormatting sqref="L2:L566 N2:N566 R2:R566">
    <cfRule type="cellIs" dxfId="57" priority="30" operator="equal">
      <formula>"Not Rejected"</formula>
    </cfRule>
    <cfRule type="cellIs" dxfId="56" priority="31" operator="equal">
      <formula>"At 10%"</formula>
    </cfRule>
    <cfRule type="cellIs" dxfId="55" priority="32" operator="equal">
      <formula>"At 5%"</formula>
    </cfRule>
    <cfRule type="cellIs" dxfId="54" priority="33" operator="equal">
      <formula>"At 1%"</formula>
    </cfRule>
  </conditionalFormatting>
  <conditionalFormatting sqref="J2:J566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:AJ566">
    <cfRule type="cellIs" dxfId="53" priority="27" operator="lessThan">
      <formula>0</formula>
    </cfRule>
    <cfRule type="cellIs" dxfId="52" priority="28" operator="greaterThan">
      <formula>0</formula>
    </cfRule>
  </conditionalFormatting>
  <conditionalFormatting sqref="AA2:AD566 AB567">
    <cfRule type="cellIs" dxfId="51" priority="25" operator="lessThan">
      <formula>0</formula>
    </cfRule>
    <cfRule type="cellIs" dxfId="50" priority="26" operator="greaterThan">
      <formula>0</formula>
    </cfRule>
  </conditionalFormatting>
  <conditionalFormatting sqref="AK2:AO566">
    <cfRule type="cellIs" dxfId="49" priority="23" operator="lessThan">
      <formula>0</formula>
    </cfRule>
    <cfRule type="cellIs" dxfId="48" priority="24" operator="greaterThan">
      <formula>0</formula>
    </cfRule>
  </conditionalFormatting>
  <conditionalFormatting sqref="AA567">
    <cfRule type="cellIs" dxfId="47" priority="21" operator="lessThan">
      <formula>0</formula>
    </cfRule>
    <cfRule type="cellIs" dxfId="46" priority="22" operator="greaterThan">
      <formula>0</formula>
    </cfRule>
  </conditionalFormatting>
  <conditionalFormatting sqref="AC567">
    <cfRule type="cellIs" dxfId="45" priority="19" operator="lessThan">
      <formula>0</formula>
    </cfRule>
    <cfRule type="cellIs" dxfId="44" priority="20" operator="greaterThan">
      <formula>0</formula>
    </cfRule>
  </conditionalFormatting>
  <conditionalFormatting sqref="AD567">
    <cfRule type="cellIs" dxfId="43" priority="17" operator="lessThan">
      <formula>0</formula>
    </cfRule>
    <cfRule type="cellIs" dxfId="42" priority="18" operator="greaterThan">
      <formula>0</formula>
    </cfRule>
  </conditionalFormatting>
  <conditionalFormatting sqref="AB568">
    <cfRule type="cellIs" dxfId="41" priority="15" operator="lessThan">
      <formula>0</formula>
    </cfRule>
    <cfRule type="cellIs" dxfId="40" priority="16" operator="greaterThan">
      <formula>0</formula>
    </cfRule>
  </conditionalFormatting>
  <conditionalFormatting sqref="AA568">
    <cfRule type="cellIs" dxfId="39" priority="13" operator="lessThan">
      <formula>0</formula>
    </cfRule>
    <cfRule type="cellIs" dxfId="38" priority="14" operator="greaterThan">
      <formula>0</formula>
    </cfRule>
  </conditionalFormatting>
  <conditionalFormatting sqref="AC568">
    <cfRule type="cellIs" dxfId="37" priority="11" operator="lessThan">
      <formula>0</formula>
    </cfRule>
    <cfRule type="cellIs" dxfId="36" priority="12" operator="greaterThan">
      <formula>0</formula>
    </cfRule>
  </conditionalFormatting>
  <conditionalFormatting sqref="AD568">
    <cfRule type="cellIs" dxfId="35" priority="9" operator="lessThan">
      <formula>0</formula>
    </cfRule>
    <cfRule type="cellIs" dxfId="34" priority="10" operator="greaterThan">
      <formula>0</formula>
    </cfRule>
  </conditionalFormatting>
  <conditionalFormatting sqref="W567">
    <cfRule type="cellIs" dxfId="33" priority="7" operator="lessThan">
      <formula>0</formula>
    </cfRule>
    <cfRule type="cellIs" dxfId="32" priority="8" operator="greaterThan">
      <formula>0</formula>
    </cfRule>
  </conditionalFormatting>
  <conditionalFormatting sqref="Y567">
    <cfRule type="cellIs" dxfId="31" priority="5" operator="lessThan">
      <formula>0</formula>
    </cfRule>
    <cfRule type="cellIs" dxfId="30" priority="6" operator="greaterThan">
      <formula>0</formula>
    </cfRule>
  </conditionalFormatting>
  <conditionalFormatting sqref="W568">
    <cfRule type="cellIs" dxfId="29" priority="3" operator="lessThan">
      <formula>0</formula>
    </cfRule>
    <cfRule type="cellIs" dxfId="28" priority="4" operator="greaterThan">
      <formula>0</formula>
    </cfRule>
  </conditionalFormatting>
  <conditionalFormatting sqref="Y568">
    <cfRule type="cellIs" dxfId="27" priority="1" operator="lessThan">
      <formula>0</formula>
    </cfRule>
    <cfRule type="cellIs" dxfId="26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C7463-EB17-41D8-B95A-E3D288081ED4}">
  <dimension ref="A1:AB588"/>
  <sheetViews>
    <sheetView topLeftCell="A552" workbookViewId="0">
      <selection activeCell="D573" sqref="D573:G573"/>
    </sheetView>
  </sheetViews>
  <sheetFormatPr defaultRowHeight="15" x14ac:dyDescent="0.25"/>
  <cols>
    <col min="1" max="1" width="12.7109375" bestFit="1" customWidth="1"/>
    <col min="2" max="4" width="12.28515625" bestFit="1" customWidth="1"/>
    <col min="5" max="12" width="14.42578125" bestFit="1" customWidth="1"/>
    <col min="13" max="28" width="14.85546875" bestFit="1" customWidth="1"/>
  </cols>
  <sheetData>
    <row r="1" spans="1:28" s="3" customFormat="1" x14ac:dyDescent="0.25">
      <c r="A1" s="3" t="s">
        <v>728</v>
      </c>
      <c r="B1" s="3" t="s">
        <v>28</v>
      </c>
      <c r="C1" s="3" t="s">
        <v>29</v>
      </c>
      <c r="D1" s="3" t="s">
        <v>30</v>
      </c>
      <c r="E1" s="3" t="s">
        <v>729</v>
      </c>
      <c r="F1" s="3" t="s">
        <v>730</v>
      </c>
      <c r="G1" s="3" t="s">
        <v>31</v>
      </c>
      <c r="H1" s="3" t="s">
        <v>34</v>
      </c>
      <c r="I1" s="3" t="s">
        <v>32</v>
      </c>
      <c r="J1" s="3" t="s">
        <v>35</v>
      </c>
      <c r="K1" s="3" t="s">
        <v>33</v>
      </c>
      <c r="L1" s="3" t="s">
        <v>36</v>
      </c>
      <c r="M1" s="3" t="s">
        <v>731</v>
      </c>
      <c r="N1" s="3" t="s">
        <v>732</v>
      </c>
      <c r="O1" s="3" t="s">
        <v>733</v>
      </c>
      <c r="P1" s="3" t="s">
        <v>734</v>
      </c>
      <c r="Q1" s="3" t="s">
        <v>37</v>
      </c>
      <c r="R1" s="3" t="s">
        <v>40</v>
      </c>
      <c r="S1" s="3" t="s">
        <v>43</v>
      </c>
      <c r="T1" s="3" t="s">
        <v>46</v>
      </c>
      <c r="U1" s="3" t="s">
        <v>38</v>
      </c>
      <c r="V1" s="3" t="s">
        <v>41</v>
      </c>
      <c r="W1" s="3" t="s">
        <v>44</v>
      </c>
      <c r="X1" s="3" t="s">
        <v>47</v>
      </c>
      <c r="Y1" s="3" t="s">
        <v>39</v>
      </c>
      <c r="Z1" s="3" t="s">
        <v>42</v>
      </c>
      <c r="AA1" s="3" t="s">
        <v>45</v>
      </c>
      <c r="AB1" s="3" t="s">
        <v>48</v>
      </c>
    </row>
    <row r="2" spans="1:28" x14ac:dyDescent="0.25">
      <c r="A2">
        <v>-10.6152249987089</v>
      </c>
      <c r="B2">
        <v>6959.0360824742202</v>
      </c>
      <c r="C2">
        <v>4939.13872832369</v>
      </c>
      <c r="D2">
        <v>8176.6993006992998</v>
      </c>
      <c r="E2">
        <v>7329.0169491525403</v>
      </c>
      <c r="F2">
        <v>6174.8235294117603</v>
      </c>
      <c r="G2">
        <v>5695.7666666666601</v>
      </c>
      <c r="H2">
        <v>9007.5810810810799</v>
      </c>
      <c r="I2">
        <v>4458.7777777777701</v>
      </c>
      <c r="J2">
        <v>5942.75</v>
      </c>
      <c r="K2">
        <v>7353.3804347825999</v>
      </c>
      <c r="L2">
        <v>9661.9019607843093</v>
      </c>
      <c r="M2">
        <v>8898.7199999999993</v>
      </c>
      <c r="N2">
        <v>5507.4545454545396</v>
      </c>
      <c r="O2">
        <v>6681.1034482758596</v>
      </c>
      <c r="P2">
        <v>5489.0816326530603</v>
      </c>
      <c r="Q2">
        <v>5188.1224489795904</v>
      </c>
      <c r="R2">
        <v>6046.1126760563302</v>
      </c>
      <c r="S2">
        <v>5849.4</v>
      </c>
      <c r="T2">
        <v>13908.206896551699</v>
      </c>
      <c r="U2">
        <v>5947.2424242424204</v>
      </c>
      <c r="V2">
        <v>3874.0238095238001</v>
      </c>
      <c r="W2">
        <v>6128.3125</v>
      </c>
      <c r="X2">
        <v>5695.3333333333303</v>
      </c>
      <c r="Y2">
        <v>8261.6904761904698</v>
      </c>
      <c r="Z2">
        <v>6590.4</v>
      </c>
      <c r="AA2">
        <v>10072.655172413701</v>
      </c>
      <c r="AB2">
        <v>9120.4545454545405</v>
      </c>
    </row>
    <row r="3" spans="1:28" x14ac:dyDescent="0.25">
      <c r="A3">
        <v>-10.6152249987089</v>
      </c>
      <c r="B3">
        <v>5100.7910295616703</v>
      </c>
      <c r="C3">
        <v>4439.2850812407596</v>
      </c>
      <c r="D3">
        <v>3957.7220496894402</v>
      </c>
      <c r="E3">
        <v>7329.0169491525403</v>
      </c>
      <c r="F3">
        <v>6174.8235294117603</v>
      </c>
      <c r="G3">
        <v>5274.3406374501901</v>
      </c>
      <c r="H3">
        <v>4918.9081419624199</v>
      </c>
      <c r="I3">
        <v>4445.4830508474497</v>
      </c>
      <c r="J3">
        <v>4432.4922600619102</v>
      </c>
      <c r="K3">
        <v>4245.3290322580597</v>
      </c>
      <c r="L3">
        <v>3690.78143712574</v>
      </c>
      <c r="M3">
        <v>8898.7199999999993</v>
      </c>
      <c r="N3">
        <v>5507.4545454545396</v>
      </c>
      <c r="O3">
        <v>6681.1034482758596</v>
      </c>
      <c r="P3">
        <v>5489.0816326530603</v>
      </c>
      <c r="Q3">
        <v>5210.1037344398301</v>
      </c>
      <c r="R3">
        <v>5333.6551724137898</v>
      </c>
      <c r="S3">
        <v>5030.3562753036404</v>
      </c>
      <c r="T3">
        <v>4800.2543103448197</v>
      </c>
      <c r="U3">
        <v>4481.80110497237</v>
      </c>
      <c r="V3">
        <v>4407.4855491329399</v>
      </c>
      <c r="W3">
        <v>4254.6744186046499</v>
      </c>
      <c r="X3">
        <v>4635.0397350993298</v>
      </c>
      <c r="Y3">
        <v>3829.7517730496402</v>
      </c>
      <c r="Z3">
        <v>4592.0532544378702</v>
      </c>
      <c r="AA3">
        <v>3797.8935185185101</v>
      </c>
      <c r="AB3">
        <v>3494.71186440677</v>
      </c>
    </row>
    <row r="4" spans="1:28" x14ac:dyDescent="0.25">
      <c r="A4">
        <v>-5.5349220471699603</v>
      </c>
      <c r="B4">
        <v>4635.9644670050702</v>
      </c>
      <c r="C4">
        <v>4562.7530120481897</v>
      </c>
      <c r="D4">
        <v>4696.30303030303</v>
      </c>
      <c r="E4">
        <v>4382.9239766081801</v>
      </c>
      <c r="F4">
        <v>4446.5957446808497</v>
      </c>
      <c r="G4">
        <v>4682.6132075471696</v>
      </c>
      <c r="H4">
        <v>4581.62637362637</v>
      </c>
      <c r="I4">
        <v>4461.37</v>
      </c>
      <c r="J4">
        <v>4716.3636363636297</v>
      </c>
      <c r="K4">
        <v>4897.7121212121201</v>
      </c>
      <c r="L4">
        <v>4293.4848484848399</v>
      </c>
      <c r="M4">
        <v>4305.1948051948002</v>
      </c>
      <c r="N4">
        <v>5059.05</v>
      </c>
      <c r="O4">
        <v>3365.7941176470499</v>
      </c>
      <c r="P4">
        <v>3807</v>
      </c>
      <c r="Q4">
        <v>5256.3484848484804</v>
      </c>
      <c r="R4">
        <v>3735.95</v>
      </c>
      <c r="S4">
        <v>4402.1739130434698</v>
      </c>
      <c r="T4">
        <v>4765.0666666666602</v>
      </c>
      <c r="U4">
        <v>4621.625</v>
      </c>
      <c r="V4">
        <v>4313.4423076923003</v>
      </c>
      <c r="W4">
        <v>4675.3421052631502</v>
      </c>
      <c r="X4">
        <v>4772.0357142857101</v>
      </c>
      <c r="Y4">
        <v>4531.6666666666597</v>
      </c>
      <c r="Z4">
        <v>5263.7575757575696</v>
      </c>
      <c r="AA4">
        <v>4530.4117647058802</v>
      </c>
      <c r="AB4">
        <v>4041.75</v>
      </c>
    </row>
    <row r="5" spans="1:28" x14ac:dyDescent="0.25">
      <c r="A5">
        <v>-5.5349220471699603</v>
      </c>
      <c r="B5">
        <v>7845.6019230769198</v>
      </c>
      <c r="C5">
        <v>7006.7664804469196</v>
      </c>
      <c r="D5">
        <v>6618.92</v>
      </c>
      <c r="E5">
        <v>4382.9239766081801</v>
      </c>
      <c r="F5">
        <v>4446.5957446808497</v>
      </c>
      <c r="G5">
        <v>7876.2892857142797</v>
      </c>
      <c r="H5">
        <v>7809.8</v>
      </c>
      <c r="I5">
        <v>7123.8453159041301</v>
      </c>
      <c r="J5">
        <v>6883.5114678898999</v>
      </c>
      <c r="K5">
        <v>6349.8270509977801</v>
      </c>
      <c r="L5">
        <v>6943.4144385026702</v>
      </c>
      <c r="M5">
        <v>4305.1948051948002</v>
      </c>
      <c r="N5">
        <v>5059.05</v>
      </c>
      <c r="O5">
        <v>3365.7941176470499</v>
      </c>
      <c r="P5">
        <v>3807</v>
      </c>
      <c r="Q5">
        <v>8026.4390243902399</v>
      </c>
      <c r="R5">
        <v>7718.4395604395504</v>
      </c>
      <c r="S5">
        <v>7799.8542510121397</v>
      </c>
      <c r="T5">
        <v>7820.3433476394803</v>
      </c>
      <c r="U5">
        <v>6986.7594339622601</v>
      </c>
      <c r="V5">
        <v>7241.5060728744902</v>
      </c>
      <c r="W5">
        <v>7055.6573705179198</v>
      </c>
      <c r="X5">
        <v>6649.9513513513502</v>
      </c>
      <c r="Y5">
        <v>6448.8778280542901</v>
      </c>
      <c r="Z5">
        <v>6254.6521739130403</v>
      </c>
      <c r="AA5">
        <v>7237.23902439024</v>
      </c>
      <c r="AB5">
        <v>6587</v>
      </c>
    </row>
    <row r="6" spans="1:28" x14ac:dyDescent="0.25">
      <c r="A6">
        <v>-7.2012819391931897</v>
      </c>
      <c r="B6">
        <v>14959.714285714201</v>
      </c>
      <c r="C6">
        <v>14479.8085642317</v>
      </c>
      <c r="D6">
        <v>15595.4644808743</v>
      </c>
      <c r="E6">
        <v>14895.3659003831</v>
      </c>
      <c r="F6">
        <v>14691.720930232501</v>
      </c>
      <c r="G6">
        <v>14801.208754208699</v>
      </c>
      <c r="H6">
        <v>15172.7285067873</v>
      </c>
      <c r="I6">
        <v>14476.58685446</v>
      </c>
      <c r="J6">
        <v>14483.5380434782</v>
      </c>
      <c r="K6">
        <v>15536.336283185799</v>
      </c>
      <c r="L6">
        <v>15690.9142857142</v>
      </c>
      <c r="M6">
        <v>15172.7285067873</v>
      </c>
      <c r="N6">
        <v>15499.964285714201</v>
      </c>
      <c r="O6">
        <v>13988.900621118</v>
      </c>
      <c r="P6">
        <v>14289.2692307692</v>
      </c>
      <c r="Q6">
        <v>15679.532846715299</v>
      </c>
      <c r="R6">
        <v>14049.143749999999</v>
      </c>
      <c r="S6">
        <v>14289.2692307692</v>
      </c>
      <c r="T6">
        <v>16434.813186813099</v>
      </c>
      <c r="U6">
        <v>14779.7261904761</v>
      </c>
      <c r="V6">
        <v>14279.1937984496</v>
      </c>
      <c r="W6">
        <v>14404.6890756302</v>
      </c>
      <c r="X6">
        <v>14627.8923076923</v>
      </c>
      <c r="Y6">
        <v>14698.914893617</v>
      </c>
      <c r="Z6">
        <v>16132.6818181818</v>
      </c>
      <c r="AA6">
        <v>16275.157303370701</v>
      </c>
      <c r="AB6">
        <v>14671.352941176399</v>
      </c>
    </row>
    <row r="7" spans="1:28" x14ac:dyDescent="0.25">
      <c r="A7">
        <v>-7.2012819391931897</v>
      </c>
      <c r="B7">
        <v>53362.267379679099</v>
      </c>
      <c r="C7">
        <v>50742.3583227446</v>
      </c>
      <c r="D7">
        <v>48580.111392405001</v>
      </c>
      <c r="E7">
        <v>14895.3659003831</v>
      </c>
      <c r="F7">
        <v>14691.720930232501</v>
      </c>
      <c r="G7">
        <v>55357.623931623901</v>
      </c>
      <c r="H7">
        <v>51598.110831234197</v>
      </c>
      <c r="I7">
        <v>51799.8489010989</v>
      </c>
      <c r="J7">
        <v>49832.366430260001</v>
      </c>
      <c r="K7">
        <v>49997.402460456899</v>
      </c>
      <c r="L7">
        <v>47270.957792207802</v>
      </c>
      <c r="M7">
        <v>15172.7285067873</v>
      </c>
      <c r="N7">
        <v>15499.964285714201</v>
      </c>
      <c r="O7">
        <v>13988.900621118</v>
      </c>
      <c r="P7">
        <v>14289.2692307692</v>
      </c>
      <c r="Q7">
        <v>57516.3497536945</v>
      </c>
      <c r="R7">
        <v>52396.668918918898</v>
      </c>
      <c r="S7">
        <v>52310.696969696903</v>
      </c>
      <c r="T7">
        <v>51091.314655172398</v>
      </c>
      <c r="U7">
        <v>50211.796875</v>
      </c>
      <c r="V7">
        <v>53572.558139534798</v>
      </c>
      <c r="W7">
        <v>50781.747619047601</v>
      </c>
      <c r="X7">
        <v>48896.3568075117</v>
      </c>
      <c r="Y7">
        <v>50107.700729926997</v>
      </c>
      <c r="Z7">
        <v>49894.955932203302</v>
      </c>
      <c r="AA7">
        <v>49060.520270270201</v>
      </c>
      <c r="AB7">
        <v>45615.612500000003</v>
      </c>
    </row>
    <row r="8" spans="1:28" x14ac:dyDescent="0.25">
      <c r="A8">
        <v>-1.3602237199807301</v>
      </c>
      <c r="B8">
        <v>69018.213235294097</v>
      </c>
      <c r="C8">
        <v>62225.939560439503</v>
      </c>
      <c r="D8">
        <v>58815.619565217297</v>
      </c>
      <c r="E8">
        <v>68963.754985754902</v>
      </c>
      <c r="F8">
        <v>69327.142857142797</v>
      </c>
      <c r="G8">
        <v>69092.007352941102</v>
      </c>
      <c r="H8">
        <v>68944.419117647005</v>
      </c>
      <c r="I8">
        <v>61477.813953488301</v>
      </c>
      <c r="J8">
        <v>62896.135416666599</v>
      </c>
      <c r="K8">
        <v>56805.298245614002</v>
      </c>
      <c r="L8">
        <v>62089.571428571398</v>
      </c>
      <c r="M8">
        <v>68602.431818181794</v>
      </c>
      <c r="N8">
        <v>71692.606741573007</v>
      </c>
      <c r="O8">
        <v>66879.162790697606</v>
      </c>
      <c r="P8">
        <v>68974.072072071998</v>
      </c>
      <c r="Q8">
        <v>72003.626666666605</v>
      </c>
      <c r="R8">
        <v>65512.147540983598</v>
      </c>
      <c r="S8">
        <v>69665.337078651602</v>
      </c>
      <c r="T8">
        <v>67579.276595744595</v>
      </c>
      <c r="U8">
        <v>64836.695652173898</v>
      </c>
      <c r="V8">
        <v>57615.1</v>
      </c>
      <c r="W8">
        <v>60073.435483870897</v>
      </c>
      <c r="X8">
        <v>68043.411764705801</v>
      </c>
      <c r="Y8">
        <v>57231.396551724101</v>
      </c>
      <c r="Z8">
        <v>56363.982142857101</v>
      </c>
      <c r="AA8">
        <v>64297</v>
      </c>
      <c r="AB8">
        <v>59468.25</v>
      </c>
    </row>
    <row r="9" spans="1:28" x14ac:dyDescent="0.25">
      <c r="A9">
        <v>-1.3602237199807301</v>
      </c>
      <c r="B9">
        <v>18554.821025827499</v>
      </c>
      <c r="C9">
        <v>17316.7032558139</v>
      </c>
      <c r="D9">
        <v>17822.066190785201</v>
      </c>
      <c r="E9">
        <v>68963.754985754902</v>
      </c>
      <c r="F9">
        <v>69327.142857142797</v>
      </c>
      <c r="G9">
        <v>18149.502233804898</v>
      </c>
      <c r="H9">
        <v>18941.978307254602</v>
      </c>
      <c r="I9">
        <v>17478.5010845986</v>
      </c>
      <c r="J9">
        <v>17100.660391021</v>
      </c>
      <c r="K9">
        <v>17858.2356728911</v>
      </c>
      <c r="L9">
        <v>17785.328973185002</v>
      </c>
      <c r="M9">
        <v>68602.431818181794</v>
      </c>
      <c r="N9">
        <v>71692.606741573007</v>
      </c>
      <c r="O9">
        <v>66879.162790697606</v>
      </c>
      <c r="P9">
        <v>68974.072072071998</v>
      </c>
      <c r="Q9">
        <v>17646.608867775099</v>
      </c>
      <c r="R9">
        <v>18595.851018973899</v>
      </c>
      <c r="S9">
        <v>18514.002849002802</v>
      </c>
      <c r="T9">
        <v>19368.737926136298</v>
      </c>
      <c r="U9">
        <v>18073.217519685</v>
      </c>
      <c r="V9">
        <v>16748.752415458901</v>
      </c>
      <c r="W9">
        <v>16308.098765432</v>
      </c>
      <c r="X9">
        <v>17801.315143246899</v>
      </c>
      <c r="Y9">
        <v>17697.717270194898</v>
      </c>
      <c r="Z9">
        <v>17996.262275449099</v>
      </c>
      <c r="AA9">
        <v>18852.078848560701</v>
      </c>
      <c r="AB9">
        <v>16617.749315068399</v>
      </c>
    </row>
    <row r="10" spans="1:28" x14ac:dyDescent="0.25">
      <c r="A10">
        <v>-4.58537497324975</v>
      </c>
      <c r="B10">
        <v>20160.297967235601</v>
      </c>
      <c r="C10">
        <v>15627.366549008901</v>
      </c>
      <c r="D10">
        <v>15763.2989901746</v>
      </c>
      <c r="E10">
        <v>3193.0230769230702</v>
      </c>
      <c r="F10">
        <v>3295.21917808219</v>
      </c>
      <c r="G10">
        <v>19758.413344316301</v>
      </c>
      <c r="H10">
        <v>20596.769547325101</v>
      </c>
      <c r="I10">
        <v>15686.744313725399</v>
      </c>
      <c r="J10">
        <v>15563.226489692101</v>
      </c>
      <c r="K10">
        <v>15059.798120805301</v>
      </c>
      <c r="L10">
        <v>16490.620871495899</v>
      </c>
      <c r="M10">
        <v>3062.14035087719</v>
      </c>
      <c r="N10">
        <v>3486.8780487804802</v>
      </c>
      <c r="O10">
        <v>3049.65625</v>
      </c>
      <c r="P10">
        <v>3129.6666666666601</v>
      </c>
      <c r="Q10">
        <v>20069.694472702598</v>
      </c>
      <c r="R10">
        <v>19464.287087471901</v>
      </c>
      <c r="S10">
        <v>20418.974912891899</v>
      </c>
      <c r="T10">
        <v>20784.438028687</v>
      </c>
      <c r="U10">
        <v>15882.3153104925</v>
      </c>
      <c r="V10">
        <v>15500.0674501788</v>
      </c>
      <c r="W10">
        <v>15770.597713663499</v>
      </c>
      <c r="X10">
        <v>15339.6696009389</v>
      </c>
      <c r="Y10">
        <v>14841.860106382899</v>
      </c>
      <c r="Z10">
        <v>15281.8704607046</v>
      </c>
      <c r="AA10">
        <v>16250.7103301384</v>
      </c>
      <c r="AB10">
        <v>16751.810434782601</v>
      </c>
    </row>
    <row r="11" spans="1:28" x14ac:dyDescent="0.25">
      <c r="A11">
        <v>-4.58537497324975</v>
      </c>
      <c r="B11">
        <v>20674.6220996462</v>
      </c>
      <c r="C11">
        <v>15043.647109826499</v>
      </c>
      <c r="D11">
        <v>13511.1030059352</v>
      </c>
      <c r="E11">
        <v>3193.0230769230702</v>
      </c>
      <c r="F11">
        <v>3295.21917808219</v>
      </c>
      <c r="G11">
        <v>19729.0184380504</v>
      </c>
      <c r="H11">
        <v>21660.880695737302</v>
      </c>
      <c r="I11">
        <v>15573.6995210022</v>
      </c>
      <c r="J11">
        <v>14462.644588045199</v>
      </c>
      <c r="K11">
        <v>14098.959224465299</v>
      </c>
      <c r="L11">
        <v>12970.767775124001</v>
      </c>
      <c r="M11">
        <v>3062.14035087719</v>
      </c>
      <c r="N11">
        <v>3486.8780487804802</v>
      </c>
      <c r="O11">
        <v>3049.65625</v>
      </c>
      <c r="P11">
        <v>3129.6666666666601</v>
      </c>
      <c r="Q11">
        <v>20810.809577592001</v>
      </c>
      <c r="R11">
        <v>18557.519080234801</v>
      </c>
      <c r="S11">
        <v>20338.6692813765</v>
      </c>
      <c r="T11">
        <v>22901.474121557399</v>
      </c>
      <c r="U11">
        <v>16528.783632286901</v>
      </c>
      <c r="V11">
        <v>14644.9912790697</v>
      </c>
      <c r="W11">
        <v>14297.4984362783</v>
      </c>
      <c r="X11">
        <v>14639.104010024999</v>
      </c>
      <c r="Y11">
        <v>13784.0440691927</v>
      </c>
      <c r="Z11">
        <v>14395.896699029099</v>
      </c>
      <c r="AA11">
        <v>13661.0720593429</v>
      </c>
      <c r="AB11">
        <v>12222.585758039801</v>
      </c>
    </row>
    <row r="12" spans="1:28" x14ac:dyDescent="0.25">
      <c r="A12">
        <v>12.5401608072209</v>
      </c>
      <c r="B12">
        <v>28547.057126907301</v>
      </c>
      <c r="C12">
        <v>23181.201762669101</v>
      </c>
      <c r="D12">
        <v>21178.103684661499</v>
      </c>
      <c r="E12">
        <v>31388.585831062599</v>
      </c>
      <c r="F12">
        <v>31555.317204301002</v>
      </c>
      <c r="G12">
        <v>28281.016358463701</v>
      </c>
      <c r="H12">
        <v>28839.058157689298</v>
      </c>
      <c r="I12">
        <v>25041.060606060601</v>
      </c>
      <c r="J12">
        <v>20805.382078852999</v>
      </c>
      <c r="K12">
        <v>21413.221830985902</v>
      </c>
      <c r="L12">
        <v>20869.171183079899</v>
      </c>
      <c r="M12">
        <v>31217.248618784499</v>
      </c>
      <c r="N12">
        <v>29734.5718157181</v>
      </c>
      <c r="O12">
        <v>33346.930666666602</v>
      </c>
      <c r="P12">
        <v>30294.876033057801</v>
      </c>
      <c r="Q12">
        <v>28014.2970873786</v>
      </c>
      <c r="R12">
        <v>28606.258089976302</v>
      </c>
      <c r="S12">
        <v>27114.655376799299</v>
      </c>
      <c r="T12">
        <v>30313.728457639299</v>
      </c>
      <c r="U12">
        <v>26453.755605381099</v>
      </c>
      <c r="V12">
        <v>23625.1910112359</v>
      </c>
      <c r="W12">
        <v>21229.454068241401</v>
      </c>
      <c r="X12">
        <v>20294.887835703001</v>
      </c>
      <c r="Y12">
        <v>20901.958224542999</v>
      </c>
      <c r="Z12">
        <v>21733.702945990099</v>
      </c>
      <c r="AA12">
        <v>20780.5879518072</v>
      </c>
      <c r="AB12">
        <v>20976.819912152201</v>
      </c>
    </row>
    <row r="13" spans="1:28" x14ac:dyDescent="0.25">
      <c r="A13">
        <v>12.5401608072209</v>
      </c>
      <c r="B13">
        <v>31744.826786619298</v>
      </c>
      <c r="C13">
        <v>26520.513198163699</v>
      </c>
      <c r="D13">
        <v>25051.691740984799</v>
      </c>
      <c r="E13">
        <v>31388.585831062599</v>
      </c>
      <c r="F13">
        <v>31555.317204301002</v>
      </c>
      <c r="G13">
        <v>28258.466173361499</v>
      </c>
      <c r="H13">
        <v>34956.216407010703</v>
      </c>
      <c r="I13">
        <v>26649.444699578999</v>
      </c>
      <c r="J13">
        <v>26391.680305927301</v>
      </c>
      <c r="K13">
        <v>25041.235623599699</v>
      </c>
      <c r="L13">
        <v>25062.982661290302</v>
      </c>
      <c r="M13">
        <v>31217.248618784499</v>
      </c>
      <c r="N13">
        <v>29734.5718157181</v>
      </c>
      <c r="O13">
        <v>33346.930666666602</v>
      </c>
      <c r="P13">
        <v>30294.876033057801</v>
      </c>
      <c r="Q13">
        <v>29083.088080421199</v>
      </c>
      <c r="R13">
        <v>27242.162241887901</v>
      </c>
      <c r="S13">
        <v>35557.077105014097</v>
      </c>
      <c r="T13">
        <v>34319.195586760201</v>
      </c>
      <c r="U13">
        <v>27524.638214565301</v>
      </c>
      <c r="V13">
        <v>25812.9011976047</v>
      </c>
      <c r="W13">
        <v>26385.506338553299</v>
      </c>
      <c r="X13">
        <v>26398.178963893199</v>
      </c>
      <c r="Y13">
        <v>25432.169960474301</v>
      </c>
      <c r="Z13">
        <v>24691.248407643299</v>
      </c>
      <c r="AA13">
        <v>25279.007168458698</v>
      </c>
      <c r="AB13">
        <v>24785.236866359399</v>
      </c>
    </row>
    <row r="14" spans="1:28" x14ac:dyDescent="0.25">
      <c r="A14">
        <v>6.5047881718377996</v>
      </c>
      <c r="B14">
        <v>27732.402069297401</v>
      </c>
      <c r="C14">
        <v>28901.365845959601</v>
      </c>
      <c r="D14">
        <v>30459.586529242501</v>
      </c>
      <c r="E14">
        <v>23445.516666666601</v>
      </c>
      <c r="F14">
        <v>22371.680089485399</v>
      </c>
      <c r="G14">
        <v>27931.0858274647</v>
      </c>
      <c r="H14">
        <v>27492.8004246284</v>
      </c>
      <c r="I14">
        <v>29520.694874851</v>
      </c>
      <c r="J14">
        <v>28203.8932885906</v>
      </c>
      <c r="K14">
        <v>29562.0059731209</v>
      </c>
      <c r="L14">
        <v>31293.261673601399</v>
      </c>
      <c r="M14">
        <v>24666.903307887998</v>
      </c>
      <c r="N14">
        <v>21066.107438016501</v>
      </c>
      <c r="O14">
        <v>23912.892682926798</v>
      </c>
      <c r="P14">
        <v>24288.971910112301</v>
      </c>
      <c r="Q14">
        <v>28201.1806722689</v>
      </c>
      <c r="R14">
        <v>27634.031423290198</v>
      </c>
      <c r="S14">
        <v>27838.186226964099</v>
      </c>
      <c r="T14">
        <v>27075.3411488862</v>
      </c>
      <c r="U14">
        <v>32335.147201946402</v>
      </c>
      <c r="V14">
        <v>26818.031542056</v>
      </c>
      <c r="W14">
        <v>27153.3819628647</v>
      </c>
      <c r="X14">
        <v>29280.0964673913</v>
      </c>
      <c r="Y14">
        <v>29391.840717299499</v>
      </c>
      <c r="Z14">
        <v>29714.048067860502</v>
      </c>
      <c r="AA14">
        <v>30975.314673452001</v>
      </c>
      <c r="AB14">
        <v>31674.216463414599</v>
      </c>
    </row>
    <row r="15" spans="1:28" x14ac:dyDescent="0.25">
      <c r="A15">
        <v>-12.7364481588495</v>
      </c>
      <c r="B15">
        <v>98019.102464331998</v>
      </c>
      <c r="C15">
        <v>88342.307829181402</v>
      </c>
      <c r="D15">
        <v>84935.875806451601</v>
      </c>
      <c r="E15">
        <v>18740.2567291628</v>
      </c>
      <c r="F15">
        <v>18356.773764258502</v>
      </c>
      <c r="G15">
        <v>96977.593837534994</v>
      </c>
      <c r="H15">
        <v>98917.214975845302</v>
      </c>
      <c r="I15">
        <v>96791.598662207296</v>
      </c>
      <c r="J15">
        <v>78736.460076045594</v>
      </c>
      <c r="K15">
        <v>84125.162857142801</v>
      </c>
      <c r="L15">
        <v>85986.8</v>
      </c>
      <c r="M15">
        <v>19106.0747188973</v>
      </c>
      <c r="N15">
        <v>17748.678197908201</v>
      </c>
      <c r="O15">
        <v>18901.736121124701</v>
      </c>
      <c r="P15">
        <v>18639.939524837999</v>
      </c>
      <c r="Q15">
        <v>95743.633333333302</v>
      </c>
      <c r="R15">
        <v>98232.4689265536</v>
      </c>
      <c r="S15">
        <v>99421.088235294097</v>
      </c>
      <c r="T15">
        <v>98235.840909090897</v>
      </c>
      <c r="U15">
        <v>99511.959677419305</v>
      </c>
      <c r="V15">
        <v>94864.028571428498</v>
      </c>
      <c r="W15">
        <v>78868.547619047604</v>
      </c>
      <c r="X15">
        <v>78614.978102189707</v>
      </c>
      <c r="Y15">
        <v>85012.231249999997</v>
      </c>
      <c r="Z15">
        <v>83378.157894736796</v>
      </c>
      <c r="AA15">
        <v>85008.429447852701</v>
      </c>
      <c r="AB15">
        <v>87477.214953271003</v>
      </c>
    </row>
    <row r="16" spans="1:28" x14ac:dyDescent="0.25">
      <c r="A16">
        <v>3.4849259906692698</v>
      </c>
      <c r="B16">
        <v>53354.366197183001</v>
      </c>
      <c r="C16">
        <v>47903.142857142797</v>
      </c>
      <c r="D16">
        <v>39904.754385964901</v>
      </c>
      <c r="E16">
        <v>98051.867532467499</v>
      </c>
      <c r="F16">
        <v>97045.536516853899</v>
      </c>
      <c r="G16">
        <v>54044.347826086901</v>
      </c>
      <c r="H16">
        <v>53023.75</v>
      </c>
      <c r="I16">
        <v>51521.666666666599</v>
      </c>
      <c r="J16">
        <v>44071.764705882299</v>
      </c>
      <c r="K16">
        <v>39655.96</v>
      </c>
      <c r="L16">
        <v>40099.125</v>
      </c>
      <c r="M16">
        <v>98917.214975845302</v>
      </c>
      <c r="N16">
        <v>95860.134078212199</v>
      </c>
      <c r="O16">
        <v>98244.333333333299</v>
      </c>
      <c r="P16">
        <v>99421.088235294097</v>
      </c>
      <c r="Q16">
        <v>59277.5</v>
      </c>
      <c r="R16">
        <v>51253.333333333299</v>
      </c>
      <c r="S16">
        <v>54068.4375</v>
      </c>
      <c r="T16">
        <v>50934.375</v>
      </c>
      <c r="U16">
        <v>50699</v>
      </c>
      <c r="V16">
        <v>52550</v>
      </c>
      <c r="W16">
        <v>44501.818181818096</v>
      </c>
      <c r="X16">
        <v>43283.333333333299</v>
      </c>
      <c r="Y16">
        <v>39707.142857142797</v>
      </c>
      <c r="Z16">
        <v>39590.818181818096</v>
      </c>
      <c r="AA16">
        <v>42475</v>
      </c>
      <c r="AB16">
        <v>37723.25</v>
      </c>
    </row>
    <row r="17" spans="1:28" x14ac:dyDescent="0.25">
      <c r="A17">
        <v>2.6044559538843299</v>
      </c>
      <c r="B17">
        <v>39244.827419354799</v>
      </c>
      <c r="C17">
        <v>34507.570528967197</v>
      </c>
      <c r="D17">
        <v>36398.076746849903</v>
      </c>
      <c r="E17">
        <v>53354.366197183001</v>
      </c>
      <c r="F17">
        <v>54044.347826086901</v>
      </c>
      <c r="G17">
        <v>40312.769983686703</v>
      </c>
      <c r="H17">
        <v>38200.730462519903</v>
      </c>
      <c r="I17">
        <v>33621.214463840399</v>
      </c>
      <c r="J17">
        <v>35411.969465648799</v>
      </c>
      <c r="K17">
        <v>35836.275268817197</v>
      </c>
      <c r="L17">
        <v>37038.365196078397</v>
      </c>
      <c r="M17">
        <v>53023.75</v>
      </c>
      <c r="N17">
        <v>59277.5</v>
      </c>
      <c r="O17">
        <v>51253.333333333299</v>
      </c>
      <c r="P17">
        <v>54068.4375</v>
      </c>
      <c r="Q17">
        <v>38210.325088339203</v>
      </c>
      <c r="R17">
        <v>42115.775757575699</v>
      </c>
      <c r="S17">
        <v>39020.162318840499</v>
      </c>
      <c r="T17">
        <v>37198.2340425531</v>
      </c>
      <c r="U17">
        <v>33783.465608465602</v>
      </c>
      <c r="V17">
        <v>33476.5660377358</v>
      </c>
      <c r="W17">
        <v>35667.108225108197</v>
      </c>
      <c r="X17">
        <v>35048.160493827098</v>
      </c>
      <c r="Y17">
        <v>31919.7053140096</v>
      </c>
      <c r="Z17">
        <v>38978.639534883703</v>
      </c>
      <c r="AA17">
        <v>38358.181415929197</v>
      </c>
      <c r="AB17">
        <v>35399.472527472499</v>
      </c>
    </row>
    <row r="18" spans="1:28" x14ac:dyDescent="0.25">
      <c r="A18">
        <v>-7.1104042906647003</v>
      </c>
      <c r="B18">
        <v>37866.2441471571</v>
      </c>
      <c r="C18">
        <v>31781.453257790301</v>
      </c>
      <c r="D18">
        <v>31635.2440318302</v>
      </c>
      <c r="E18">
        <v>37921.404040403999</v>
      </c>
      <c r="F18">
        <v>36985.263843648201</v>
      </c>
      <c r="G18">
        <v>36929.9225806451</v>
      </c>
      <c r="H18">
        <v>38874.090277777701</v>
      </c>
      <c r="I18">
        <v>33042.040697674398</v>
      </c>
      <c r="J18">
        <v>30583.546961325901</v>
      </c>
      <c r="K18">
        <v>32256.127450980301</v>
      </c>
      <c r="L18">
        <v>30903.104046242701</v>
      </c>
      <c r="M18">
        <v>38922.780487804797</v>
      </c>
      <c r="N18">
        <v>37803.431818181802</v>
      </c>
      <c r="O18">
        <v>36368.131428571403</v>
      </c>
      <c r="P18">
        <v>38861.685185185102</v>
      </c>
      <c r="Q18">
        <v>37669.281481481397</v>
      </c>
      <c r="R18">
        <v>36359.56</v>
      </c>
      <c r="S18">
        <v>38776.030674846603</v>
      </c>
      <c r="T18">
        <v>39001.96</v>
      </c>
      <c r="U18">
        <v>35528.569620253103</v>
      </c>
      <c r="V18">
        <v>30929.8279569892</v>
      </c>
      <c r="W18">
        <v>30647.058823529402</v>
      </c>
      <c r="X18">
        <v>30527.3125</v>
      </c>
      <c r="Y18">
        <v>31760.556701030899</v>
      </c>
      <c r="Z18">
        <v>32705.383177569998</v>
      </c>
      <c r="AA18">
        <v>30622.938144329801</v>
      </c>
      <c r="AB18">
        <v>31260.684210526299</v>
      </c>
    </row>
    <row r="19" spans="1:28" x14ac:dyDescent="0.25">
      <c r="A19">
        <v>2.6044559538843299</v>
      </c>
      <c r="B19">
        <v>57640.247023809497</v>
      </c>
      <c r="C19">
        <v>50210.164110429403</v>
      </c>
      <c r="D19">
        <v>49914.9428571428</v>
      </c>
      <c r="E19">
        <v>53354.366197183001</v>
      </c>
      <c r="F19">
        <v>54044.347826086901</v>
      </c>
      <c r="G19">
        <v>53436.588693957099</v>
      </c>
      <c r="H19">
        <v>61996.7656565656</v>
      </c>
      <c r="I19">
        <v>48153.923547400598</v>
      </c>
      <c r="J19">
        <v>52279.0584615384</v>
      </c>
      <c r="K19">
        <v>51661.465721040098</v>
      </c>
      <c r="L19">
        <v>47785.896253602303</v>
      </c>
      <c r="M19">
        <v>53023.75</v>
      </c>
      <c r="N19">
        <v>59277.5</v>
      </c>
      <c r="O19">
        <v>51253.333333333299</v>
      </c>
      <c r="P19">
        <v>54068.4375</v>
      </c>
      <c r="Q19">
        <v>51359.877470355699</v>
      </c>
      <c r="R19">
        <v>55457.388461538401</v>
      </c>
      <c r="S19">
        <v>58569.254385964901</v>
      </c>
      <c r="T19">
        <v>64923.629213483102</v>
      </c>
      <c r="U19">
        <v>49239.841463414603</v>
      </c>
      <c r="V19">
        <v>47061.343558282199</v>
      </c>
      <c r="W19">
        <v>44003.726114649602</v>
      </c>
      <c r="X19">
        <v>60012.5535714285</v>
      </c>
      <c r="Y19">
        <v>54730.907079646</v>
      </c>
      <c r="Z19">
        <v>48140.177664974603</v>
      </c>
      <c r="AA19">
        <v>49455.864321608002</v>
      </c>
      <c r="AB19">
        <v>45540.466216216199</v>
      </c>
    </row>
    <row r="20" spans="1:28" x14ac:dyDescent="0.25">
      <c r="A20">
        <v>-100.226231740381</v>
      </c>
      <c r="B20">
        <v>28843.0017730496</v>
      </c>
      <c r="C20">
        <v>25872.6446280991</v>
      </c>
      <c r="D20">
        <v>23032.162857142801</v>
      </c>
      <c r="E20">
        <v>19469.972977146299</v>
      </c>
      <c r="F20">
        <v>19010.0199144416</v>
      </c>
      <c r="G20">
        <v>28570.232758620601</v>
      </c>
      <c r="H20">
        <v>29033.611445783099</v>
      </c>
      <c r="I20">
        <v>27191.4257425742</v>
      </c>
      <c r="J20">
        <v>24218.024844720399</v>
      </c>
      <c r="K20">
        <v>23422.688524590099</v>
      </c>
      <c r="L20">
        <v>22604.221556886201</v>
      </c>
      <c r="M20">
        <v>19975.079377936101</v>
      </c>
      <c r="N20">
        <v>19235.4849388607</v>
      </c>
      <c r="O20">
        <v>18789.359019264401</v>
      </c>
      <c r="P20">
        <v>19848.213991769499</v>
      </c>
      <c r="Q20">
        <v>29447.504424778701</v>
      </c>
      <c r="R20">
        <v>27737.1932773109</v>
      </c>
      <c r="S20">
        <v>27969.228346456599</v>
      </c>
      <c r="T20">
        <v>29693.009756097501</v>
      </c>
      <c r="U20">
        <v>27924.1428571428</v>
      </c>
      <c r="V20">
        <v>26669.830508474501</v>
      </c>
      <c r="W20">
        <v>24994.423529411699</v>
      </c>
      <c r="X20">
        <v>23349.684210526299</v>
      </c>
      <c r="Y20">
        <v>23190.8202247191</v>
      </c>
      <c r="Z20">
        <v>23642.223404255299</v>
      </c>
      <c r="AA20">
        <v>22545.277777777701</v>
      </c>
      <c r="AB20">
        <v>22673.1168831168</v>
      </c>
    </row>
    <row r="21" spans="1:28" x14ac:dyDescent="0.25">
      <c r="A21">
        <v>11.7025727667145</v>
      </c>
      <c r="B21">
        <v>36614.446525176798</v>
      </c>
      <c r="C21">
        <v>34531.561100620398</v>
      </c>
      <c r="D21">
        <v>35174.379113345502</v>
      </c>
      <c r="E21">
        <v>28843.0017730496</v>
      </c>
      <c r="F21">
        <v>28570.232758620601</v>
      </c>
      <c r="G21">
        <v>36865.672176308501</v>
      </c>
      <c r="H21">
        <v>36332.607947019802</v>
      </c>
      <c r="I21">
        <v>34275.931419457702</v>
      </c>
      <c r="J21">
        <v>34794.890470974802</v>
      </c>
      <c r="K21">
        <v>36138.627317955601</v>
      </c>
      <c r="L21">
        <v>34189.643418013802</v>
      </c>
      <c r="M21">
        <v>29033.611445783099</v>
      </c>
      <c r="N21">
        <v>29447.504424778701</v>
      </c>
      <c r="O21">
        <v>27737.1932773109</v>
      </c>
      <c r="P21">
        <v>27969.228346456599</v>
      </c>
      <c r="Q21">
        <v>38591.634534786201</v>
      </c>
      <c r="R21">
        <v>35338.169881305599</v>
      </c>
      <c r="S21">
        <v>35743.7804674457</v>
      </c>
      <c r="T21">
        <v>36993.728209934401</v>
      </c>
      <c r="U21">
        <v>35442.528143712501</v>
      </c>
      <c r="V21">
        <v>33344.6615678776</v>
      </c>
      <c r="W21">
        <v>33588.958424507597</v>
      </c>
      <c r="X21">
        <v>36003.467105263102</v>
      </c>
      <c r="Y21">
        <v>36558.182987141401</v>
      </c>
      <c r="Z21">
        <v>35785.151666666599</v>
      </c>
      <c r="AA21">
        <v>34454.623875715399</v>
      </c>
      <c r="AB21">
        <v>33845.618895965999</v>
      </c>
    </row>
    <row r="22" spans="1:28" x14ac:dyDescent="0.25">
      <c r="A22">
        <v>-100.226231740381</v>
      </c>
      <c r="B22">
        <v>46983.929422985202</v>
      </c>
      <c r="C22">
        <v>40432.996078431301</v>
      </c>
      <c r="D22">
        <v>37530.315706392998</v>
      </c>
      <c r="E22">
        <v>19469.972977146299</v>
      </c>
      <c r="F22">
        <v>19010.0199144416</v>
      </c>
      <c r="G22">
        <v>47993.009090908999</v>
      </c>
      <c r="H22">
        <v>45870.601805416198</v>
      </c>
      <c r="I22">
        <v>42900.709611451901</v>
      </c>
      <c r="J22">
        <v>38160.4689265536</v>
      </c>
      <c r="K22">
        <v>38448.827433628299</v>
      </c>
      <c r="L22">
        <v>36473.013582342901</v>
      </c>
      <c r="M22">
        <v>19975.079377936101</v>
      </c>
      <c r="N22">
        <v>19235.4849388607</v>
      </c>
      <c r="O22">
        <v>18789.359019264401</v>
      </c>
      <c r="P22">
        <v>19848.213991769499</v>
      </c>
      <c r="Q22">
        <v>49198.757950530002</v>
      </c>
      <c r="R22">
        <v>46715.005617977498</v>
      </c>
      <c r="S22">
        <v>44988.940038684697</v>
      </c>
      <c r="T22">
        <v>46820.224999999999</v>
      </c>
      <c r="U22">
        <v>42976.090497737503</v>
      </c>
      <c r="V22">
        <v>42838.548507462598</v>
      </c>
      <c r="W22">
        <v>38618.747126436698</v>
      </c>
      <c r="X22">
        <v>37717.466666666602</v>
      </c>
      <c r="Y22">
        <v>38501.630094043801</v>
      </c>
      <c r="Z22">
        <v>38401.908077994398</v>
      </c>
      <c r="AA22">
        <v>37294.987500000003</v>
      </c>
      <c r="AB22">
        <v>35495.200743494403</v>
      </c>
    </row>
    <row r="23" spans="1:28" x14ac:dyDescent="0.25">
      <c r="A23">
        <v>-100.226231740381</v>
      </c>
      <c r="B23">
        <v>105527.373219373</v>
      </c>
      <c r="C23">
        <v>110551.85543964199</v>
      </c>
      <c r="D23">
        <v>99608.984560569996</v>
      </c>
      <c r="E23">
        <v>19469.972977146299</v>
      </c>
      <c r="F23">
        <v>19010.0199144416</v>
      </c>
      <c r="G23">
        <v>104989.91349480901</v>
      </c>
      <c r="H23">
        <v>105903.464891041</v>
      </c>
      <c r="I23">
        <v>110539.885885885</v>
      </c>
      <c r="J23">
        <v>110563.647928994</v>
      </c>
      <c r="K23">
        <v>105313.37011494199</v>
      </c>
      <c r="L23">
        <v>93512.159705159705</v>
      </c>
      <c r="M23">
        <v>19975.079377936101</v>
      </c>
      <c r="N23">
        <v>19235.4849388607</v>
      </c>
      <c r="O23">
        <v>18789.359019264401</v>
      </c>
      <c r="P23">
        <v>19848.213991769499</v>
      </c>
      <c r="Q23">
        <v>102517.48051948</v>
      </c>
      <c r="R23">
        <v>107810.318518518</v>
      </c>
      <c r="S23">
        <v>109482.419913419</v>
      </c>
      <c r="T23">
        <v>101360.945054945</v>
      </c>
      <c r="U23">
        <v>111078.37125748501</v>
      </c>
      <c r="V23">
        <v>109998.156626506</v>
      </c>
      <c r="W23">
        <v>109233.299363057</v>
      </c>
      <c r="X23">
        <v>111717.596685082</v>
      </c>
      <c r="Y23">
        <v>100630.54128440301</v>
      </c>
      <c r="Z23">
        <v>110017.778801843</v>
      </c>
      <c r="AA23">
        <v>93910.346320346303</v>
      </c>
      <c r="AB23">
        <v>92989.539772727207</v>
      </c>
    </row>
    <row r="24" spans="1:28" x14ac:dyDescent="0.25">
      <c r="A24">
        <v>-100.226231740381</v>
      </c>
      <c r="B24">
        <v>12759.49</v>
      </c>
      <c r="C24">
        <v>11136.8356940509</v>
      </c>
      <c r="D24">
        <v>9320.6447166921898</v>
      </c>
      <c r="E24">
        <v>19469.972977146299</v>
      </c>
      <c r="F24">
        <v>19010.0199144416</v>
      </c>
      <c r="G24">
        <v>13262.0857142857</v>
      </c>
      <c r="H24">
        <v>12245.6</v>
      </c>
      <c r="I24">
        <v>11931.979746835401</v>
      </c>
      <c r="J24">
        <v>10126.926045016</v>
      </c>
      <c r="K24">
        <v>8978.0373831775705</v>
      </c>
      <c r="L24">
        <v>9651.9006024096307</v>
      </c>
      <c r="M24">
        <v>19975.079377936101</v>
      </c>
      <c r="N24">
        <v>19235.4849388607</v>
      </c>
      <c r="O24">
        <v>18789.359019264401</v>
      </c>
      <c r="P24">
        <v>19848.213991769499</v>
      </c>
      <c r="Q24">
        <v>14332.2923076923</v>
      </c>
      <c r="R24">
        <v>11835.1435897435</v>
      </c>
      <c r="S24">
        <v>11919.5467289719</v>
      </c>
      <c r="T24">
        <v>12547.658008658</v>
      </c>
      <c r="U24">
        <v>12252.2153846153</v>
      </c>
      <c r="V24">
        <v>11619.75</v>
      </c>
      <c r="W24">
        <v>10715.366666666599</v>
      </c>
      <c r="X24">
        <v>9578.6894409937795</v>
      </c>
      <c r="Y24">
        <v>9163.2099447513792</v>
      </c>
      <c r="Z24">
        <v>8738.6357142857105</v>
      </c>
      <c r="AA24">
        <v>9377.6091370558297</v>
      </c>
      <c r="AB24">
        <v>10052.162962962901</v>
      </c>
    </row>
    <row r="25" spans="1:28" x14ac:dyDescent="0.25">
      <c r="A25">
        <v>7.0602058229854698</v>
      </c>
      <c r="B25">
        <v>19434.418588399702</v>
      </c>
      <c r="C25">
        <v>18235.83566058</v>
      </c>
      <c r="D25">
        <v>23445.858463315999</v>
      </c>
      <c r="E25">
        <v>12779.364955357099</v>
      </c>
      <c r="F25">
        <v>13306.0288248337</v>
      </c>
      <c r="G25">
        <v>19172.197903014399</v>
      </c>
      <c r="H25">
        <v>19733.931137724499</v>
      </c>
      <c r="I25">
        <v>17428.84</v>
      </c>
      <c r="J25">
        <v>18990.821205821201</v>
      </c>
      <c r="K25">
        <v>22812.384323640901</v>
      </c>
      <c r="L25">
        <v>23978.920212765901</v>
      </c>
      <c r="M25">
        <v>12245.6</v>
      </c>
      <c r="N25">
        <v>14426.4296875</v>
      </c>
      <c r="O25">
        <v>11835.1435897435</v>
      </c>
      <c r="P25">
        <v>11919.5467289719</v>
      </c>
      <c r="Q25">
        <v>19780.335064935</v>
      </c>
      <c r="R25">
        <v>18552.798941798901</v>
      </c>
      <c r="S25">
        <v>18907.5</v>
      </c>
      <c r="T25">
        <v>20367.965608465602</v>
      </c>
      <c r="U25">
        <v>18012.675105485199</v>
      </c>
      <c r="V25">
        <v>16779.220657276899</v>
      </c>
      <c r="W25">
        <v>18375.183035714199</v>
      </c>
      <c r="X25">
        <v>19527.4085603112</v>
      </c>
      <c r="Y25">
        <v>22526.853470436999</v>
      </c>
      <c r="Z25">
        <v>23088.6815920398</v>
      </c>
      <c r="AA25">
        <v>23470.4836065573</v>
      </c>
      <c r="AB25">
        <v>24527.8517699115</v>
      </c>
    </row>
    <row r="26" spans="1:28" x14ac:dyDescent="0.25">
      <c r="A26">
        <v>7.0602058229854698</v>
      </c>
      <c r="B26">
        <v>23325.462686567102</v>
      </c>
      <c r="C26">
        <v>23887.494736842102</v>
      </c>
      <c r="D26">
        <v>22330.2330097087</v>
      </c>
      <c r="E26">
        <v>12779.364955357099</v>
      </c>
      <c r="F26">
        <v>13306.0288248337</v>
      </c>
      <c r="G26">
        <v>24659.0652173913</v>
      </c>
      <c r="H26">
        <v>20404.238095238001</v>
      </c>
      <c r="I26">
        <v>23065.6578947368</v>
      </c>
      <c r="J26">
        <v>24435.385964912199</v>
      </c>
      <c r="K26">
        <v>24776.041666666599</v>
      </c>
      <c r="L26">
        <v>16649.6451612903</v>
      </c>
      <c r="M26">
        <v>12245.6</v>
      </c>
      <c r="N26">
        <v>14426.4296875</v>
      </c>
      <c r="O26">
        <v>11835.1435897435</v>
      </c>
      <c r="P26">
        <v>11919.5467289719</v>
      </c>
      <c r="Q26">
        <v>24688.571428571398</v>
      </c>
      <c r="R26">
        <v>24613.166666666599</v>
      </c>
      <c r="S26">
        <v>21072.636363636298</v>
      </c>
      <c r="T26">
        <v>19669</v>
      </c>
      <c r="U26">
        <v>22641.285714285699</v>
      </c>
      <c r="V26">
        <v>23589.882352941098</v>
      </c>
      <c r="W26">
        <v>24068.217391304301</v>
      </c>
      <c r="X26">
        <v>24683.764705882299</v>
      </c>
      <c r="Y26">
        <v>24711.446808510598</v>
      </c>
      <c r="Z26">
        <v>24897.48</v>
      </c>
      <c r="AA26">
        <v>17080.904761904701</v>
      </c>
      <c r="AB26">
        <v>15744</v>
      </c>
    </row>
    <row r="27" spans="1:28" x14ac:dyDescent="0.25">
      <c r="A27">
        <v>2.0602107463971899</v>
      </c>
      <c r="B27">
        <v>26252.166147455799</v>
      </c>
      <c r="C27">
        <v>24353.1017811704</v>
      </c>
      <c r="D27">
        <v>23752.112410071899</v>
      </c>
      <c r="E27">
        <v>31704.776699029098</v>
      </c>
      <c r="F27">
        <v>31147.647058823499</v>
      </c>
      <c r="G27">
        <v>26483.9698189134</v>
      </c>
      <c r="H27">
        <v>26004.942060085799</v>
      </c>
      <c r="I27">
        <v>24439.341584158399</v>
      </c>
      <c r="J27">
        <v>24261.895287958101</v>
      </c>
      <c r="K27">
        <v>24567.105169340401</v>
      </c>
      <c r="L27">
        <v>22922.328493647899</v>
      </c>
      <c r="M27">
        <v>32251.192307692301</v>
      </c>
      <c r="N27">
        <v>31505.4545454545</v>
      </c>
      <c r="O27">
        <v>30876.206896551699</v>
      </c>
      <c r="P27">
        <v>28072.631578947301</v>
      </c>
      <c r="Q27">
        <v>27052.782608695601</v>
      </c>
      <c r="R27">
        <v>25773.597285067801</v>
      </c>
      <c r="S27">
        <v>26833.605</v>
      </c>
      <c r="T27">
        <v>25381.8872180451</v>
      </c>
      <c r="U27">
        <v>24766.459893048101</v>
      </c>
      <c r="V27">
        <v>24157.447004608199</v>
      </c>
      <c r="W27">
        <v>24836.627659574398</v>
      </c>
      <c r="X27">
        <v>23704.938144329801</v>
      </c>
      <c r="Y27">
        <v>24431.792792792701</v>
      </c>
      <c r="Z27">
        <v>24655.716814159201</v>
      </c>
      <c r="AA27">
        <v>22628.9575757575</v>
      </c>
      <c r="AB27">
        <v>23360.393665158299</v>
      </c>
    </row>
    <row r="28" spans="1:28" x14ac:dyDescent="0.25">
      <c r="A28">
        <v>-0.28978784038327199</v>
      </c>
      <c r="B28">
        <v>29317.6387795275</v>
      </c>
      <c r="C28">
        <v>25875.0378590078</v>
      </c>
      <c r="D28">
        <v>24227.397637795199</v>
      </c>
      <c r="E28">
        <v>94250.406392694</v>
      </c>
      <c r="F28">
        <v>90666.719576719493</v>
      </c>
      <c r="G28">
        <v>30039.625242718401</v>
      </c>
      <c r="H28">
        <v>28575.477045908101</v>
      </c>
      <c r="I28">
        <v>26821.563218390798</v>
      </c>
      <c r="J28">
        <v>25087.021531100399</v>
      </c>
      <c r="K28">
        <v>24322.8582089552</v>
      </c>
      <c r="L28">
        <v>24120.799999999999</v>
      </c>
      <c r="M28">
        <v>96970.5542168674</v>
      </c>
      <c r="N28">
        <v>87653.894736842107</v>
      </c>
      <c r="O28">
        <v>94392.639053254403</v>
      </c>
      <c r="P28">
        <v>101827.427509293</v>
      </c>
      <c r="Q28">
        <v>30068.824675324599</v>
      </c>
      <c r="R28">
        <v>29996.1787439613</v>
      </c>
      <c r="S28">
        <v>29044.979591836702</v>
      </c>
      <c r="T28">
        <v>28126.1484375</v>
      </c>
      <c r="U28">
        <v>27216.102150537601</v>
      </c>
      <c r="V28">
        <v>26368.574074074</v>
      </c>
      <c r="W28">
        <v>26003.781094527301</v>
      </c>
      <c r="X28">
        <v>24237.857142857101</v>
      </c>
      <c r="Y28">
        <v>24419.470175438499</v>
      </c>
      <c r="Z28">
        <v>24213.159362549799</v>
      </c>
      <c r="AA28">
        <v>23854.645569620199</v>
      </c>
      <c r="AB28">
        <v>24380.382716049298</v>
      </c>
    </row>
    <row r="29" spans="1:28" x14ac:dyDescent="0.25">
      <c r="A29">
        <v>2.0602107463971899</v>
      </c>
      <c r="B29">
        <v>33275.185185185102</v>
      </c>
      <c r="C29">
        <v>33548.142857142797</v>
      </c>
      <c r="D29">
        <v>31045.4637681159</v>
      </c>
      <c r="E29">
        <v>31704.776699029098</v>
      </c>
      <c r="F29">
        <v>31147.647058823499</v>
      </c>
      <c r="G29">
        <v>35673.0769230769</v>
      </c>
      <c r="H29">
        <v>31048.571428571398</v>
      </c>
      <c r="I29">
        <v>34585.482758620601</v>
      </c>
      <c r="J29">
        <v>32044</v>
      </c>
      <c r="K29">
        <v>31134.666666666599</v>
      </c>
      <c r="L29">
        <v>30878.208333333299</v>
      </c>
      <c r="M29">
        <v>32251.192307692301</v>
      </c>
      <c r="N29">
        <v>31505.4545454545</v>
      </c>
      <c r="O29">
        <v>30876.206896551699</v>
      </c>
      <c r="P29">
        <v>28072.631578947301</v>
      </c>
      <c r="Q29">
        <v>37778.571428571398</v>
      </c>
      <c r="R29">
        <v>33216.666666666599</v>
      </c>
      <c r="S29">
        <v>29747.5</v>
      </c>
      <c r="T29">
        <v>32783.333333333299</v>
      </c>
      <c r="U29">
        <v>37128.571428571398</v>
      </c>
      <c r="V29">
        <v>32211.933333333302</v>
      </c>
      <c r="W29">
        <v>29943.75</v>
      </c>
      <c r="X29">
        <v>33444.166666666599</v>
      </c>
      <c r="Y29">
        <v>30301.538461538399</v>
      </c>
      <c r="Z29">
        <v>31473.125</v>
      </c>
      <c r="AA29">
        <v>30341.5</v>
      </c>
      <c r="AB29">
        <v>31414.916666666599</v>
      </c>
    </row>
    <row r="30" spans="1:28" x14ac:dyDescent="0.25">
      <c r="A30">
        <v>-2.1417953022508298</v>
      </c>
      <c r="B30">
        <v>30249.109612141601</v>
      </c>
      <c r="C30">
        <v>25208.519417475702</v>
      </c>
      <c r="D30">
        <v>23686.517910447699</v>
      </c>
      <c r="E30">
        <v>30243.471380471299</v>
      </c>
      <c r="F30">
        <v>31374.703363914301</v>
      </c>
      <c r="G30">
        <v>31388.429447852701</v>
      </c>
      <c r="H30">
        <v>28858.0299625468</v>
      </c>
      <c r="I30">
        <v>25624.195348837198</v>
      </c>
      <c r="J30">
        <v>24754.8629441624</v>
      </c>
      <c r="K30">
        <v>24016.769021739099</v>
      </c>
      <c r="L30">
        <v>23284.092715231702</v>
      </c>
      <c r="M30">
        <v>28858.0299625468</v>
      </c>
      <c r="N30">
        <v>33682.93006993</v>
      </c>
      <c r="O30">
        <v>29580.809782608601</v>
      </c>
      <c r="P30">
        <v>29507.035928143701</v>
      </c>
      <c r="Q30">
        <v>33730.697183098498</v>
      </c>
      <c r="R30">
        <v>29580.809782608601</v>
      </c>
      <c r="S30">
        <v>29507.035928143701</v>
      </c>
      <c r="T30">
        <v>27774.19</v>
      </c>
      <c r="U30">
        <v>26293.447619047602</v>
      </c>
      <c r="V30">
        <v>24985.3636363636</v>
      </c>
      <c r="W30">
        <v>25473.391752577299</v>
      </c>
      <c r="X30">
        <v>24057.89</v>
      </c>
      <c r="Y30">
        <v>24553.439490445799</v>
      </c>
      <c r="Z30">
        <v>23617.445497630299</v>
      </c>
      <c r="AA30">
        <v>23429.5989010989</v>
      </c>
      <c r="AB30">
        <v>23063.4083333333</v>
      </c>
    </row>
    <row r="31" spans="1:28" x14ac:dyDescent="0.25">
      <c r="A31">
        <v>8.7195714072980195</v>
      </c>
      <c r="B31">
        <v>35090.350877192897</v>
      </c>
      <c r="C31">
        <v>27420.446745562102</v>
      </c>
      <c r="D31">
        <v>24203.9137645107</v>
      </c>
      <c r="E31">
        <v>35090.350877192897</v>
      </c>
      <c r="F31">
        <v>35690.039840637401</v>
      </c>
      <c r="G31">
        <v>35690.039840637401</v>
      </c>
      <c r="H31">
        <v>33436.263736263703</v>
      </c>
      <c r="I31">
        <v>29814.551181102299</v>
      </c>
      <c r="J31">
        <v>25979.445497630299</v>
      </c>
      <c r="K31">
        <v>24279.445820433401</v>
      </c>
      <c r="L31">
        <v>24116.782142857101</v>
      </c>
      <c r="M31">
        <v>33436.263736263703</v>
      </c>
      <c r="N31">
        <v>36864.433333333298</v>
      </c>
      <c r="O31">
        <v>33945.891089108904</v>
      </c>
      <c r="P31">
        <v>33591.886792452802</v>
      </c>
      <c r="Q31">
        <v>36864.433333333298</v>
      </c>
      <c r="R31">
        <v>33945.891089108904</v>
      </c>
      <c r="S31">
        <v>33591.886792452802</v>
      </c>
      <c r="T31">
        <v>33219.210526315699</v>
      </c>
      <c r="U31">
        <v>31982.741379310301</v>
      </c>
      <c r="V31">
        <v>27992.014492753598</v>
      </c>
      <c r="W31">
        <v>26353.8928571428</v>
      </c>
      <c r="X31">
        <v>25731.779527559</v>
      </c>
      <c r="Y31">
        <v>25010.022556390901</v>
      </c>
      <c r="Z31">
        <v>23768.042105263099</v>
      </c>
      <c r="AA31">
        <v>23452.448863636298</v>
      </c>
      <c r="AB31">
        <v>25241.038461538399</v>
      </c>
    </row>
    <row r="32" spans="1:28" x14ac:dyDescent="0.25">
      <c r="A32">
        <v>-58.880287804339801</v>
      </c>
      <c r="B32">
        <v>35070.013289036498</v>
      </c>
      <c r="C32">
        <v>30726.590163934401</v>
      </c>
      <c r="D32">
        <v>28860.354838709602</v>
      </c>
      <c r="E32">
        <v>26248.285199855902</v>
      </c>
      <c r="F32">
        <v>26401.499658703</v>
      </c>
      <c r="G32">
        <v>34878.496598639402</v>
      </c>
      <c r="H32">
        <v>35252.824675324599</v>
      </c>
      <c r="I32">
        <v>31633.221556886201</v>
      </c>
      <c r="J32">
        <v>29965.748743718501</v>
      </c>
      <c r="K32">
        <v>29460.7048192771</v>
      </c>
      <c r="L32">
        <v>28290.880000000001</v>
      </c>
      <c r="M32">
        <v>26077.203506097499</v>
      </c>
      <c r="N32">
        <v>27986.304116865798</v>
      </c>
      <c r="O32">
        <v>24725.435393258402</v>
      </c>
      <c r="P32">
        <v>24721.911764705801</v>
      </c>
      <c r="Q32">
        <v>34756.282051282004</v>
      </c>
      <c r="R32">
        <v>35016.652173912997</v>
      </c>
      <c r="S32">
        <v>34407.472527472499</v>
      </c>
      <c r="T32">
        <v>36473.888888888803</v>
      </c>
      <c r="U32">
        <v>33636.896551724101</v>
      </c>
      <c r="V32">
        <v>30567.0458715596</v>
      </c>
      <c r="W32">
        <v>30956.4197530864</v>
      </c>
      <c r="X32">
        <v>29285.711864406701</v>
      </c>
      <c r="Y32">
        <v>30672.305882352899</v>
      </c>
      <c r="Z32">
        <v>28189.2716049382</v>
      </c>
      <c r="AA32">
        <v>29074.886904761901</v>
      </c>
      <c r="AB32">
        <v>27567.181318681301</v>
      </c>
    </row>
    <row r="33" spans="1:28" x14ac:dyDescent="0.25">
      <c r="A33">
        <v>14.4888530664225</v>
      </c>
      <c r="B33">
        <v>11778.613265306099</v>
      </c>
      <c r="C33">
        <v>9115.7806004618906</v>
      </c>
      <c r="D33">
        <v>9153.7535014005498</v>
      </c>
      <c r="E33">
        <v>34547.402515723203</v>
      </c>
      <c r="F33">
        <v>34217.335443037897</v>
      </c>
      <c r="G33">
        <v>11304.7204301075</v>
      </c>
      <c r="H33">
        <v>12405.229857819901</v>
      </c>
      <c r="I33">
        <v>10038.513274336199</v>
      </c>
      <c r="J33">
        <v>8108.3526570048298</v>
      </c>
      <c r="K33">
        <v>9368.1092436974795</v>
      </c>
      <c r="L33">
        <v>8725.0420168067194</v>
      </c>
      <c r="M33">
        <v>34873.34375</v>
      </c>
      <c r="N33">
        <v>33774.597701149403</v>
      </c>
      <c r="O33">
        <v>34759.845070422503</v>
      </c>
      <c r="P33">
        <v>33833.814432989602</v>
      </c>
      <c r="Q33">
        <v>12177.967272727201</v>
      </c>
      <c r="R33">
        <v>10456.159010600701</v>
      </c>
      <c r="S33">
        <v>12278.481865284901</v>
      </c>
      <c r="T33">
        <v>12512.0524017467</v>
      </c>
      <c r="U33">
        <v>11707.025</v>
      </c>
      <c r="V33">
        <v>8149.6320754716899</v>
      </c>
      <c r="W33">
        <v>9202.2083333333303</v>
      </c>
      <c r="X33">
        <v>7162.3153153153098</v>
      </c>
      <c r="Y33">
        <v>10271.3873517786</v>
      </c>
      <c r="Z33">
        <v>8343.3139013452892</v>
      </c>
      <c r="AA33">
        <v>8945.7122302158205</v>
      </c>
      <c r="AB33">
        <v>8415.2121212121201</v>
      </c>
    </row>
    <row r="34" spans="1:28" x14ac:dyDescent="0.25">
      <c r="A34">
        <v>14.4888530664225</v>
      </c>
      <c r="B34">
        <v>10954.9980620155</v>
      </c>
      <c r="C34">
        <v>9074.1615271659302</v>
      </c>
      <c r="D34">
        <v>8866.25</v>
      </c>
      <c r="E34">
        <v>34547.402515723203</v>
      </c>
      <c r="F34">
        <v>34217.335443037897</v>
      </c>
      <c r="G34">
        <v>10959.012962962899</v>
      </c>
      <c r="H34">
        <v>10950.591463414599</v>
      </c>
      <c r="I34">
        <v>9574.5854341736704</v>
      </c>
      <c r="J34">
        <v>8522.7685185185092</v>
      </c>
      <c r="K34">
        <v>9073.5666666666602</v>
      </c>
      <c r="L34">
        <v>8661.0380710659902</v>
      </c>
      <c r="M34">
        <v>34873.34375</v>
      </c>
      <c r="N34">
        <v>33774.597701149403</v>
      </c>
      <c r="O34">
        <v>34759.845070422503</v>
      </c>
      <c r="P34">
        <v>33833.814432989602</v>
      </c>
      <c r="Q34">
        <v>12712.4530201342</v>
      </c>
      <c r="R34">
        <v>8799.8181818181802</v>
      </c>
      <c r="S34">
        <v>10941.1544715447</v>
      </c>
      <c r="T34">
        <v>10960.028455284501</v>
      </c>
      <c r="U34">
        <v>10058.641304347801</v>
      </c>
      <c r="V34">
        <v>9059.7514450867002</v>
      </c>
      <c r="W34">
        <v>7823.2603550295798</v>
      </c>
      <c r="X34">
        <v>9285.4580645161295</v>
      </c>
      <c r="Y34">
        <v>9453.7212121212106</v>
      </c>
      <c r="Z34">
        <v>8794.7866666666596</v>
      </c>
      <c r="AA34">
        <v>8773.8915094339609</v>
      </c>
      <c r="AB34">
        <v>8529.5824175824091</v>
      </c>
    </row>
    <row r="35" spans="1:28" x14ac:dyDescent="0.25">
      <c r="A35">
        <v>-46.114772238091398</v>
      </c>
      <c r="B35">
        <v>21683.564443756699</v>
      </c>
      <c r="C35">
        <v>21015.887321063299</v>
      </c>
      <c r="D35">
        <v>23187.662320730102</v>
      </c>
      <c r="E35">
        <v>39795.212201591501</v>
      </c>
      <c r="F35">
        <v>37495.753899479998</v>
      </c>
      <c r="G35">
        <v>21217.195678271299</v>
      </c>
      <c r="H35">
        <v>22179.872564675799</v>
      </c>
      <c r="I35">
        <v>21273.286274509799</v>
      </c>
      <c r="J35">
        <v>20735.388461538401</v>
      </c>
      <c r="K35">
        <v>22001.1916666666</v>
      </c>
      <c r="L35">
        <v>24322.678890306099</v>
      </c>
      <c r="M35">
        <v>42190.135379061299</v>
      </c>
      <c r="N35">
        <v>36727.682310469303</v>
      </c>
      <c r="O35">
        <v>38204.94</v>
      </c>
      <c r="P35">
        <v>36842.984905660298</v>
      </c>
      <c r="Q35">
        <v>20527.129326047299</v>
      </c>
      <c r="R35">
        <v>21891.699703263999</v>
      </c>
      <c r="S35">
        <v>22317.407384615301</v>
      </c>
      <c r="T35">
        <v>22031.470119521899</v>
      </c>
      <c r="U35">
        <v>21705.736638264902</v>
      </c>
      <c r="V35">
        <v>20829.844320889599</v>
      </c>
      <c r="W35">
        <v>20794.912178956001</v>
      </c>
      <c r="X35">
        <v>20671.9770520741</v>
      </c>
      <c r="Y35">
        <v>21257.748942171998</v>
      </c>
      <c r="Z35">
        <v>22667.564475347601</v>
      </c>
      <c r="AA35">
        <v>24932.2330951072</v>
      </c>
      <c r="AB35">
        <v>23480.781321184499</v>
      </c>
    </row>
    <row r="36" spans="1:28" x14ac:dyDescent="0.25">
      <c r="A36">
        <v>14.4888530664225</v>
      </c>
      <c r="B36">
        <v>28934.341981131998</v>
      </c>
      <c r="C36">
        <v>29665.795999999998</v>
      </c>
      <c r="D36">
        <v>26160.1180722891</v>
      </c>
      <c r="E36">
        <v>34547.402515723203</v>
      </c>
      <c r="F36">
        <v>34217.335443037897</v>
      </c>
      <c r="G36">
        <v>30629.381642511999</v>
      </c>
      <c r="H36">
        <v>27317.414746543702</v>
      </c>
      <c r="I36">
        <v>28523.909836065501</v>
      </c>
      <c r="J36">
        <v>30754.15625</v>
      </c>
      <c r="K36">
        <v>26026.699186991798</v>
      </c>
      <c r="L36">
        <v>26354.3254437869</v>
      </c>
      <c r="M36">
        <v>34873.34375</v>
      </c>
      <c r="N36">
        <v>33774.597701149403</v>
      </c>
      <c r="O36">
        <v>34759.845070422503</v>
      </c>
      <c r="P36">
        <v>33833.814432989602</v>
      </c>
      <c r="Q36">
        <v>28293.521126760501</v>
      </c>
      <c r="R36">
        <v>31848.838235294101</v>
      </c>
      <c r="S36">
        <v>27052.410714285699</v>
      </c>
      <c r="T36">
        <v>27600.085714285698</v>
      </c>
      <c r="U36">
        <v>25477.886792452799</v>
      </c>
      <c r="V36">
        <v>30863.608695652099</v>
      </c>
      <c r="W36">
        <v>30665.701492537301</v>
      </c>
      <c r="X36">
        <v>30851.311475409799</v>
      </c>
      <c r="Y36">
        <v>26984.693069306901</v>
      </c>
      <c r="Z36">
        <v>25359.4068965517</v>
      </c>
      <c r="AA36">
        <v>25427.1034482758</v>
      </c>
      <c r="AB36">
        <v>27338.0853658536</v>
      </c>
    </row>
    <row r="37" spans="1:28" x14ac:dyDescent="0.25">
      <c r="A37">
        <v>14.4888530664225</v>
      </c>
      <c r="B37">
        <v>9173.4850863422198</v>
      </c>
      <c r="C37">
        <v>7911.7327014217999</v>
      </c>
      <c r="D37">
        <v>7361.0756608933398</v>
      </c>
      <c r="E37">
        <v>34547.402515723203</v>
      </c>
      <c r="F37">
        <v>34217.335443037897</v>
      </c>
      <c r="G37">
        <v>9283.8757142857103</v>
      </c>
      <c r="H37">
        <v>9038.8623693379795</v>
      </c>
      <c r="I37">
        <v>8127.7915869980798</v>
      </c>
      <c r="J37">
        <v>7699.3289473684199</v>
      </c>
      <c r="K37">
        <v>7709.7468581687599</v>
      </c>
      <c r="L37">
        <v>7001.4277777777697</v>
      </c>
      <c r="M37">
        <v>34873.34375</v>
      </c>
      <c r="N37">
        <v>33774.597701149403</v>
      </c>
      <c r="O37">
        <v>34759.845070422503</v>
      </c>
      <c r="P37">
        <v>33833.814432989602</v>
      </c>
      <c r="Q37">
        <v>9474.3697478991508</v>
      </c>
      <c r="R37">
        <v>9085.60641399417</v>
      </c>
      <c r="S37">
        <v>9253.0616438356101</v>
      </c>
      <c r="T37">
        <v>8817.0673758865196</v>
      </c>
      <c r="U37">
        <v>8126.625</v>
      </c>
      <c r="V37">
        <v>8128.7809187279099</v>
      </c>
      <c r="W37">
        <v>6983.8631178707201</v>
      </c>
      <c r="X37">
        <v>8398.8364312267604</v>
      </c>
      <c r="Y37">
        <v>7688.3119999999999</v>
      </c>
      <c r="Z37">
        <v>7727.2019543973902</v>
      </c>
      <c r="AA37">
        <v>7174.99319727891</v>
      </c>
      <c r="AB37">
        <v>6793.99593495934</v>
      </c>
    </row>
    <row r="38" spans="1:28" x14ac:dyDescent="0.25">
      <c r="A38">
        <v>-1.1956093791307401</v>
      </c>
      <c r="B38">
        <v>20935.743865030599</v>
      </c>
      <c r="C38">
        <v>18395.2236286919</v>
      </c>
      <c r="D38">
        <v>17640.8164556962</v>
      </c>
      <c r="E38">
        <v>4313.3333333333303</v>
      </c>
      <c r="F38">
        <v>7675</v>
      </c>
      <c r="G38">
        <v>21039.592391304301</v>
      </c>
      <c r="H38">
        <v>20801.1795774647</v>
      </c>
      <c r="I38">
        <v>17905.196969696899</v>
      </c>
      <c r="J38">
        <v>19011.257142857099</v>
      </c>
      <c r="K38">
        <v>17375.2168674698</v>
      </c>
      <c r="L38">
        <v>17934.746666666601</v>
      </c>
      <c r="M38">
        <v>3090.9090909090901</v>
      </c>
      <c r="N38">
        <v>7266.6666666666597</v>
      </c>
      <c r="O38">
        <v>8900</v>
      </c>
      <c r="P38">
        <v>3300</v>
      </c>
      <c r="Q38">
        <v>22399.713513513499</v>
      </c>
      <c r="R38">
        <v>19664.606557376999</v>
      </c>
      <c r="S38">
        <v>21078.400000000001</v>
      </c>
      <c r="T38">
        <v>20550.0067114093</v>
      </c>
      <c r="U38">
        <v>16764.709677419301</v>
      </c>
      <c r="V38">
        <v>18915.342857142801</v>
      </c>
      <c r="W38">
        <v>19535.362831858401</v>
      </c>
      <c r="X38">
        <v>18400.701030927801</v>
      </c>
      <c r="Y38">
        <v>17396.716814159201</v>
      </c>
      <c r="Z38">
        <v>17357.352941176399</v>
      </c>
      <c r="AA38">
        <v>18314.124087591201</v>
      </c>
      <c r="AB38">
        <v>17344.125</v>
      </c>
    </row>
    <row r="39" spans="1:28" x14ac:dyDescent="0.25">
      <c r="A39">
        <v>-58.201500086442898</v>
      </c>
      <c r="B39">
        <v>9895.1961382113805</v>
      </c>
      <c r="C39">
        <v>8216.07837837837</v>
      </c>
      <c r="D39">
        <v>10597.3104434907</v>
      </c>
      <c r="E39">
        <v>28496.537178349601</v>
      </c>
      <c r="F39">
        <v>28318.698299319702</v>
      </c>
      <c r="G39">
        <v>9833.6556420233392</v>
      </c>
      <c r="H39">
        <v>9962.4978723404201</v>
      </c>
      <c r="I39">
        <v>7957.2442159382999</v>
      </c>
      <c r="J39">
        <v>8502.9344729344703</v>
      </c>
      <c r="K39">
        <v>11195.2936288088</v>
      </c>
      <c r="L39">
        <v>9958.6360946745499</v>
      </c>
      <c r="M39">
        <v>28690.543228200298</v>
      </c>
      <c r="N39">
        <v>28153.159292035401</v>
      </c>
      <c r="O39">
        <v>28511.542709867401</v>
      </c>
      <c r="P39">
        <v>27041.3280127693</v>
      </c>
      <c r="Q39">
        <v>9341.4883720930193</v>
      </c>
      <c r="R39">
        <v>10329.66796875</v>
      </c>
      <c r="S39">
        <v>9761.2118644067796</v>
      </c>
      <c r="T39">
        <v>10165.504273504201</v>
      </c>
      <c r="U39">
        <v>7393.3571428571404</v>
      </c>
      <c r="V39">
        <v>8618.7877094971991</v>
      </c>
      <c r="W39">
        <v>8234.6416184971094</v>
      </c>
      <c r="X39">
        <v>8763.6910112359492</v>
      </c>
      <c r="Y39">
        <v>10001.182291666601</v>
      </c>
      <c r="Z39">
        <v>12551.917159763299</v>
      </c>
      <c r="AA39">
        <v>10323.7228915662</v>
      </c>
      <c r="AB39">
        <v>9606.2848837209294</v>
      </c>
    </row>
    <row r="40" spans="1:28" x14ac:dyDescent="0.25">
      <c r="A40">
        <v>-1.1956093791307401</v>
      </c>
      <c r="B40">
        <v>22665.6878216123</v>
      </c>
      <c r="C40">
        <v>18698.336322869902</v>
      </c>
      <c r="D40">
        <v>17095.186000000002</v>
      </c>
      <c r="E40">
        <v>4313.3333333333303</v>
      </c>
      <c r="F40">
        <v>7675</v>
      </c>
      <c r="G40">
        <v>21549.171232876699</v>
      </c>
      <c r="H40">
        <v>23786.041237113299</v>
      </c>
      <c r="I40">
        <v>19568.932489451399</v>
      </c>
      <c r="J40">
        <v>17711.105263157799</v>
      </c>
      <c r="K40">
        <v>16753.4330708661</v>
      </c>
      <c r="L40">
        <v>17448.0528455284</v>
      </c>
      <c r="M40">
        <v>3090.9090909090901</v>
      </c>
      <c r="N40">
        <v>7266.6666666666597</v>
      </c>
      <c r="O40">
        <v>8900</v>
      </c>
      <c r="P40">
        <v>3300</v>
      </c>
      <c r="Q40">
        <v>20632.6408450704</v>
      </c>
      <c r="R40">
        <v>22416.82</v>
      </c>
      <c r="S40">
        <v>23804.020547945202</v>
      </c>
      <c r="T40">
        <v>23767.937931034401</v>
      </c>
      <c r="U40">
        <v>18644.7637795275</v>
      </c>
      <c r="V40">
        <v>20635.9272727272</v>
      </c>
      <c r="W40">
        <v>17362.841584158399</v>
      </c>
      <c r="X40">
        <v>18036.796296296201</v>
      </c>
      <c r="Y40">
        <v>16810.411764705801</v>
      </c>
      <c r="Z40">
        <v>16703.207407407401</v>
      </c>
      <c r="AA40">
        <v>16902.072847682099</v>
      </c>
      <c r="AB40">
        <v>18315.873684210499</v>
      </c>
    </row>
    <row r="41" spans="1:28" x14ac:dyDescent="0.25">
      <c r="A41">
        <v>-1.1956093791307401</v>
      </c>
      <c r="B41">
        <v>52156.039473684199</v>
      </c>
      <c r="C41">
        <v>43208.794117646998</v>
      </c>
      <c r="D41">
        <v>37388.970443349703</v>
      </c>
      <c r="E41">
        <v>4313.3333333333303</v>
      </c>
      <c r="F41">
        <v>7675</v>
      </c>
      <c r="G41">
        <v>52637.622641509399</v>
      </c>
      <c r="H41">
        <v>51737.6147540983</v>
      </c>
      <c r="I41">
        <v>48226.9206349206</v>
      </c>
      <c r="J41">
        <v>38878.082191780799</v>
      </c>
      <c r="K41">
        <v>37318.3368421052</v>
      </c>
      <c r="L41">
        <v>37451.101851851803</v>
      </c>
      <c r="M41">
        <v>3090.9090909090901</v>
      </c>
      <c r="N41">
        <v>7266.6666666666597</v>
      </c>
      <c r="O41">
        <v>8900</v>
      </c>
      <c r="P41">
        <v>3300</v>
      </c>
      <c r="Q41">
        <v>53582.6</v>
      </c>
      <c r="R41">
        <v>51793.892857142797</v>
      </c>
      <c r="S41">
        <v>53647.040540540504</v>
      </c>
      <c r="T41">
        <v>48793.916666666599</v>
      </c>
      <c r="U41">
        <v>50402.944444444402</v>
      </c>
      <c r="V41">
        <v>45325.555555555497</v>
      </c>
      <c r="W41">
        <v>41174.400000000001</v>
      </c>
      <c r="X41">
        <v>37682.083333333299</v>
      </c>
      <c r="Y41">
        <v>39518.622641509399</v>
      </c>
      <c r="Z41">
        <v>34541.785714285703</v>
      </c>
      <c r="AA41">
        <v>36346.458333333299</v>
      </c>
      <c r="AB41">
        <v>38334.8166666666</v>
      </c>
    </row>
    <row r="42" spans="1:28" x14ac:dyDescent="0.25">
      <c r="A42">
        <v>-0.64010558443330301</v>
      </c>
      <c r="B42">
        <v>35587.404096834201</v>
      </c>
      <c r="C42">
        <v>29961.667487684699</v>
      </c>
      <c r="D42">
        <v>28010.078467153198</v>
      </c>
      <c r="E42">
        <v>35813.903563941298</v>
      </c>
      <c r="F42">
        <v>37146.357723577203</v>
      </c>
      <c r="G42">
        <v>36921.6808510638</v>
      </c>
      <c r="H42">
        <v>34111.850980392097</v>
      </c>
      <c r="I42">
        <v>30124.043478260799</v>
      </c>
      <c r="J42">
        <v>29792.763819095399</v>
      </c>
      <c r="K42">
        <v>28566.414012738798</v>
      </c>
      <c r="L42">
        <v>27263.542735042702</v>
      </c>
      <c r="M42">
        <v>34394.926406926403</v>
      </c>
      <c r="N42">
        <v>37019.594827586203</v>
      </c>
      <c r="O42">
        <v>37259.469230769202</v>
      </c>
      <c r="P42">
        <v>35056.362637362603</v>
      </c>
      <c r="Q42">
        <v>37188.551470588201</v>
      </c>
      <c r="R42">
        <v>36673.089041095802</v>
      </c>
      <c r="S42">
        <v>34700.216981131998</v>
      </c>
      <c r="T42">
        <v>33693.281879194597</v>
      </c>
      <c r="U42">
        <v>29740.627450980301</v>
      </c>
      <c r="V42">
        <v>30496.5047619047</v>
      </c>
      <c r="W42">
        <v>30538.84375</v>
      </c>
      <c r="X42">
        <v>29097.388349514498</v>
      </c>
      <c r="Y42">
        <v>28947.338461538398</v>
      </c>
      <c r="Z42">
        <v>28297.282608695601</v>
      </c>
      <c r="AA42">
        <v>27647.049180327798</v>
      </c>
      <c r="AB42">
        <v>26845.794642857101</v>
      </c>
    </row>
    <row r="43" spans="1:28" x14ac:dyDescent="0.25">
      <c r="A43">
        <v>-58.062354844168702</v>
      </c>
      <c r="B43">
        <v>34835.391304347802</v>
      </c>
      <c r="C43">
        <v>29424.552631578899</v>
      </c>
      <c r="D43">
        <v>25199.603960396002</v>
      </c>
      <c r="E43">
        <v>38439.784629133101</v>
      </c>
      <c r="F43">
        <v>38837.013174670603</v>
      </c>
      <c r="G43">
        <v>35184.871287128699</v>
      </c>
      <c r="H43">
        <v>34107.608247422599</v>
      </c>
      <c r="I43">
        <v>31101.5</v>
      </c>
      <c r="J43">
        <v>27656.959459459398</v>
      </c>
      <c r="K43">
        <v>24973.204724409399</v>
      </c>
      <c r="L43">
        <v>25582.973333333299</v>
      </c>
      <c r="M43">
        <v>37999.5214319359</v>
      </c>
      <c r="N43">
        <v>40304.770814682102</v>
      </c>
      <c r="O43">
        <v>37510.568770226499</v>
      </c>
      <c r="P43">
        <v>37391.520535714197</v>
      </c>
      <c r="Q43">
        <v>37041.012195121897</v>
      </c>
      <c r="R43">
        <v>33916.508333333302</v>
      </c>
      <c r="S43">
        <v>35642.959999999999</v>
      </c>
      <c r="T43">
        <v>32474.255319148899</v>
      </c>
      <c r="U43">
        <v>32712.580645161201</v>
      </c>
      <c r="V43">
        <v>30038.8723404255</v>
      </c>
      <c r="W43">
        <v>29541.885714285701</v>
      </c>
      <c r="X43">
        <v>25965.3589743589</v>
      </c>
      <c r="Y43">
        <v>26114.611111111099</v>
      </c>
      <c r="Z43">
        <v>24128.8767123287</v>
      </c>
      <c r="AA43">
        <v>26575</v>
      </c>
      <c r="AB43">
        <v>24714.95</v>
      </c>
    </row>
    <row r="44" spans="1:28" x14ac:dyDescent="0.25">
      <c r="A44">
        <v>-124.873298120149</v>
      </c>
      <c r="B44">
        <v>45518.280098280098</v>
      </c>
      <c r="C44">
        <v>41214.407821228997</v>
      </c>
      <c r="D44">
        <v>36995.859582542696</v>
      </c>
      <c r="E44">
        <v>26527.889758643101</v>
      </c>
      <c r="F44">
        <v>26311.689516129001</v>
      </c>
      <c r="G44">
        <v>46352.487046632101</v>
      </c>
      <c r="H44">
        <v>44765.934579439199</v>
      </c>
      <c r="I44">
        <v>43135.165876777202</v>
      </c>
      <c r="J44">
        <v>38457.401360544201</v>
      </c>
      <c r="K44">
        <v>38150.706484641603</v>
      </c>
      <c r="L44">
        <v>35549.833333333299</v>
      </c>
      <c r="M44">
        <v>26731.759188846601</v>
      </c>
      <c r="N44">
        <v>26167.320105820101</v>
      </c>
      <c r="O44">
        <v>26460.7923497267</v>
      </c>
      <c r="P44">
        <v>27032.966666666602</v>
      </c>
      <c r="Q44">
        <v>48051.422018348603</v>
      </c>
      <c r="R44">
        <v>44147.916666666599</v>
      </c>
      <c r="S44">
        <v>45552.8723404255</v>
      </c>
      <c r="T44">
        <v>44149.5</v>
      </c>
      <c r="U44">
        <v>43567.091666666602</v>
      </c>
      <c r="V44">
        <v>42565.593406593398</v>
      </c>
      <c r="W44">
        <v>38399.460526315699</v>
      </c>
      <c r="X44">
        <v>38519.422535211197</v>
      </c>
      <c r="Y44">
        <v>38873.261744966403</v>
      </c>
      <c r="Z44">
        <v>37403.0625</v>
      </c>
      <c r="AA44">
        <v>35351.59375</v>
      </c>
      <c r="AB44">
        <v>35789.216981131998</v>
      </c>
    </row>
    <row r="45" spans="1:28" x14ac:dyDescent="0.25">
      <c r="A45">
        <v>-124.873298120149</v>
      </c>
      <c r="B45">
        <v>41891.983790523598</v>
      </c>
      <c r="C45">
        <v>37077.7939778129</v>
      </c>
      <c r="D45">
        <v>33705.9525368248</v>
      </c>
      <c r="E45">
        <v>26527.889758643101</v>
      </c>
      <c r="F45">
        <v>26311.689516129001</v>
      </c>
      <c r="G45">
        <v>42012.077830188602</v>
      </c>
      <c r="H45">
        <v>41757.275132275099</v>
      </c>
      <c r="I45">
        <v>37784.371428571401</v>
      </c>
      <c r="J45">
        <v>36373.452531645496</v>
      </c>
      <c r="K45">
        <v>34350.432804232798</v>
      </c>
      <c r="L45">
        <v>31507.274368230999</v>
      </c>
      <c r="M45">
        <v>26731.759188846601</v>
      </c>
      <c r="N45">
        <v>26167.320105820101</v>
      </c>
      <c r="O45">
        <v>26460.7923497267</v>
      </c>
      <c r="P45">
        <v>27032.966666666602</v>
      </c>
      <c r="Q45">
        <v>41519.388625592401</v>
      </c>
      <c r="R45">
        <v>42500.140845070397</v>
      </c>
      <c r="S45">
        <v>42032.298850574698</v>
      </c>
      <c r="T45">
        <v>41522.696078431298</v>
      </c>
      <c r="U45">
        <v>38539.1419354838</v>
      </c>
      <c r="V45">
        <v>37053.1875</v>
      </c>
      <c r="W45">
        <v>37984.828402366802</v>
      </c>
      <c r="X45">
        <v>34520.918367346902</v>
      </c>
      <c r="Y45">
        <v>34221.876755070203</v>
      </c>
      <c r="Z45">
        <v>34621.5</v>
      </c>
      <c r="AA45">
        <v>32550.435374149602</v>
      </c>
      <c r="AB45">
        <v>30327.7</v>
      </c>
    </row>
    <row r="46" spans="1:28" x14ac:dyDescent="0.25">
      <c r="A46">
        <v>7.3252225743927903</v>
      </c>
      <c r="B46">
        <v>56234.370860927098</v>
      </c>
      <c r="C46">
        <v>51097.627118643999</v>
      </c>
      <c r="D46">
        <v>49364.598984771503</v>
      </c>
      <c r="E46">
        <v>45632.227817745799</v>
      </c>
      <c r="F46">
        <v>46627.875647668297</v>
      </c>
      <c r="G46">
        <v>57248.842105263102</v>
      </c>
      <c r="H46">
        <v>54513.392857142797</v>
      </c>
      <c r="I46">
        <v>53434.137931034398</v>
      </c>
      <c r="J46">
        <v>48839</v>
      </c>
      <c r="K46">
        <v>45174.617977528003</v>
      </c>
      <c r="L46">
        <v>52817.453703703701</v>
      </c>
      <c r="M46">
        <v>44774.370535714203</v>
      </c>
      <c r="N46">
        <v>48065.045454545398</v>
      </c>
      <c r="O46">
        <v>44723.192771084301</v>
      </c>
      <c r="P46">
        <v>45492.305263157898</v>
      </c>
      <c r="Q46">
        <v>60003.148148148102</v>
      </c>
      <c r="R46">
        <v>53621.219512195101</v>
      </c>
      <c r="S46">
        <v>54248</v>
      </c>
      <c r="T46">
        <v>54955.714285714203</v>
      </c>
      <c r="U46">
        <v>59037.5</v>
      </c>
      <c r="V46">
        <v>51299.523809523802</v>
      </c>
      <c r="W46">
        <v>48687.058823529398</v>
      </c>
      <c r="X46">
        <v>49037.692307692298</v>
      </c>
      <c r="Y46">
        <v>43689.3947368421</v>
      </c>
      <c r="Z46">
        <v>46281.254901960703</v>
      </c>
      <c r="AA46">
        <v>43618.976744186002</v>
      </c>
      <c r="AB46">
        <v>58902.6</v>
      </c>
    </row>
    <row r="47" spans="1:28" x14ac:dyDescent="0.25">
      <c r="A47">
        <v>-124.873298120149</v>
      </c>
      <c r="B47">
        <v>31292.304298642499</v>
      </c>
      <c r="C47">
        <v>25902.306782334301</v>
      </c>
      <c r="D47">
        <v>25030.502250803798</v>
      </c>
      <c r="E47">
        <v>26527.889758643101</v>
      </c>
      <c r="F47">
        <v>26311.689516129001</v>
      </c>
      <c r="G47">
        <v>31461.2452193475</v>
      </c>
      <c r="H47">
        <v>31121.4414106939</v>
      </c>
      <c r="I47">
        <v>26646.441826214999</v>
      </c>
      <c r="J47">
        <v>25044.466893039</v>
      </c>
      <c r="K47">
        <v>25619.6736292428</v>
      </c>
      <c r="L47">
        <v>24458.505703422001</v>
      </c>
      <c r="M47">
        <v>26731.759188846601</v>
      </c>
      <c r="N47">
        <v>26167.320105820101</v>
      </c>
      <c r="O47">
        <v>26460.7923497267</v>
      </c>
      <c r="P47">
        <v>27032.966666666602</v>
      </c>
      <c r="Q47">
        <v>31399.864332603898</v>
      </c>
      <c r="R47">
        <v>31526.178240740701</v>
      </c>
      <c r="S47">
        <v>30980.812646369999</v>
      </c>
      <c r="T47">
        <v>31254.292035398201</v>
      </c>
      <c r="U47">
        <v>27164.038123167102</v>
      </c>
      <c r="V47">
        <v>26124.251479289898</v>
      </c>
      <c r="W47">
        <v>25085.7009966777</v>
      </c>
      <c r="X47">
        <v>25001.371527777701</v>
      </c>
      <c r="Y47">
        <v>25629.522427440599</v>
      </c>
      <c r="Z47">
        <v>25610.028423772601</v>
      </c>
      <c r="AA47">
        <v>24736.9544419134</v>
      </c>
      <c r="AB47">
        <v>24109.251428571399</v>
      </c>
    </row>
    <row r="48" spans="1:28" x14ac:dyDescent="0.25">
      <c r="A48">
        <v>7.3252225743927903</v>
      </c>
      <c r="B48">
        <v>19392.1325490196</v>
      </c>
      <c r="C48">
        <v>16189.447761194</v>
      </c>
      <c r="D48">
        <v>15041.5342465753</v>
      </c>
      <c r="E48">
        <v>45632.227817745799</v>
      </c>
      <c r="F48">
        <v>46627.875647668297</v>
      </c>
      <c r="G48">
        <v>19644.947517730401</v>
      </c>
      <c r="H48">
        <v>19079.440350877099</v>
      </c>
      <c r="I48">
        <v>17004.135254988902</v>
      </c>
      <c r="J48">
        <v>15314.6285714285</v>
      </c>
      <c r="K48">
        <v>15319.4407407407</v>
      </c>
      <c r="L48">
        <v>14771.1387387387</v>
      </c>
      <c r="M48">
        <v>44774.370535714203</v>
      </c>
      <c r="N48">
        <v>48065.045454545398</v>
      </c>
      <c r="O48">
        <v>44723.192771084301</v>
      </c>
      <c r="P48">
        <v>45492.305263157898</v>
      </c>
      <c r="Q48">
        <v>20131.604904632099</v>
      </c>
      <c r="R48">
        <v>19116.535502958501</v>
      </c>
      <c r="S48">
        <v>19575.725631768899</v>
      </c>
      <c r="T48">
        <v>18610.255972696199</v>
      </c>
      <c r="U48">
        <v>18237.7370689655</v>
      </c>
      <c r="V48">
        <v>15697.305936073</v>
      </c>
      <c r="W48">
        <v>15660.2922374429</v>
      </c>
      <c r="X48">
        <v>14938.009950248699</v>
      </c>
      <c r="Y48">
        <v>16093.5352697095</v>
      </c>
      <c r="Z48">
        <v>14695.5050167224</v>
      </c>
      <c r="AA48">
        <v>15019.131410256399</v>
      </c>
      <c r="AB48">
        <v>14452.7283950617</v>
      </c>
    </row>
    <row r="49" spans="1:28" x14ac:dyDescent="0.25">
      <c r="A49">
        <v>-124.873298120149</v>
      </c>
      <c r="B49">
        <v>26271.404639175202</v>
      </c>
      <c r="C49">
        <v>21788.9491525423</v>
      </c>
      <c r="D49">
        <v>20091.539325842601</v>
      </c>
      <c r="E49">
        <v>26527.889758643101</v>
      </c>
      <c r="F49">
        <v>26311.689516129001</v>
      </c>
      <c r="G49">
        <v>27278.204724409399</v>
      </c>
      <c r="H49">
        <v>24362.992537313399</v>
      </c>
      <c r="I49">
        <v>22699.1075949367</v>
      </c>
      <c r="J49">
        <v>20739.277372262699</v>
      </c>
      <c r="K49">
        <v>20382.1236559139</v>
      </c>
      <c r="L49">
        <v>19773.605882352898</v>
      </c>
      <c r="M49">
        <v>26731.759188846601</v>
      </c>
      <c r="N49">
        <v>26167.320105820101</v>
      </c>
      <c r="O49">
        <v>26460.7923497267</v>
      </c>
      <c r="P49">
        <v>27032.966666666602</v>
      </c>
      <c r="Q49">
        <v>29248.937007873999</v>
      </c>
      <c r="R49">
        <v>25307.472440944799</v>
      </c>
      <c r="S49">
        <v>24854.6176470588</v>
      </c>
      <c r="T49">
        <v>23856.469696969602</v>
      </c>
      <c r="U49">
        <v>23660.988372093001</v>
      </c>
      <c r="V49">
        <v>21550.194444444402</v>
      </c>
      <c r="W49">
        <v>21835.7580645161</v>
      </c>
      <c r="X49">
        <v>19832.8533333333</v>
      </c>
      <c r="Y49">
        <v>19797.354166666599</v>
      </c>
      <c r="Z49">
        <v>21005.8777777777</v>
      </c>
      <c r="AA49">
        <v>20165.606060605998</v>
      </c>
      <c r="AB49">
        <v>19227.014084506998</v>
      </c>
    </row>
    <row r="50" spans="1:28" x14ac:dyDescent="0.25">
      <c r="A50">
        <v>-16.9738815870823</v>
      </c>
      <c r="B50">
        <v>32344.194584139201</v>
      </c>
      <c r="C50">
        <v>31431.7603031738</v>
      </c>
      <c r="D50">
        <v>32485.844351464399</v>
      </c>
      <c r="E50">
        <v>26303.0583756345</v>
      </c>
      <c r="F50">
        <v>27249.270588235198</v>
      </c>
      <c r="G50">
        <v>31167.270752521301</v>
      </c>
      <c r="H50">
        <v>33514.761574074</v>
      </c>
      <c r="I50">
        <v>30969.724075743899</v>
      </c>
      <c r="J50">
        <v>31943.1357285429</v>
      </c>
      <c r="K50">
        <v>32279.434494195601</v>
      </c>
      <c r="L50">
        <v>32696.089527027001</v>
      </c>
      <c r="M50">
        <v>24567.201438848901</v>
      </c>
      <c r="N50">
        <v>29175.8984375</v>
      </c>
      <c r="O50">
        <v>25307.472440944799</v>
      </c>
      <c r="P50">
        <v>24913.246376811599</v>
      </c>
      <c r="Q50">
        <v>32243.308885754501</v>
      </c>
      <c r="R50">
        <v>29851.9068965517</v>
      </c>
      <c r="S50">
        <v>32232.837704918002</v>
      </c>
      <c r="T50">
        <v>34654.664723032001</v>
      </c>
      <c r="U50">
        <v>29870.468864468799</v>
      </c>
      <c r="V50">
        <v>32035.786856127801</v>
      </c>
      <c r="W50">
        <v>31872.160824742201</v>
      </c>
      <c r="X50">
        <v>32009.717601547301</v>
      </c>
      <c r="Y50">
        <v>31211.477001703501</v>
      </c>
      <c r="Z50">
        <v>33292.182552503997</v>
      </c>
      <c r="AA50">
        <v>32834.732909379898</v>
      </c>
      <c r="AB50">
        <v>32538.960360360299</v>
      </c>
    </row>
    <row r="51" spans="1:28" x14ac:dyDescent="0.25">
      <c r="A51">
        <v>-124.873298120149</v>
      </c>
      <c r="B51">
        <v>57593.528634361202</v>
      </c>
      <c r="C51">
        <v>52885.576441102698</v>
      </c>
      <c r="D51">
        <v>48060.658646616503</v>
      </c>
      <c r="E51">
        <v>26527.889758643101</v>
      </c>
      <c r="F51">
        <v>26311.689516129001</v>
      </c>
      <c r="G51">
        <v>63865.392307692302</v>
      </c>
      <c r="H51">
        <v>55077.040123456703</v>
      </c>
      <c r="I51">
        <v>53758.355670103003</v>
      </c>
      <c r="J51">
        <v>52059.6292682926</v>
      </c>
      <c r="K51">
        <v>49644.740223463603</v>
      </c>
      <c r="L51">
        <v>46213.4234527687</v>
      </c>
      <c r="M51">
        <v>26731.759188846601</v>
      </c>
      <c r="N51">
        <v>26167.320105820101</v>
      </c>
      <c r="O51">
        <v>26460.7923497267</v>
      </c>
      <c r="P51">
        <v>27032.966666666602</v>
      </c>
      <c r="Q51">
        <v>68096.521739130403</v>
      </c>
      <c r="R51">
        <v>61548.3452380952</v>
      </c>
      <c r="S51">
        <v>55773.363057324801</v>
      </c>
      <c r="T51">
        <v>54422.413173652698</v>
      </c>
      <c r="U51">
        <v>55655.093023255802</v>
      </c>
      <c r="V51">
        <v>52247.990740740701</v>
      </c>
      <c r="W51">
        <v>52830.801886792397</v>
      </c>
      <c r="X51">
        <v>51233.929292929199</v>
      </c>
      <c r="Y51">
        <v>49015.427807486602</v>
      </c>
      <c r="Z51">
        <v>50332.935672514599</v>
      </c>
      <c r="AA51">
        <v>47466.426900584796</v>
      </c>
      <c r="AB51">
        <v>44637.955882352901</v>
      </c>
    </row>
    <row r="52" spans="1:28" x14ac:dyDescent="0.25">
      <c r="A52">
        <v>-58.880287804339801</v>
      </c>
      <c r="B52">
        <v>29701.223880597001</v>
      </c>
      <c r="C52">
        <v>24503.0374812593</v>
      </c>
      <c r="D52">
        <v>22174.335526315699</v>
      </c>
      <c r="E52">
        <v>26248.285199855902</v>
      </c>
      <c r="F52">
        <v>26401.499658703</v>
      </c>
      <c r="G52">
        <v>30624.893382352901</v>
      </c>
      <c r="H52">
        <v>28611.2537960954</v>
      </c>
      <c r="I52">
        <v>25321.073033707798</v>
      </c>
      <c r="J52">
        <v>23566.6366559485</v>
      </c>
      <c r="K52">
        <v>22553.072538860099</v>
      </c>
      <c r="L52">
        <v>21783.4465240641</v>
      </c>
      <c r="M52">
        <v>26077.203506097499</v>
      </c>
      <c r="N52">
        <v>27986.304116865798</v>
      </c>
      <c r="O52">
        <v>24725.435393258402</v>
      </c>
      <c r="P52">
        <v>24721.911764705801</v>
      </c>
      <c r="Q52">
        <v>30826.053956834501</v>
      </c>
      <c r="R52">
        <v>30414.6578947368</v>
      </c>
      <c r="S52">
        <v>29813.464135021099</v>
      </c>
      <c r="T52">
        <v>27339.2723214285</v>
      </c>
      <c r="U52">
        <v>24201.202380952302</v>
      </c>
      <c r="V52">
        <v>26321.808510638199</v>
      </c>
      <c r="W52">
        <v>23838.6438356164</v>
      </c>
      <c r="X52">
        <v>23325.951515151501</v>
      </c>
      <c r="Y52">
        <v>22783.073298429299</v>
      </c>
      <c r="Z52">
        <v>22327.789743589699</v>
      </c>
      <c r="AA52">
        <v>21943.356521739101</v>
      </c>
      <c r="AB52">
        <v>21528.034722222201</v>
      </c>
    </row>
    <row r="53" spans="1:28" x14ac:dyDescent="0.25">
      <c r="A53">
        <v>-124.873298120149</v>
      </c>
      <c r="B53">
        <v>72149.535315985093</v>
      </c>
      <c r="C53">
        <v>65418.250712250701</v>
      </c>
      <c r="D53">
        <v>60867.574712643604</v>
      </c>
      <c r="E53">
        <v>26527.889758643101</v>
      </c>
      <c r="F53">
        <v>26311.689516129001</v>
      </c>
      <c r="G53">
        <v>73827.139344262294</v>
      </c>
      <c r="H53">
        <v>70757.238095238004</v>
      </c>
      <c r="I53">
        <v>67429.592178770894</v>
      </c>
      <c r="J53">
        <v>63325.052325581397</v>
      </c>
      <c r="K53">
        <v>62593.021978021898</v>
      </c>
      <c r="L53">
        <v>58975.8192771084</v>
      </c>
      <c r="M53">
        <v>26731.759188846601</v>
      </c>
      <c r="N53">
        <v>26167.320105820101</v>
      </c>
      <c r="O53">
        <v>26460.7923497267</v>
      </c>
      <c r="P53">
        <v>27032.966666666602</v>
      </c>
      <c r="Q53">
        <v>72501.450980392096</v>
      </c>
      <c r="R53">
        <v>74779.394366197099</v>
      </c>
      <c r="S53">
        <v>74128.688524590107</v>
      </c>
      <c r="T53">
        <v>68365.860465116202</v>
      </c>
      <c r="U53">
        <v>68614.365853658499</v>
      </c>
      <c r="V53">
        <v>66428.030927835003</v>
      </c>
      <c r="W53">
        <v>65295.303797468303</v>
      </c>
      <c r="X53">
        <v>61651.397849462301</v>
      </c>
      <c r="Y53">
        <v>60413.02</v>
      </c>
      <c r="Z53">
        <v>64121.060747663498</v>
      </c>
      <c r="AA53">
        <v>60764.781914893603</v>
      </c>
      <c r="AB53">
        <v>56640.229166666599</v>
      </c>
    </row>
    <row r="54" spans="1:28" x14ac:dyDescent="0.25">
      <c r="A54">
        <v>27.332105941094699</v>
      </c>
      <c r="B54">
        <v>41300.916312056703</v>
      </c>
      <c r="C54">
        <v>32457.333969465599</v>
      </c>
      <c r="D54">
        <v>28450.7262295082</v>
      </c>
      <c r="E54">
        <v>55681.388443017597</v>
      </c>
      <c r="F54">
        <v>60789.6951871657</v>
      </c>
      <c r="G54">
        <v>43040.093663911801</v>
      </c>
      <c r="H54">
        <v>39454.947368421002</v>
      </c>
      <c r="I54">
        <v>34338.523465703896</v>
      </c>
      <c r="J54">
        <v>30347.659919028301</v>
      </c>
      <c r="K54">
        <v>29919.599406528101</v>
      </c>
      <c r="L54">
        <v>26637.501831501799</v>
      </c>
      <c r="M54">
        <v>53490.440366972398</v>
      </c>
      <c r="N54">
        <v>63238.037499999999</v>
      </c>
      <c r="O54">
        <v>58959.158878504597</v>
      </c>
      <c r="P54">
        <v>53913.899082568802</v>
      </c>
      <c r="Q54">
        <v>44563.232323232303</v>
      </c>
      <c r="R54">
        <v>41212.327272727198</v>
      </c>
      <c r="S54">
        <v>40751.269430051798</v>
      </c>
      <c r="T54">
        <v>37775.818791946302</v>
      </c>
      <c r="U54">
        <v>36876.898305084702</v>
      </c>
      <c r="V54">
        <v>32454.698113207502</v>
      </c>
      <c r="W54">
        <v>31021.848214285699</v>
      </c>
      <c r="X54">
        <v>29788.333333333299</v>
      </c>
      <c r="Y54">
        <v>29904.265822784801</v>
      </c>
      <c r="Z54">
        <v>29933.134078212199</v>
      </c>
      <c r="AA54">
        <v>26073.930379746798</v>
      </c>
      <c r="AB54">
        <v>27411.8</v>
      </c>
    </row>
    <row r="55" spans="1:28" x14ac:dyDescent="0.25">
      <c r="A55">
        <v>30.0130461263184</v>
      </c>
      <c r="B55">
        <v>55276.466666666602</v>
      </c>
      <c r="C55">
        <v>50212.850877192897</v>
      </c>
      <c r="D55">
        <v>46080.427251732101</v>
      </c>
      <c r="E55">
        <v>71648.800738007296</v>
      </c>
      <c r="F55">
        <v>73274.886178861794</v>
      </c>
      <c r="G55">
        <v>54736.211864406701</v>
      </c>
      <c r="H55">
        <v>55833.235807860197</v>
      </c>
      <c r="I55">
        <v>51907.680628272203</v>
      </c>
      <c r="J55">
        <v>48069.059602649002</v>
      </c>
      <c r="K55">
        <v>46921.074235807799</v>
      </c>
      <c r="L55">
        <v>45136.759803921501</v>
      </c>
      <c r="M55">
        <v>70297.391891891893</v>
      </c>
      <c r="N55">
        <v>71220.6538461538</v>
      </c>
      <c r="O55">
        <v>74779.394366197099</v>
      </c>
      <c r="P55">
        <v>74128.688524590107</v>
      </c>
      <c r="Q55">
        <v>53355.944444444402</v>
      </c>
      <c r="R55">
        <v>55587.061643835601</v>
      </c>
      <c r="S55">
        <v>57169.305084745698</v>
      </c>
      <c r="T55">
        <v>54412.909909909897</v>
      </c>
      <c r="U55">
        <v>52063.085106382903</v>
      </c>
      <c r="V55">
        <v>51757.0824742267</v>
      </c>
      <c r="W55">
        <v>50434.4588235294</v>
      </c>
      <c r="X55">
        <v>45022.712121212098</v>
      </c>
      <c r="Y55">
        <v>46820.672268907503</v>
      </c>
      <c r="Z55">
        <v>47029.690909090903</v>
      </c>
      <c r="AA55">
        <v>45901.375</v>
      </c>
      <c r="AB55">
        <v>44044.452380952302</v>
      </c>
    </row>
    <row r="56" spans="1:28" x14ac:dyDescent="0.25">
      <c r="A56">
        <v>27.332105941094699</v>
      </c>
      <c r="B56">
        <v>53931.430434782596</v>
      </c>
      <c r="C56">
        <v>46221.739606126903</v>
      </c>
      <c r="D56">
        <v>38686.6732026143</v>
      </c>
      <c r="E56">
        <v>55681.388443017597</v>
      </c>
      <c r="F56">
        <v>60789.6951871657</v>
      </c>
      <c r="G56">
        <v>54854.532075471601</v>
      </c>
      <c r="H56">
        <v>52676.958974358902</v>
      </c>
      <c r="I56">
        <v>49331.777327935197</v>
      </c>
      <c r="J56">
        <v>42563.742857142803</v>
      </c>
      <c r="K56">
        <v>38638.088353413601</v>
      </c>
      <c r="L56">
        <v>38744.280952380897</v>
      </c>
      <c r="M56">
        <v>53490.440366972398</v>
      </c>
      <c r="N56">
        <v>63238.037499999999</v>
      </c>
      <c r="O56">
        <v>58959.158878504597</v>
      </c>
      <c r="P56">
        <v>53913.899082568802</v>
      </c>
      <c r="Q56">
        <v>56258.119402985001</v>
      </c>
      <c r="R56">
        <v>53418.8015267175</v>
      </c>
      <c r="S56">
        <v>53587.494117647002</v>
      </c>
      <c r="T56">
        <v>51973.363636363603</v>
      </c>
      <c r="U56">
        <v>50116.0869565217</v>
      </c>
      <c r="V56">
        <v>48648.477272727199</v>
      </c>
      <c r="W56">
        <v>45307.827586206899</v>
      </c>
      <c r="X56">
        <v>39177.4255319148</v>
      </c>
      <c r="Y56">
        <v>37988.577981651302</v>
      </c>
      <c r="Z56">
        <v>39143.778571428498</v>
      </c>
      <c r="AA56">
        <v>39348.687022900704</v>
      </c>
      <c r="AB56">
        <v>37742.037974683502</v>
      </c>
    </row>
    <row r="57" spans="1:28" x14ac:dyDescent="0.25">
      <c r="A57">
        <v>9.2401382806012595</v>
      </c>
      <c r="B57">
        <v>60364.544688026901</v>
      </c>
      <c r="C57">
        <v>55520.4195519348</v>
      </c>
      <c r="D57">
        <v>50127.742200328401</v>
      </c>
      <c r="E57">
        <v>60505.712351945796</v>
      </c>
      <c r="F57">
        <v>60991.062706270597</v>
      </c>
      <c r="G57">
        <v>60713.413114754097</v>
      </c>
      <c r="H57">
        <v>59995.083333333299</v>
      </c>
      <c r="I57">
        <v>56541.616541353302</v>
      </c>
      <c r="J57">
        <v>54313.137777777702</v>
      </c>
      <c r="K57">
        <v>51943.848396501402</v>
      </c>
      <c r="L57">
        <v>47785.9210526315</v>
      </c>
      <c r="M57">
        <v>59995.083333333299</v>
      </c>
      <c r="N57">
        <v>61087.088607594902</v>
      </c>
      <c r="O57">
        <v>60886.427586206897</v>
      </c>
      <c r="P57">
        <v>61089.9457364341</v>
      </c>
      <c r="Q57">
        <v>61087.088607594902</v>
      </c>
      <c r="R57">
        <v>60311.775510204003</v>
      </c>
      <c r="S57">
        <v>61089.9457364341</v>
      </c>
      <c r="T57">
        <v>59106.7987421383</v>
      </c>
      <c r="U57">
        <v>56426.338582677097</v>
      </c>
      <c r="V57">
        <v>56646.942446043096</v>
      </c>
      <c r="W57">
        <v>56712.747474747397</v>
      </c>
      <c r="X57">
        <v>52427.730158730097</v>
      </c>
      <c r="Y57">
        <v>51234.228758169898</v>
      </c>
      <c r="Z57">
        <v>52515.278947368402</v>
      </c>
      <c r="AA57">
        <v>48789.270967741897</v>
      </c>
      <c r="AB57">
        <v>46384.846846846798</v>
      </c>
    </row>
    <row r="58" spans="1:28" x14ac:dyDescent="0.25">
      <c r="A58">
        <v>27.332105941094699</v>
      </c>
      <c r="B58">
        <v>51911.144927536203</v>
      </c>
      <c r="C58">
        <v>48826.5518518518</v>
      </c>
      <c r="D58">
        <v>48148.256097560901</v>
      </c>
      <c r="E58">
        <v>55681.388443017597</v>
      </c>
      <c r="F58">
        <v>60789.6951871657</v>
      </c>
      <c r="G58">
        <v>52756.322784810101</v>
      </c>
      <c r="H58">
        <v>50779.466101694903</v>
      </c>
      <c r="I58">
        <v>49426.015267175499</v>
      </c>
      <c r="J58">
        <v>48261.589928057503</v>
      </c>
      <c r="K58">
        <v>51061.453389830502</v>
      </c>
      <c r="L58">
        <v>44197.022988505698</v>
      </c>
      <c r="M58">
        <v>53490.440366972398</v>
      </c>
      <c r="N58">
        <v>63238.037499999999</v>
      </c>
      <c r="O58">
        <v>58959.158878504597</v>
      </c>
      <c r="P58">
        <v>53913.899082568802</v>
      </c>
      <c r="Q58">
        <v>54241.597402597399</v>
      </c>
      <c r="R58">
        <v>51344.395061728297</v>
      </c>
      <c r="S58">
        <v>53239.302325581397</v>
      </c>
      <c r="T58">
        <v>49369.16</v>
      </c>
      <c r="U58">
        <v>46735.911764705801</v>
      </c>
      <c r="V58">
        <v>52329.619047619002</v>
      </c>
      <c r="W58">
        <v>50092.565217391297</v>
      </c>
      <c r="X58">
        <v>46456.771428571403</v>
      </c>
      <c r="Y58">
        <v>46678.317307692298</v>
      </c>
      <c r="Z58">
        <v>54514.833333333299</v>
      </c>
      <c r="AA58">
        <v>48995.960784313698</v>
      </c>
      <c r="AB58">
        <v>37398.527777777701</v>
      </c>
    </row>
    <row r="59" spans="1:28" x14ac:dyDescent="0.25">
      <c r="A59">
        <v>9.2401382806012595</v>
      </c>
      <c r="B59">
        <v>56245.043568464702</v>
      </c>
      <c r="C59">
        <v>50308.951271186401</v>
      </c>
      <c r="D59">
        <v>58083.724477244701</v>
      </c>
      <c r="E59">
        <v>60505.712351945796</v>
      </c>
      <c r="F59">
        <v>60991.062706270597</v>
      </c>
      <c r="G59">
        <v>57591.896103896099</v>
      </c>
      <c r="H59">
        <v>55005.509960159303</v>
      </c>
      <c r="I59">
        <v>48524.285714285703</v>
      </c>
      <c r="J59">
        <v>51920.907258064501</v>
      </c>
      <c r="K59">
        <v>58378.342857142801</v>
      </c>
      <c r="L59">
        <v>57768.865139949099</v>
      </c>
      <c r="M59">
        <v>59995.083333333299</v>
      </c>
      <c r="N59">
        <v>61087.088607594902</v>
      </c>
      <c r="O59">
        <v>60886.427586206897</v>
      </c>
      <c r="P59">
        <v>61089.9457364341</v>
      </c>
      <c r="Q59">
        <v>56116.957983193199</v>
      </c>
      <c r="R59">
        <v>59159.017857142797</v>
      </c>
      <c r="S59">
        <v>61879.913043478198</v>
      </c>
      <c r="T59">
        <v>49192.595588235199</v>
      </c>
      <c r="U59">
        <v>50412.953703703701</v>
      </c>
      <c r="V59">
        <v>46765.870689655101</v>
      </c>
      <c r="W59">
        <v>52577.479674796698</v>
      </c>
      <c r="X59">
        <v>51274.84</v>
      </c>
      <c r="Y59">
        <v>58873.2</v>
      </c>
      <c r="Z59">
        <v>58024.873469387698</v>
      </c>
      <c r="AA59">
        <v>56718.306034482703</v>
      </c>
      <c r="AB59">
        <v>59282.714285714203</v>
      </c>
    </row>
    <row r="60" spans="1:28" x14ac:dyDescent="0.25">
      <c r="A60">
        <v>-29.667546860934301</v>
      </c>
      <c r="B60">
        <v>71893.75</v>
      </c>
      <c r="C60">
        <v>115064.117647058</v>
      </c>
      <c r="D60">
        <v>95025.334831460597</v>
      </c>
      <c r="E60">
        <v>26253.5643153526</v>
      </c>
      <c r="F60">
        <v>26486.210843373399</v>
      </c>
      <c r="G60">
        <v>25600</v>
      </c>
      <c r="H60">
        <v>92936.363636363603</v>
      </c>
      <c r="I60">
        <v>121524.75</v>
      </c>
      <c r="J60">
        <v>110049.895522388</v>
      </c>
      <c r="K60">
        <v>100261.887640449</v>
      </c>
      <c r="L60">
        <v>91534.299625468106</v>
      </c>
      <c r="M60">
        <v>26004.942060085799</v>
      </c>
      <c r="N60">
        <v>27054.758122743599</v>
      </c>
      <c r="O60">
        <v>25773.597285067801</v>
      </c>
      <c r="P60">
        <v>26833.605</v>
      </c>
      <c r="Q60">
        <v>26233.333333333299</v>
      </c>
      <c r="R60">
        <v>24650</v>
      </c>
      <c r="S60">
        <v>33700</v>
      </c>
      <c r="T60">
        <v>106100</v>
      </c>
      <c r="U60">
        <v>123418.375</v>
      </c>
      <c r="V60">
        <v>118494.95</v>
      </c>
      <c r="W60">
        <v>105638.12</v>
      </c>
      <c r="X60">
        <v>112675.952380952</v>
      </c>
      <c r="Y60">
        <v>108357.6</v>
      </c>
      <c r="Z60">
        <v>96641.853658536493</v>
      </c>
      <c r="AA60">
        <v>91332.216666666602</v>
      </c>
      <c r="AB60">
        <v>91952.402298850502</v>
      </c>
    </row>
    <row r="61" spans="1:28" x14ac:dyDescent="0.25">
      <c r="A61">
        <v>9.2401382806012595</v>
      </c>
      <c r="B61">
        <v>32465.125482625401</v>
      </c>
      <c r="C61">
        <v>30162.962852897399</v>
      </c>
      <c r="D61">
        <v>27011.210300429098</v>
      </c>
      <c r="E61">
        <v>60505.712351945796</v>
      </c>
      <c r="F61">
        <v>60991.062706270597</v>
      </c>
      <c r="G61">
        <v>33864.775175643997</v>
      </c>
      <c r="H61">
        <v>31483.761904761901</v>
      </c>
      <c r="I61">
        <v>31611.914330217998</v>
      </c>
      <c r="J61">
        <v>28841.617897727199</v>
      </c>
      <c r="K61">
        <v>27843.362781954798</v>
      </c>
      <c r="L61">
        <v>26154.085188770499</v>
      </c>
      <c r="M61">
        <v>59995.083333333299</v>
      </c>
      <c r="N61">
        <v>61087.088607594902</v>
      </c>
      <c r="O61">
        <v>60886.427586206897</v>
      </c>
      <c r="P61">
        <v>61089.9457364341</v>
      </c>
      <c r="Q61">
        <v>32459.2897196261</v>
      </c>
      <c r="R61">
        <v>35276.859154929502</v>
      </c>
      <c r="S61">
        <v>31404.1734317343</v>
      </c>
      <c r="T61">
        <v>31547.573964497002</v>
      </c>
      <c r="U61">
        <v>31832.1587837837</v>
      </c>
      <c r="V61">
        <v>31423.497109826501</v>
      </c>
      <c r="W61">
        <v>29548.3577464788</v>
      </c>
      <c r="X61">
        <v>28122.727793696198</v>
      </c>
      <c r="Y61">
        <v>28614.237894736802</v>
      </c>
      <c r="Z61">
        <v>27221.689303904899</v>
      </c>
      <c r="AA61">
        <v>26273.815891472801</v>
      </c>
      <c r="AB61">
        <v>26034.586073500901</v>
      </c>
    </row>
    <row r="62" spans="1:28" x14ac:dyDescent="0.25">
      <c r="A62">
        <v>-58.880287804339801</v>
      </c>
      <c r="B62">
        <v>29359.4619450317</v>
      </c>
      <c r="C62">
        <v>26297.1856925418</v>
      </c>
      <c r="D62">
        <v>28605.8739565943</v>
      </c>
      <c r="E62">
        <v>26248.285199855902</v>
      </c>
      <c r="F62">
        <v>26401.499658703</v>
      </c>
      <c r="G62">
        <v>30354.085999999999</v>
      </c>
      <c r="H62">
        <v>28244.412556053801</v>
      </c>
      <c r="I62">
        <v>26488.497175141201</v>
      </c>
      <c r="J62">
        <v>26073.6732673267</v>
      </c>
      <c r="K62">
        <v>28607.746317512199</v>
      </c>
      <c r="L62">
        <v>28603.925042589399</v>
      </c>
      <c r="M62">
        <v>26077.203506097499</v>
      </c>
      <c r="N62">
        <v>27986.304116865798</v>
      </c>
      <c r="O62">
        <v>24725.435393258402</v>
      </c>
      <c r="P62">
        <v>24721.911764705801</v>
      </c>
      <c r="Q62">
        <v>31572.712500000001</v>
      </c>
      <c r="R62">
        <v>29229.200000000001</v>
      </c>
      <c r="S62">
        <v>28506.7466063348</v>
      </c>
      <c r="T62">
        <v>27986.742222222201</v>
      </c>
      <c r="U62">
        <v>26372.236994219598</v>
      </c>
      <c r="V62">
        <v>26599.618784530299</v>
      </c>
      <c r="W62">
        <v>26028.025974025899</v>
      </c>
      <c r="X62">
        <v>26120.852348993201</v>
      </c>
      <c r="Y62">
        <v>24628.852040816299</v>
      </c>
      <c r="Z62">
        <v>30486.934939759001</v>
      </c>
      <c r="AA62">
        <v>30863.323809523801</v>
      </c>
      <c r="AB62">
        <v>22921.6047904191</v>
      </c>
    </row>
    <row r="63" spans="1:28" x14ac:dyDescent="0.25">
      <c r="A63">
        <v>-18.3457621898194</v>
      </c>
      <c r="B63">
        <v>45100.384057971001</v>
      </c>
      <c r="C63">
        <v>41791.830459770099</v>
      </c>
      <c r="D63">
        <v>36601.410301953802</v>
      </c>
      <c r="E63">
        <v>39244.827419354799</v>
      </c>
      <c r="F63">
        <v>40312.769983686703</v>
      </c>
      <c r="G63">
        <v>45937.222222222197</v>
      </c>
      <c r="H63">
        <v>44104.148148148102</v>
      </c>
      <c r="I63">
        <v>42814.420382165597</v>
      </c>
      <c r="J63">
        <v>40951.272251308903</v>
      </c>
      <c r="K63">
        <v>37268.653979238698</v>
      </c>
      <c r="L63">
        <v>35897.6386861313</v>
      </c>
      <c r="M63">
        <v>38200.730462519903</v>
      </c>
      <c r="N63">
        <v>38210.325088339203</v>
      </c>
      <c r="O63">
        <v>42115.775757575699</v>
      </c>
      <c r="P63">
        <v>39020.162318840499</v>
      </c>
      <c r="Q63">
        <v>45675.172413793</v>
      </c>
      <c r="R63">
        <v>46216.100917431097</v>
      </c>
      <c r="S63">
        <v>44902.102040816302</v>
      </c>
      <c r="T63">
        <v>43244.813186813102</v>
      </c>
      <c r="U63">
        <v>43215.78125</v>
      </c>
      <c r="V63">
        <v>42538.215053763401</v>
      </c>
      <c r="W63">
        <v>40819.056818181802</v>
      </c>
      <c r="X63">
        <v>41064.233009708703</v>
      </c>
      <c r="Y63">
        <v>38969.786324786299</v>
      </c>
      <c r="Z63">
        <v>36111.488372093001</v>
      </c>
      <c r="AA63">
        <v>35810.861635220099</v>
      </c>
      <c r="AB63">
        <v>36017.617391304302</v>
      </c>
    </row>
    <row r="64" spans="1:28" x14ac:dyDescent="0.25">
      <c r="A64">
        <v>-2.61567130079312</v>
      </c>
      <c r="B64">
        <v>72205.384615384595</v>
      </c>
      <c r="C64">
        <v>63501.311764705802</v>
      </c>
      <c r="D64">
        <v>60290.809667673697</v>
      </c>
      <c r="E64">
        <v>57381.400789733401</v>
      </c>
      <c r="F64">
        <v>53187.339805825199</v>
      </c>
      <c r="H64">
        <v>72205.384615384595</v>
      </c>
      <c r="I64">
        <v>68472.652173912997</v>
      </c>
      <c r="J64">
        <v>61657.104838709602</v>
      </c>
      <c r="K64">
        <v>58382.753846153799</v>
      </c>
      <c r="L64">
        <v>61524.875621890496</v>
      </c>
      <c r="M64">
        <v>61718.632530120398</v>
      </c>
      <c r="N64">
        <v>51387.486055776797</v>
      </c>
      <c r="O64">
        <v>54898.564393939298</v>
      </c>
      <c r="P64">
        <v>58368.07860262</v>
      </c>
      <c r="S64">
        <v>72470</v>
      </c>
      <c r="T64">
        <v>72087.777777777694</v>
      </c>
      <c r="U64">
        <v>67178.666666666599</v>
      </c>
      <c r="V64">
        <v>69098.774193548394</v>
      </c>
      <c r="W64">
        <v>63576.977272727199</v>
      </c>
      <c r="X64">
        <v>60601.175000000003</v>
      </c>
      <c r="Y64">
        <v>59270.212121212098</v>
      </c>
      <c r="Z64">
        <v>57467.5625</v>
      </c>
      <c r="AA64">
        <v>61049.886792452802</v>
      </c>
      <c r="AB64">
        <v>62054.863157894702</v>
      </c>
    </row>
    <row r="65" spans="1:28" x14ac:dyDescent="0.25">
      <c r="A65">
        <v>61.634669154516502</v>
      </c>
      <c r="B65">
        <v>52174.8013245033</v>
      </c>
      <c r="C65">
        <v>47903.022857142802</v>
      </c>
      <c r="D65">
        <v>42463.226837060698</v>
      </c>
      <c r="E65">
        <v>71893.75</v>
      </c>
      <c r="F65">
        <v>25600</v>
      </c>
      <c r="G65">
        <v>53686.583333333299</v>
      </c>
      <c r="H65">
        <v>49536.054545454499</v>
      </c>
      <c r="I65">
        <v>50165</v>
      </c>
      <c r="J65">
        <v>46084.113402061797</v>
      </c>
      <c r="K65">
        <v>42545.452380952302</v>
      </c>
      <c r="L65">
        <v>42367.958620689598</v>
      </c>
      <c r="M65">
        <v>92936.363636363603</v>
      </c>
      <c r="N65">
        <v>26233.333333333299</v>
      </c>
      <c r="O65">
        <v>24650</v>
      </c>
      <c r="P65">
        <v>33700</v>
      </c>
      <c r="Q65">
        <v>55196.195121951198</v>
      </c>
      <c r="R65">
        <v>52561.236363636301</v>
      </c>
      <c r="S65">
        <v>50302.96</v>
      </c>
      <c r="T65">
        <v>48896.966666666602</v>
      </c>
      <c r="U65">
        <v>50221.875</v>
      </c>
      <c r="V65">
        <v>50125.434782608601</v>
      </c>
      <c r="W65">
        <v>45397.142857142797</v>
      </c>
      <c r="X65">
        <v>46608.709090908997</v>
      </c>
      <c r="Y65">
        <v>42601.271186440601</v>
      </c>
      <c r="Z65">
        <v>42515.238532110001</v>
      </c>
      <c r="AA65">
        <v>41516.379746835402</v>
      </c>
      <c r="AB65">
        <v>43387.272727272699</v>
      </c>
    </row>
    <row r="66" spans="1:28" x14ac:dyDescent="0.25">
      <c r="A66">
        <v>-14.0563272416021</v>
      </c>
      <c r="B66">
        <v>64483.554502369603</v>
      </c>
      <c r="C66">
        <v>57611.96875</v>
      </c>
      <c r="D66">
        <v>60530.295454545398</v>
      </c>
      <c r="E66">
        <v>64483.554502369603</v>
      </c>
      <c r="F66">
        <v>57308.881578947301</v>
      </c>
      <c r="G66">
        <v>57308.881578947301</v>
      </c>
      <c r="H66">
        <v>68522.629629629606</v>
      </c>
      <c r="I66">
        <v>59574.85</v>
      </c>
      <c r="J66">
        <v>55347.1057692307</v>
      </c>
      <c r="K66">
        <v>58866.407079646</v>
      </c>
      <c r="L66">
        <v>61775.456953642301</v>
      </c>
      <c r="M66">
        <v>68522.629629629606</v>
      </c>
      <c r="N66">
        <v>48064.142857142797</v>
      </c>
      <c r="O66">
        <v>62701.645833333299</v>
      </c>
      <c r="P66">
        <v>71237</v>
      </c>
      <c r="Q66">
        <v>48064.142857142797</v>
      </c>
      <c r="R66">
        <v>62701.645833333299</v>
      </c>
      <c r="S66">
        <v>71237</v>
      </c>
      <c r="T66">
        <v>65229.7868852459</v>
      </c>
      <c r="U66">
        <v>60843.956521739099</v>
      </c>
      <c r="V66">
        <v>58785.945945945903</v>
      </c>
      <c r="W66">
        <v>52803.782608695597</v>
      </c>
      <c r="X66">
        <v>60361.085714285698</v>
      </c>
      <c r="Y66">
        <v>57700.5636363636</v>
      </c>
      <c r="Z66">
        <v>59971.948275862</v>
      </c>
      <c r="AA66">
        <v>63497.594202898501</v>
      </c>
      <c r="AB66">
        <v>60326.341463414603</v>
      </c>
    </row>
    <row r="67" spans="1:28" x14ac:dyDescent="0.25">
      <c r="A67">
        <v>-14.0563272416021</v>
      </c>
      <c r="B67">
        <v>112260.15957446799</v>
      </c>
      <c r="C67">
        <v>105163.512195121</v>
      </c>
      <c r="D67">
        <v>99303.112500000003</v>
      </c>
      <c r="E67">
        <v>64483.554502369603</v>
      </c>
      <c r="F67">
        <v>57308.881578947301</v>
      </c>
      <c r="G67">
        <v>115413.125</v>
      </c>
      <c r="H67">
        <v>110632.82258064501</v>
      </c>
      <c r="I67">
        <v>108832.43298969</v>
      </c>
      <c r="J67">
        <v>101868.277777777</v>
      </c>
      <c r="K67">
        <v>101445.733050847</v>
      </c>
      <c r="L67">
        <v>97230.741803278695</v>
      </c>
      <c r="M67">
        <v>68522.629629629606</v>
      </c>
      <c r="N67">
        <v>48064.142857142797</v>
      </c>
      <c r="O67">
        <v>62701.645833333299</v>
      </c>
      <c r="P67">
        <v>71237</v>
      </c>
      <c r="Q67">
        <v>94787</v>
      </c>
      <c r="R67">
        <v>120173</v>
      </c>
      <c r="S67">
        <v>115643.42105263101</v>
      </c>
      <c r="T67">
        <v>108418.837209302</v>
      </c>
      <c r="U67">
        <v>115430.780487804</v>
      </c>
      <c r="V67">
        <v>104001.5</v>
      </c>
      <c r="W67">
        <v>99313.5</v>
      </c>
      <c r="X67">
        <v>104240.571428571</v>
      </c>
      <c r="Y67">
        <v>103937.776470588</v>
      </c>
      <c r="Z67">
        <v>100042.927152317</v>
      </c>
      <c r="AA67">
        <v>98319.452702702605</v>
      </c>
      <c r="AB67">
        <v>95552.3125</v>
      </c>
    </row>
    <row r="68" spans="1:28" x14ac:dyDescent="0.25">
      <c r="A68">
        <v>10.9595917962748</v>
      </c>
      <c r="B68">
        <v>79936.403614457799</v>
      </c>
      <c r="C68">
        <v>74938.586206896507</v>
      </c>
      <c r="D68">
        <v>67007.573170731703</v>
      </c>
      <c r="E68">
        <v>41386.3903133903</v>
      </c>
      <c r="F68">
        <v>43221.261111111096</v>
      </c>
      <c r="G68">
        <v>81353.604938271601</v>
      </c>
      <c r="H68">
        <v>78585.894117646996</v>
      </c>
      <c r="I68">
        <v>76284.013888888803</v>
      </c>
      <c r="J68">
        <v>72736.977272727207</v>
      </c>
      <c r="K68">
        <v>70610.304878048701</v>
      </c>
      <c r="L68">
        <v>63404.841463414603</v>
      </c>
      <c r="M68">
        <v>39454.947368421002</v>
      </c>
      <c r="N68">
        <v>44781.224489795903</v>
      </c>
      <c r="O68">
        <v>41356.914634146298</v>
      </c>
      <c r="P68">
        <v>40751.269430051798</v>
      </c>
      <c r="Q68">
        <v>87889.964285714203</v>
      </c>
      <c r="R68">
        <v>77900.433962264098</v>
      </c>
      <c r="S68">
        <v>81149.894736842107</v>
      </c>
      <c r="T68">
        <v>76512.8723404255</v>
      </c>
      <c r="U68">
        <v>77987.3125</v>
      </c>
      <c r="V68">
        <v>74921.375</v>
      </c>
      <c r="W68">
        <v>76771.695652173905</v>
      </c>
      <c r="X68">
        <v>68318</v>
      </c>
      <c r="Y68">
        <v>72444.097560975599</v>
      </c>
      <c r="Z68">
        <v>68776.512195121904</v>
      </c>
      <c r="AA68">
        <v>63139.4</v>
      </c>
      <c r="AB68">
        <v>63819.59375</v>
      </c>
    </row>
    <row r="69" spans="1:28" x14ac:dyDescent="0.25">
      <c r="A69">
        <v>-14.0563272416021</v>
      </c>
      <c r="B69">
        <v>26158.299703849902</v>
      </c>
      <c r="C69">
        <v>24411.871538810701</v>
      </c>
      <c r="D69">
        <v>24794.7713100906</v>
      </c>
      <c r="E69">
        <v>64483.554502369603</v>
      </c>
      <c r="F69">
        <v>57308.881578947301</v>
      </c>
      <c r="G69">
        <v>26198.6320093457</v>
      </c>
      <c r="H69">
        <v>26116.8205847016</v>
      </c>
      <c r="I69">
        <v>24265.578073089699</v>
      </c>
      <c r="J69">
        <v>24545.947368420999</v>
      </c>
      <c r="K69">
        <v>24326.737524303298</v>
      </c>
      <c r="L69">
        <v>25216.48</v>
      </c>
      <c r="M69">
        <v>68522.629629629606</v>
      </c>
      <c r="N69">
        <v>48064.142857142797</v>
      </c>
      <c r="O69">
        <v>62701.645833333299</v>
      </c>
      <c r="P69">
        <v>71237</v>
      </c>
      <c r="Q69">
        <v>26079.6340288924</v>
      </c>
      <c r="R69">
        <v>26310.788956126999</v>
      </c>
      <c r="S69">
        <v>26411.8497370398</v>
      </c>
      <c r="T69">
        <v>25780.042024013699</v>
      </c>
      <c r="U69">
        <v>24691.727835051501</v>
      </c>
      <c r="V69">
        <v>23902.0202286719</v>
      </c>
      <c r="W69">
        <v>25352.6627697841</v>
      </c>
      <c r="X69">
        <v>23790.203875315899</v>
      </c>
      <c r="Y69">
        <v>24250.375960866499</v>
      </c>
      <c r="Z69">
        <v>24392.7637462235</v>
      </c>
      <c r="AA69">
        <v>25067.163556531199</v>
      </c>
      <c r="AB69">
        <v>25386.195882719901</v>
      </c>
    </row>
    <row r="70" spans="1:28" x14ac:dyDescent="0.25">
      <c r="A70">
        <v>8.2725952803904299</v>
      </c>
      <c r="B70">
        <v>53113.792452830101</v>
      </c>
      <c r="C70">
        <v>46975.022950819599</v>
      </c>
      <c r="D70">
        <v>41583.859424920098</v>
      </c>
      <c r="E70">
        <v>43262.582984073699</v>
      </c>
      <c r="F70">
        <v>43086.533620689603</v>
      </c>
      <c r="G70">
        <v>55973.632653061199</v>
      </c>
      <c r="H70">
        <v>50655.333333333299</v>
      </c>
      <c r="I70">
        <v>49215.393700787397</v>
      </c>
      <c r="J70">
        <v>45376.556179775202</v>
      </c>
      <c r="K70">
        <v>41379.821428571398</v>
      </c>
      <c r="L70">
        <v>41748.976878612702</v>
      </c>
      <c r="M70">
        <v>43429.154975530102</v>
      </c>
      <c r="N70">
        <v>45953.884112149499</v>
      </c>
      <c r="O70">
        <v>40632.081599999998</v>
      </c>
      <c r="P70">
        <v>42733.254575707098</v>
      </c>
      <c r="Q70">
        <v>54774.157894736803</v>
      </c>
      <c r="R70">
        <v>56733.3</v>
      </c>
      <c r="S70">
        <v>52374.358974358896</v>
      </c>
      <c r="T70">
        <v>49761.440000000002</v>
      </c>
      <c r="U70">
        <v>50720.628571428497</v>
      </c>
      <c r="V70">
        <v>48642.75</v>
      </c>
      <c r="W70">
        <v>46416.0625</v>
      </c>
      <c r="X70">
        <v>44159.573170731703</v>
      </c>
      <c r="Y70">
        <v>42444.188034188002</v>
      </c>
      <c r="Z70">
        <v>40615.828220858799</v>
      </c>
      <c r="AA70">
        <v>41546.814432989602</v>
      </c>
      <c r="AB70">
        <v>42007</v>
      </c>
    </row>
    <row r="71" spans="1:28" x14ac:dyDescent="0.25">
      <c r="A71">
        <v>-58.062354844168702</v>
      </c>
      <c r="B71">
        <v>26829.2056291843</v>
      </c>
      <c r="C71">
        <v>27144.882842963401</v>
      </c>
      <c r="D71">
        <v>30087.8668267947</v>
      </c>
      <c r="E71">
        <v>38439.784629133101</v>
      </c>
      <c r="F71">
        <v>38837.013174670603</v>
      </c>
      <c r="G71">
        <v>26502.588142292399</v>
      </c>
      <c r="H71">
        <v>27180.940408626499</v>
      </c>
      <c r="I71">
        <v>26709.625575628699</v>
      </c>
      <c r="J71">
        <v>27580.757715501899</v>
      </c>
      <c r="K71">
        <v>30859.4769719428</v>
      </c>
      <c r="L71">
        <v>29303.382669537099</v>
      </c>
      <c r="M71">
        <v>37999.5214319359</v>
      </c>
      <c r="N71">
        <v>40304.770814682102</v>
      </c>
      <c r="O71">
        <v>37510.568770226499</v>
      </c>
      <c r="P71">
        <v>37391.520535714197</v>
      </c>
      <c r="Q71">
        <v>26386.682017543801</v>
      </c>
      <c r="R71">
        <v>26609.849822425102</v>
      </c>
      <c r="S71">
        <v>26726.276897870001</v>
      </c>
      <c r="T71">
        <v>27672.664500886</v>
      </c>
      <c r="U71">
        <v>26751.599859845799</v>
      </c>
      <c r="V71">
        <v>26666.719197707698</v>
      </c>
      <c r="W71">
        <v>27374.854545454498</v>
      </c>
      <c r="X71">
        <v>27776.822022160599</v>
      </c>
      <c r="Y71">
        <v>30260.8451352907</v>
      </c>
      <c r="Z71">
        <v>31368.944634982799</v>
      </c>
      <c r="AA71">
        <v>28869.066500000001</v>
      </c>
      <c r="AB71">
        <v>29809.5786713286</v>
      </c>
    </row>
    <row r="72" spans="1:28" x14ac:dyDescent="0.25">
      <c r="A72">
        <v>7.0657119072669898</v>
      </c>
      <c r="B72">
        <v>39142.564499173997</v>
      </c>
      <c r="C72">
        <v>37398.313060817498</v>
      </c>
      <c r="D72">
        <v>37568.884196634703</v>
      </c>
      <c r="E72">
        <v>79936.403614457799</v>
      </c>
      <c r="F72">
        <v>81353.604938271601</v>
      </c>
      <c r="G72">
        <v>38311.940560430201</v>
      </c>
      <c r="H72">
        <v>40081.334293026201</v>
      </c>
      <c r="I72">
        <v>37282.698132088</v>
      </c>
      <c r="J72">
        <v>37513.085761589398</v>
      </c>
      <c r="K72">
        <v>34357.322793676198</v>
      </c>
      <c r="L72">
        <v>41486.895019531199</v>
      </c>
      <c r="M72">
        <v>78585.894117646996</v>
      </c>
      <c r="N72">
        <v>87889.964285714203</v>
      </c>
      <c r="O72">
        <v>77900.433962264098</v>
      </c>
      <c r="P72">
        <v>81149.894736842107</v>
      </c>
      <c r="Q72">
        <v>37442.7205188679</v>
      </c>
      <c r="R72">
        <v>39114.443113772402</v>
      </c>
      <c r="S72">
        <v>40056.513888888803</v>
      </c>
      <c r="T72">
        <v>40104.586121437402</v>
      </c>
      <c r="U72">
        <v>37480.453015427702</v>
      </c>
      <c r="V72">
        <v>37103.309796437599</v>
      </c>
      <c r="W72">
        <v>37458.370034843101</v>
      </c>
      <c r="X72">
        <v>37562.6233438485</v>
      </c>
      <c r="Y72">
        <v>32198.9046849757</v>
      </c>
      <c r="Z72">
        <v>36477.213010710002</v>
      </c>
      <c r="AA72">
        <v>40720.186761229299</v>
      </c>
      <c r="AB72">
        <v>42305.465421504203</v>
      </c>
    </row>
    <row r="73" spans="1:28" x14ac:dyDescent="0.25">
      <c r="A73">
        <v>7.0657119072669898</v>
      </c>
      <c r="B73">
        <v>45455.413825757503</v>
      </c>
      <c r="C73">
        <v>42291.141640042501</v>
      </c>
      <c r="D73">
        <v>39573.877118643999</v>
      </c>
      <c r="E73">
        <v>79936.403614457799</v>
      </c>
      <c r="F73">
        <v>81353.604938271601</v>
      </c>
      <c r="G73">
        <v>44780.190647481999</v>
      </c>
      <c r="H73">
        <v>46206.262000000002</v>
      </c>
      <c r="I73">
        <v>42247.349223946701</v>
      </c>
      <c r="J73">
        <v>42331.613729508099</v>
      </c>
      <c r="K73">
        <v>39926.251831501802</v>
      </c>
      <c r="L73">
        <v>39201.015503875897</v>
      </c>
      <c r="M73">
        <v>78585.894117646996</v>
      </c>
      <c r="N73">
        <v>87889.964285714203</v>
      </c>
      <c r="O73">
        <v>77900.433962264098</v>
      </c>
      <c r="P73">
        <v>81149.894736842107</v>
      </c>
      <c r="Q73">
        <v>42665.846456692903</v>
      </c>
      <c r="R73">
        <v>46558.480132450299</v>
      </c>
      <c r="S73">
        <v>47173.741414141397</v>
      </c>
      <c r="T73">
        <v>45257.940594059401</v>
      </c>
      <c r="U73">
        <v>42007.791767554401</v>
      </c>
      <c r="V73">
        <v>42449.674846625698</v>
      </c>
      <c r="W73">
        <v>42217.906374501901</v>
      </c>
      <c r="X73">
        <v>42452.037974683502</v>
      </c>
      <c r="Y73">
        <v>39489.348353552799</v>
      </c>
      <c r="Z73">
        <v>40415.753398058201</v>
      </c>
      <c r="AA73">
        <v>40350.657303370703</v>
      </c>
      <c r="AB73">
        <v>37968.267068273002</v>
      </c>
    </row>
    <row r="74" spans="1:28" x14ac:dyDescent="0.25">
      <c r="A74">
        <v>20.865099659191799</v>
      </c>
      <c r="B74">
        <v>14540.5695187165</v>
      </c>
      <c r="C74">
        <v>14773.9287671232</v>
      </c>
      <c r="D74">
        <v>16394.709090909</v>
      </c>
      <c r="E74">
        <v>37715.359837728101</v>
      </c>
      <c r="F74">
        <v>38569.275999999998</v>
      </c>
      <c r="G74">
        <v>14227.004608294899</v>
      </c>
      <c r="H74">
        <v>14973.9681528662</v>
      </c>
      <c r="I74">
        <v>14715.4803921568</v>
      </c>
      <c r="J74">
        <v>14847.9875776397</v>
      </c>
      <c r="K74">
        <v>16581.1158798283</v>
      </c>
      <c r="L74">
        <v>16108.9671052631</v>
      </c>
      <c r="M74">
        <v>37132.481911262701</v>
      </c>
      <c r="N74">
        <v>38345.783231083798</v>
      </c>
      <c r="O74">
        <v>38783.1467710371</v>
      </c>
      <c r="P74">
        <v>37581.425925925898</v>
      </c>
      <c r="Q74">
        <v>15876.8947368421</v>
      </c>
      <c r="R74">
        <v>13337.702127659501</v>
      </c>
      <c r="S74">
        <v>14532.467391304301</v>
      </c>
      <c r="T74">
        <v>15598.8615384615</v>
      </c>
      <c r="U74">
        <v>14814.3116883116</v>
      </c>
      <c r="V74">
        <v>14655.559055118099</v>
      </c>
      <c r="W74">
        <v>15115.0202020202</v>
      </c>
      <c r="X74">
        <v>14421.5967741935</v>
      </c>
      <c r="Y74">
        <v>17446.0860215053</v>
      </c>
      <c r="Z74">
        <v>16006.5285714285</v>
      </c>
      <c r="AA74">
        <v>15190.2788461538</v>
      </c>
      <c r="AB74">
        <v>18099.458333333299</v>
      </c>
    </row>
    <row r="75" spans="1:28" x14ac:dyDescent="0.25">
      <c r="A75">
        <v>-11.767161497140901</v>
      </c>
      <c r="B75">
        <v>22199.381578947301</v>
      </c>
      <c r="C75">
        <v>24456.256505576199</v>
      </c>
      <c r="D75">
        <v>25603.810734463201</v>
      </c>
      <c r="E75">
        <v>14540.5695187165</v>
      </c>
      <c r="F75">
        <v>14227.004608294899</v>
      </c>
      <c r="G75">
        <v>22523.640310077499</v>
      </c>
      <c r="H75">
        <v>21700.2243436754</v>
      </c>
      <c r="I75">
        <v>25236.969004893901</v>
      </c>
      <c r="J75">
        <v>23422.613390928698</v>
      </c>
      <c r="K75">
        <v>24774.329931972701</v>
      </c>
      <c r="L75">
        <v>26632.7869198312</v>
      </c>
      <c r="M75">
        <v>14973.9681528662</v>
      </c>
      <c r="N75">
        <v>15876.8947368421</v>
      </c>
      <c r="O75">
        <v>13337.702127659501</v>
      </c>
      <c r="P75">
        <v>14532.467391304301</v>
      </c>
      <c r="Q75">
        <v>22735.959459459398</v>
      </c>
      <c r="R75">
        <v>22343.564469913999</v>
      </c>
      <c r="S75">
        <v>20864.478070175399</v>
      </c>
      <c r="T75">
        <v>22697.869109947598</v>
      </c>
      <c r="U75">
        <v>25829.409448818798</v>
      </c>
      <c r="V75">
        <v>24817.8050139275</v>
      </c>
      <c r="W75">
        <v>22321.3643122676</v>
      </c>
      <c r="X75">
        <v>24949.603092783502</v>
      </c>
      <c r="Y75">
        <v>25092.532846715301</v>
      </c>
      <c r="Z75">
        <v>24496.662420382101</v>
      </c>
      <c r="AA75">
        <v>26055.6791044776</v>
      </c>
      <c r="AB75">
        <v>27383.587378640699</v>
      </c>
    </row>
    <row r="76" spans="1:28" x14ac:dyDescent="0.25">
      <c r="A76">
        <v>-134.38254434495499</v>
      </c>
      <c r="B76">
        <v>48775.343195266199</v>
      </c>
      <c r="C76">
        <v>52941.7762557077</v>
      </c>
      <c r="D76">
        <v>51736.225352112597</v>
      </c>
      <c r="E76">
        <v>39309.147991543301</v>
      </c>
      <c r="F76">
        <v>38476.4984334947</v>
      </c>
      <c r="G76">
        <v>44092.8876404494</v>
      </c>
      <c r="H76">
        <v>53984.574999999997</v>
      </c>
      <c r="I76">
        <v>48997.279069767399</v>
      </c>
      <c r="J76">
        <v>55492.353383458598</v>
      </c>
      <c r="K76">
        <v>49959.794594594598</v>
      </c>
      <c r="L76">
        <v>53099.875518672197</v>
      </c>
      <c r="M76">
        <v>40248.856316297002</v>
      </c>
      <c r="N76">
        <v>37570.885663507099</v>
      </c>
      <c r="O76">
        <v>39315.047174986197</v>
      </c>
      <c r="P76">
        <v>40193.817397078303</v>
      </c>
      <c r="Q76">
        <v>39227.736842105202</v>
      </c>
      <c r="R76">
        <v>47717.9019607843</v>
      </c>
      <c r="S76">
        <v>58218.041666666599</v>
      </c>
      <c r="T76">
        <v>47634.375</v>
      </c>
      <c r="U76">
        <v>49841.9428571428</v>
      </c>
      <c r="V76">
        <v>48417.607843137201</v>
      </c>
      <c r="W76">
        <v>52090.958333333299</v>
      </c>
      <c r="X76">
        <v>57413.141176470497</v>
      </c>
      <c r="Y76">
        <v>46617.867346938699</v>
      </c>
      <c r="Z76">
        <v>53724.264367816002</v>
      </c>
      <c r="AA76">
        <v>55275.9859154929</v>
      </c>
      <c r="AB76">
        <v>49978.5858585858</v>
      </c>
    </row>
    <row r="77" spans="1:28" x14ac:dyDescent="0.25">
      <c r="A77">
        <v>-60.3858419587676</v>
      </c>
      <c r="B77">
        <v>5502.7372448979604</v>
      </c>
      <c r="C77">
        <v>4443.8811188811096</v>
      </c>
      <c r="D77">
        <v>4042.2929292929198</v>
      </c>
      <c r="E77">
        <v>11915.204291845401</v>
      </c>
      <c r="F77">
        <v>11948.445723684201</v>
      </c>
      <c r="G77">
        <v>5747.1557788944701</v>
      </c>
      <c r="H77">
        <v>5250.7202072538803</v>
      </c>
      <c r="I77">
        <v>4730.4375</v>
      </c>
      <c r="J77">
        <v>4153.2887323943596</v>
      </c>
      <c r="K77">
        <v>4225.42</v>
      </c>
      <c r="L77">
        <v>3855.4285714285702</v>
      </c>
      <c r="M77">
        <v>11878.9192100538</v>
      </c>
      <c r="N77">
        <v>13430.166163141899</v>
      </c>
      <c r="O77">
        <v>10177.870036101</v>
      </c>
      <c r="P77">
        <v>11805.043478260801</v>
      </c>
      <c r="Q77">
        <v>5684.9651162790697</v>
      </c>
      <c r="R77">
        <v>5794.4867256637099</v>
      </c>
      <c r="S77">
        <v>5261.6972477064201</v>
      </c>
      <c r="T77">
        <v>5236.4761904761899</v>
      </c>
      <c r="U77">
        <v>4736.5441176470504</v>
      </c>
      <c r="V77">
        <v>4724.9736842105203</v>
      </c>
      <c r="W77">
        <v>4504.9850746268603</v>
      </c>
      <c r="X77">
        <v>3839.1066666666602</v>
      </c>
      <c r="Y77">
        <v>4374.23809523809</v>
      </c>
      <c r="Z77">
        <v>4117.6551724137898</v>
      </c>
      <c r="AA77">
        <v>3932.8048780487802</v>
      </c>
      <c r="AB77">
        <v>3757.81538461538</v>
      </c>
    </row>
    <row r="78" spans="1:28" x14ac:dyDescent="0.25">
      <c r="A78">
        <v>-48.888651956302098</v>
      </c>
      <c r="B78">
        <v>28991.426666666601</v>
      </c>
      <c r="C78">
        <v>27223.547528517101</v>
      </c>
      <c r="D78">
        <v>33177.781609195401</v>
      </c>
      <c r="E78">
        <v>30150.2180685358</v>
      </c>
      <c r="F78">
        <v>28022.974025973999</v>
      </c>
      <c r="G78">
        <v>27897.842105263098</v>
      </c>
      <c r="H78">
        <v>30114.567567567501</v>
      </c>
      <c r="I78">
        <v>29659.970370370302</v>
      </c>
      <c r="J78">
        <v>24653.8828125</v>
      </c>
      <c r="K78">
        <v>34722.146496815199</v>
      </c>
      <c r="L78">
        <v>30846.384615384599</v>
      </c>
      <c r="M78">
        <v>32111.868263472999</v>
      </c>
      <c r="N78">
        <v>31872.411764705801</v>
      </c>
      <c r="O78">
        <v>24979.232558139502</v>
      </c>
      <c r="P78">
        <v>31248.517647058801</v>
      </c>
      <c r="Q78">
        <v>32913.028169013996</v>
      </c>
      <c r="R78">
        <v>23501.814814814799</v>
      </c>
      <c r="S78">
        <v>29378.025641025601</v>
      </c>
      <c r="T78">
        <v>30935.285714285699</v>
      </c>
      <c r="U78">
        <v>32393.714285714199</v>
      </c>
      <c r="V78">
        <v>28102.372093023201</v>
      </c>
      <c r="W78">
        <v>24991.053333333301</v>
      </c>
      <c r="X78">
        <v>24176.754716981101</v>
      </c>
      <c r="Y78">
        <v>31682.531645569601</v>
      </c>
      <c r="Z78">
        <v>37800.7307692307</v>
      </c>
      <c r="AA78">
        <v>25921.883333333299</v>
      </c>
      <c r="AB78">
        <v>37561.613636363603</v>
      </c>
    </row>
    <row r="79" spans="1:28" x14ac:dyDescent="0.25">
      <c r="A79">
        <v>-48.888651956302098</v>
      </c>
      <c r="B79">
        <v>9265.3286637930996</v>
      </c>
      <c r="C79">
        <v>7906.9226736566097</v>
      </c>
      <c r="D79">
        <v>6800.5420219244797</v>
      </c>
      <c r="E79">
        <v>30150.2180685358</v>
      </c>
      <c r="F79">
        <v>28022.974025973999</v>
      </c>
      <c r="G79">
        <v>9567.1236673773892</v>
      </c>
      <c r="H79">
        <v>8956.9586056644894</v>
      </c>
      <c r="I79">
        <v>8292.4430992735997</v>
      </c>
      <c r="J79">
        <v>7452.0085714285697</v>
      </c>
      <c r="K79">
        <v>6931.9557291666597</v>
      </c>
      <c r="L79">
        <v>6685.0663615560597</v>
      </c>
      <c r="M79">
        <v>32111.868263472999</v>
      </c>
      <c r="N79">
        <v>31872.411764705801</v>
      </c>
      <c r="O79">
        <v>24979.232558139502</v>
      </c>
      <c r="P79">
        <v>31248.517647058801</v>
      </c>
      <c r="Q79">
        <v>9511.5433789954295</v>
      </c>
      <c r="R79">
        <v>9615.8119999999999</v>
      </c>
      <c r="S79">
        <v>9116.9495798319294</v>
      </c>
      <c r="T79">
        <v>8784.6606334841599</v>
      </c>
      <c r="U79">
        <v>8393.0478468899491</v>
      </c>
      <c r="V79">
        <v>8189.3725490196002</v>
      </c>
      <c r="W79">
        <v>7671.3423913043398</v>
      </c>
      <c r="X79">
        <v>7208.8915662650597</v>
      </c>
      <c r="Y79">
        <v>7141.6270270270197</v>
      </c>
      <c r="Z79">
        <v>6737.0351758793904</v>
      </c>
      <c r="AA79">
        <v>6686.1034482758596</v>
      </c>
      <c r="AB79">
        <v>6683.8926829268203</v>
      </c>
    </row>
    <row r="80" spans="1:28" x14ac:dyDescent="0.25">
      <c r="A80">
        <v>-24.0548748434299</v>
      </c>
      <c r="B80">
        <v>80830.035211267605</v>
      </c>
      <c r="C80">
        <v>72529.916349809806</v>
      </c>
      <c r="D80">
        <v>81501.501432664707</v>
      </c>
      <c r="E80">
        <v>80830.035211267605</v>
      </c>
      <c r="F80">
        <v>82665.669117647005</v>
      </c>
      <c r="G80">
        <v>82665.669117647005</v>
      </c>
      <c r="H80">
        <v>79143.236486486407</v>
      </c>
      <c r="I80">
        <v>75431.417322834604</v>
      </c>
      <c r="J80">
        <v>69820.426470588194</v>
      </c>
      <c r="K80">
        <v>81521.782608695605</v>
      </c>
      <c r="L80">
        <v>81484.132978723399</v>
      </c>
      <c r="M80">
        <v>79143.236486486407</v>
      </c>
      <c r="N80">
        <v>85684.310810810799</v>
      </c>
      <c r="O80">
        <v>79062.774193548394</v>
      </c>
      <c r="P80">
        <v>72664.544303797404</v>
      </c>
      <c r="Q80">
        <v>85684.310810810799</v>
      </c>
      <c r="R80">
        <v>79062.774193548394</v>
      </c>
      <c r="S80">
        <v>72664.544303797404</v>
      </c>
      <c r="T80">
        <v>86560.869565217305</v>
      </c>
      <c r="U80">
        <v>79009.597014925297</v>
      </c>
      <c r="V80">
        <v>71435.783333333296</v>
      </c>
      <c r="W80">
        <v>69627.345238095193</v>
      </c>
      <c r="X80">
        <v>70132.326923076893</v>
      </c>
      <c r="Y80">
        <v>77636.127272727201</v>
      </c>
      <c r="Z80">
        <v>83537.924528301795</v>
      </c>
      <c r="AA80">
        <v>76241.478632478596</v>
      </c>
      <c r="AB80">
        <v>90123.436619718297</v>
      </c>
    </row>
    <row r="81" spans="1:28" x14ac:dyDescent="0.25">
      <c r="A81">
        <v>-3.3858010104128198</v>
      </c>
      <c r="B81">
        <v>6910.1</v>
      </c>
      <c r="C81">
        <v>5414.5862068965498</v>
      </c>
      <c r="D81">
        <v>4766.9705882352901</v>
      </c>
      <c r="E81">
        <v>22176.250950570298</v>
      </c>
      <c r="F81">
        <v>22491.3459715639</v>
      </c>
      <c r="G81">
        <v>7095.6666666666597</v>
      </c>
      <c r="H81">
        <v>6605.4905660377299</v>
      </c>
      <c r="I81">
        <v>5435.9298245614</v>
      </c>
      <c r="J81">
        <v>5393.9661016949103</v>
      </c>
      <c r="K81">
        <v>4816.9666666666599</v>
      </c>
      <c r="L81">
        <v>4695.5476190476102</v>
      </c>
      <c r="M81">
        <v>21700.2243436754</v>
      </c>
      <c r="N81">
        <v>22714.1292517006</v>
      </c>
      <c r="O81">
        <v>22298.135693215299</v>
      </c>
      <c r="P81">
        <v>20864.478070175399</v>
      </c>
      <c r="Q81">
        <v>7162.7441860465096</v>
      </c>
      <c r="R81">
        <v>7030.1136363636297</v>
      </c>
      <c r="S81">
        <v>5396.48</v>
      </c>
      <c r="T81">
        <v>7684.9642857142799</v>
      </c>
      <c r="U81">
        <v>5602</v>
      </c>
      <c r="V81">
        <v>5171.7272727272702</v>
      </c>
      <c r="W81">
        <v>5255.3125</v>
      </c>
      <c r="X81">
        <v>5558.2962962962902</v>
      </c>
      <c r="Y81">
        <v>5485.9666666666599</v>
      </c>
      <c r="Z81">
        <v>4147.9666666666599</v>
      </c>
      <c r="AA81">
        <v>4505.5200000000004</v>
      </c>
      <c r="AB81">
        <v>4975</v>
      </c>
    </row>
    <row r="82" spans="1:28" x14ac:dyDescent="0.25">
      <c r="A82">
        <v>-60.3858419587676</v>
      </c>
      <c r="B82">
        <v>4600.0444444444402</v>
      </c>
      <c r="C82">
        <v>4115.92827004219</v>
      </c>
      <c r="D82">
        <v>3731.8392857142799</v>
      </c>
      <c r="E82">
        <v>11915.204291845401</v>
      </c>
      <c r="F82">
        <v>11948.445723684201</v>
      </c>
      <c r="G82">
        <v>4708.1701030927798</v>
      </c>
      <c r="H82">
        <v>4426.6859504132199</v>
      </c>
      <c r="I82">
        <v>4152.3017241379303</v>
      </c>
      <c r="J82">
        <v>4081.0578512396601</v>
      </c>
      <c r="K82">
        <v>3690.4626865671598</v>
      </c>
      <c r="L82">
        <v>3769.8150684931502</v>
      </c>
      <c r="M82">
        <v>11878.9192100538</v>
      </c>
      <c r="N82">
        <v>13430.166163141899</v>
      </c>
      <c r="O82">
        <v>10177.870036101</v>
      </c>
      <c r="P82">
        <v>11805.043478260801</v>
      </c>
      <c r="Q82">
        <v>4831.8712871287098</v>
      </c>
      <c r="R82">
        <v>4573.8279569892402</v>
      </c>
      <c r="S82">
        <v>4239.5409836065501</v>
      </c>
      <c r="T82">
        <v>4616.95</v>
      </c>
      <c r="U82">
        <v>4471.9361702127599</v>
      </c>
      <c r="V82">
        <v>3934.5797101449198</v>
      </c>
      <c r="W82">
        <v>4038.8064516129002</v>
      </c>
      <c r="X82">
        <v>4125.4576271186397</v>
      </c>
      <c r="Y82">
        <v>3578.72</v>
      </c>
      <c r="Z82">
        <v>3832.5084745762701</v>
      </c>
      <c r="AA82">
        <v>3775.5866666666602</v>
      </c>
      <c r="AB82">
        <v>3763.7183098591499</v>
      </c>
    </row>
    <row r="83" spans="1:28" x14ac:dyDescent="0.25">
      <c r="A83">
        <v>-60.3858419587676</v>
      </c>
      <c r="B83">
        <v>3485.5653409090901</v>
      </c>
      <c r="C83">
        <v>3503.37301587301</v>
      </c>
      <c r="D83">
        <v>3375.2131782945698</v>
      </c>
      <c r="E83">
        <v>11915.204291845401</v>
      </c>
      <c r="F83">
        <v>11948.445723684201</v>
      </c>
      <c r="G83">
        <v>3477.5395348837201</v>
      </c>
      <c r="H83">
        <v>3498.1605839416002</v>
      </c>
      <c r="I83">
        <v>3748.26717557251</v>
      </c>
      <c r="J83">
        <v>3238.2396694214799</v>
      </c>
      <c r="K83">
        <v>3144.1386138613798</v>
      </c>
      <c r="L83">
        <v>3523.8662420382102</v>
      </c>
      <c r="M83">
        <v>11878.9192100538</v>
      </c>
      <c r="N83">
        <v>13430.166163141899</v>
      </c>
      <c r="O83">
        <v>10177.870036101</v>
      </c>
      <c r="P83">
        <v>11805.043478260801</v>
      </c>
      <c r="Q83">
        <v>3503.0084033613398</v>
      </c>
      <c r="R83">
        <v>3445.96875</v>
      </c>
      <c r="S83">
        <v>3553.9848484848399</v>
      </c>
      <c r="T83">
        <v>3446.2676056338</v>
      </c>
      <c r="U83">
        <v>3860.1587301587201</v>
      </c>
      <c r="V83">
        <v>3644.6029411764698</v>
      </c>
      <c r="W83">
        <v>3312.1044776119302</v>
      </c>
      <c r="X83">
        <v>3146.5925925925899</v>
      </c>
      <c r="Y83">
        <v>3802.0652173912999</v>
      </c>
      <c r="Z83">
        <v>2593.8727272727201</v>
      </c>
      <c r="AA83">
        <v>3749.3146067415701</v>
      </c>
      <c r="AB83">
        <v>3228.7941176470499</v>
      </c>
    </row>
    <row r="84" spans="1:28" x14ac:dyDescent="0.25">
      <c r="A84">
        <v>-60.3858419587676</v>
      </c>
      <c r="B84">
        <v>6833.4793028322401</v>
      </c>
      <c r="C84">
        <v>7101.13444639718</v>
      </c>
      <c r="D84">
        <v>7617.7308282208596</v>
      </c>
      <c r="E84">
        <v>11915.204291845401</v>
      </c>
      <c r="F84">
        <v>11948.445723684201</v>
      </c>
      <c r="G84">
        <v>6425.4149085794597</v>
      </c>
      <c r="H84">
        <v>7269.1156156156103</v>
      </c>
      <c r="I84">
        <v>7058.1494057724904</v>
      </c>
      <c r="J84">
        <v>7147.2513661202102</v>
      </c>
      <c r="K84">
        <v>7990.3414634146302</v>
      </c>
      <c r="L84">
        <v>7240.5200617283899</v>
      </c>
      <c r="M84">
        <v>11878.9192100538</v>
      </c>
      <c r="N84">
        <v>13430.166163141899</v>
      </c>
      <c r="O84">
        <v>10177.870036101</v>
      </c>
      <c r="P84">
        <v>11805.043478260801</v>
      </c>
      <c r="Q84">
        <v>6795.7277486910998</v>
      </c>
      <c r="R84">
        <v>5995.44680851063</v>
      </c>
      <c r="S84">
        <v>6914.3633217993001</v>
      </c>
      <c r="T84">
        <v>7541.0610079575599</v>
      </c>
      <c r="U84">
        <v>6821.3040540540496</v>
      </c>
      <c r="V84">
        <v>7297.4197952218401</v>
      </c>
      <c r="W84">
        <v>7121.8576388888896</v>
      </c>
      <c r="X84">
        <v>7175.2720306513402</v>
      </c>
      <c r="Y84">
        <v>7369.5951661631398</v>
      </c>
      <c r="Z84">
        <v>8622.5476923076894</v>
      </c>
      <c r="AA84">
        <v>7404.8147058823497</v>
      </c>
      <c r="AB84">
        <v>7059.15584415584</v>
      </c>
    </row>
    <row r="85" spans="1:28" x14ac:dyDescent="0.25">
      <c r="A85">
        <v>-60.3858419587676</v>
      </c>
      <c r="B85">
        <v>6144.78477218225</v>
      </c>
      <c r="C85">
        <v>5541.9017421602703</v>
      </c>
      <c r="D85">
        <v>5235.5812407680896</v>
      </c>
      <c r="E85">
        <v>11915.204291845401</v>
      </c>
      <c r="F85">
        <v>11948.445723684201</v>
      </c>
      <c r="G85">
        <v>6204.7833152762696</v>
      </c>
      <c r="H85">
        <v>6070.4510067114097</v>
      </c>
      <c r="I85">
        <v>5698.3156384505</v>
      </c>
      <c r="J85">
        <v>5394.1775067750596</v>
      </c>
      <c r="K85">
        <v>5320.3977110157302</v>
      </c>
      <c r="L85">
        <v>5145.0671755725098</v>
      </c>
      <c r="M85">
        <v>11878.9192100538</v>
      </c>
      <c r="N85">
        <v>13430.166163141899</v>
      </c>
      <c r="O85">
        <v>10177.870036101</v>
      </c>
      <c r="P85">
        <v>11805.043478260801</v>
      </c>
      <c r="Q85">
        <v>6007.6913043478198</v>
      </c>
      <c r="R85">
        <v>6400.5982721382197</v>
      </c>
      <c r="S85">
        <v>6176.05655526992</v>
      </c>
      <c r="T85">
        <v>5955.0561797752798</v>
      </c>
      <c r="U85">
        <v>5900.6355932203396</v>
      </c>
      <c r="V85">
        <v>5489.5072886297303</v>
      </c>
      <c r="W85">
        <v>5358.2857142857101</v>
      </c>
      <c r="X85">
        <v>5430.4604904632097</v>
      </c>
      <c r="Y85">
        <v>5400.7138364779803</v>
      </c>
      <c r="Z85">
        <v>5253.3622047244098</v>
      </c>
      <c r="AA85">
        <v>5056.2451790633604</v>
      </c>
      <c r="AB85">
        <v>5255.4863013698596</v>
      </c>
    </row>
    <row r="86" spans="1:28" x14ac:dyDescent="0.25">
      <c r="A86">
        <v>-12.7364481588495</v>
      </c>
      <c r="B86">
        <v>2907.3628318584001</v>
      </c>
      <c r="C86">
        <v>2509.2325581395298</v>
      </c>
      <c r="D86">
        <v>2412.63855421686</v>
      </c>
      <c r="E86">
        <v>18740.2567291628</v>
      </c>
      <c r="F86">
        <v>18356.773764258502</v>
      </c>
      <c r="G86">
        <v>2909.8032786885201</v>
      </c>
      <c r="H86">
        <v>2904.5</v>
      </c>
      <c r="I86">
        <v>2422.5673076922999</v>
      </c>
      <c r="J86">
        <v>2590.4324324324298</v>
      </c>
      <c r="K86">
        <v>2505.36666666666</v>
      </c>
      <c r="L86">
        <v>2302.8289473684199</v>
      </c>
      <c r="M86">
        <v>19106.0747188973</v>
      </c>
      <c r="N86">
        <v>17748.678197908201</v>
      </c>
      <c r="O86">
        <v>18901.736121124701</v>
      </c>
      <c r="P86">
        <v>18639.939524837999</v>
      </c>
      <c r="Q86">
        <v>2774.9666666666599</v>
      </c>
      <c r="R86">
        <v>3040.2903225806399</v>
      </c>
      <c r="S86">
        <v>3163.1886792452801</v>
      </c>
      <c r="T86">
        <v>2635.6666666666601</v>
      </c>
      <c r="U86">
        <v>2375.5593220338901</v>
      </c>
      <c r="V86">
        <v>2484.1999999999998</v>
      </c>
      <c r="W86">
        <v>2550.4461538461501</v>
      </c>
      <c r="X86">
        <v>2646.9347826086901</v>
      </c>
      <c r="Y86">
        <v>2597.7399999999998</v>
      </c>
      <c r="Z86">
        <v>2389.9</v>
      </c>
      <c r="AA86">
        <v>2451.0270270270198</v>
      </c>
      <c r="AB86">
        <v>2162.23076923076</v>
      </c>
    </row>
    <row r="87" spans="1:28" x14ac:dyDescent="0.25">
      <c r="A87">
        <v>-62.435037181103802</v>
      </c>
      <c r="B87">
        <v>9923.1714761376206</v>
      </c>
      <c r="C87">
        <v>10054.774204584301</v>
      </c>
      <c r="D87">
        <v>10936.8052754072</v>
      </c>
      <c r="E87">
        <v>12779.9038461538</v>
      </c>
      <c r="F87">
        <v>12490.729124236201</v>
      </c>
      <c r="G87">
        <v>10081.3087628865</v>
      </c>
      <c r="H87">
        <v>9738.8046875</v>
      </c>
      <c r="I87">
        <v>9992.3925822253295</v>
      </c>
      <c r="J87">
        <v>10114.4417670682</v>
      </c>
      <c r="K87">
        <v>10741.940618762401</v>
      </c>
      <c r="L87">
        <v>11146.4181427804</v>
      </c>
      <c r="M87">
        <v>13141.188295165301</v>
      </c>
      <c r="N87">
        <v>13623.2719665271</v>
      </c>
      <c r="O87">
        <v>11416.6111111111</v>
      </c>
      <c r="P87">
        <v>12850.256830601</v>
      </c>
      <c r="Q87">
        <v>10483.418536585301</v>
      </c>
      <c r="R87">
        <v>9630.8579234972603</v>
      </c>
      <c r="S87">
        <v>10315.4778156996</v>
      </c>
      <c r="T87">
        <v>9093.0777070063596</v>
      </c>
      <c r="U87">
        <v>10122.3343465045</v>
      </c>
      <c r="V87">
        <v>9881.4954604409795</v>
      </c>
      <c r="W87">
        <v>10356.1044176706</v>
      </c>
      <c r="X87">
        <v>9872.7791164658593</v>
      </c>
      <c r="Y87">
        <v>10753.9988662131</v>
      </c>
      <c r="Z87">
        <v>10732.461675579299</v>
      </c>
      <c r="AA87">
        <v>12017.315068493101</v>
      </c>
      <c r="AB87">
        <v>9904.7096354166606</v>
      </c>
    </row>
    <row r="88" spans="1:28" x14ac:dyDescent="0.25">
      <c r="A88">
        <v>10.138345558091499</v>
      </c>
      <c r="B88">
        <v>7704.1035856573699</v>
      </c>
      <c r="C88">
        <v>6071.8764258555102</v>
      </c>
      <c r="D88">
        <v>5411.0582010582002</v>
      </c>
      <c r="E88">
        <v>7867.9707379134798</v>
      </c>
      <c r="F88">
        <v>8199.8065268065202</v>
      </c>
      <c r="G88">
        <v>7919.7807881773397</v>
      </c>
      <c r="H88">
        <v>7451.7550432276603</v>
      </c>
      <c r="I88">
        <v>6243.25</v>
      </c>
      <c r="J88">
        <v>5914.2627737226203</v>
      </c>
      <c r="K88">
        <v>5825.8731884057897</v>
      </c>
      <c r="L88">
        <v>5017.6254295532599</v>
      </c>
      <c r="M88">
        <v>7469.2100840336097</v>
      </c>
      <c r="N88">
        <v>8595.4936170212695</v>
      </c>
      <c r="O88">
        <v>7720.4948453608204</v>
      </c>
      <c r="P88">
        <v>7486.63855421686</v>
      </c>
      <c r="Q88">
        <v>8293.3333333333303</v>
      </c>
      <c r="R88">
        <v>7455.4198895027603</v>
      </c>
      <c r="S88">
        <v>7437.1552795031002</v>
      </c>
      <c r="T88">
        <v>7464.3924731182797</v>
      </c>
      <c r="U88">
        <v>6295.3333333333303</v>
      </c>
      <c r="V88">
        <v>6185.9583333333303</v>
      </c>
      <c r="W88">
        <v>6016.1037037037004</v>
      </c>
      <c r="X88">
        <v>5815.3525179856097</v>
      </c>
      <c r="Y88">
        <v>5962.9767441860404</v>
      </c>
      <c r="Z88">
        <v>5705.5578231292502</v>
      </c>
      <c r="AA88">
        <v>5108.3478260869497</v>
      </c>
      <c r="AB88">
        <v>4935.7973856209101</v>
      </c>
    </row>
    <row r="89" spans="1:28" x14ac:dyDescent="0.25">
      <c r="A89">
        <v>5.9809576184391098</v>
      </c>
      <c r="B89">
        <v>7577.9195876288604</v>
      </c>
      <c r="C89">
        <v>6344.7767441860397</v>
      </c>
      <c r="D89">
        <v>7799.5719360568301</v>
      </c>
      <c r="E89">
        <v>43366.053367217202</v>
      </c>
      <c r="F89">
        <v>45247.307875894898</v>
      </c>
      <c r="G89">
        <v>7840.0131894484402</v>
      </c>
      <c r="H89">
        <v>7225.9291465378401</v>
      </c>
      <c r="I89">
        <v>6133.6285714285696</v>
      </c>
      <c r="J89">
        <v>6546.3272727272697</v>
      </c>
      <c r="K89">
        <v>8008.9042735042703</v>
      </c>
      <c r="L89">
        <v>7573.21441774491</v>
      </c>
      <c r="M89">
        <v>41224.081521739099</v>
      </c>
      <c r="N89">
        <v>43577.524647887301</v>
      </c>
      <c r="O89">
        <v>48760.037037037</v>
      </c>
      <c r="P89">
        <v>42916.367647058803</v>
      </c>
      <c r="Q89">
        <v>8968.8387096774095</v>
      </c>
      <c r="R89">
        <v>6615.2375000000002</v>
      </c>
      <c r="S89">
        <v>7388.2341040462397</v>
      </c>
      <c r="T89">
        <v>7021.72</v>
      </c>
      <c r="U89">
        <v>6059.3730158730104</v>
      </c>
      <c r="V89">
        <v>6202.1721611721596</v>
      </c>
      <c r="W89">
        <v>6511.0696864111496</v>
      </c>
      <c r="X89">
        <v>6584.8022813688203</v>
      </c>
      <c r="Y89">
        <v>7476.7922535211201</v>
      </c>
      <c r="Z89">
        <v>8510.9634551495001</v>
      </c>
      <c r="AA89">
        <v>8020.1967213114704</v>
      </c>
      <c r="AB89">
        <v>6995.5466101694901</v>
      </c>
    </row>
    <row r="90" spans="1:28" x14ac:dyDescent="0.25">
      <c r="A90">
        <v>8.5333980151438098</v>
      </c>
      <c r="B90">
        <v>14876.855784469</v>
      </c>
      <c r="C90">
        <v>12947.5685131195</v>
      </c>
      <c r="D90">
        <v>11896.872499999999</v>
      </c>
      <c r="E90">
        <v>14869.464174454801</v>
      </c>
      <c r="F90">
        <v>15503.1344086021</v>
      </c>
      <c r="G90">
        <v>15598.807692307601</v>
      </c>
      <c r="H90">
        <v>13892.621722846399</v>
      </c>
      <c r="I90">
        <v>13073.5</v>
      </c>
      <c r="J90">
        <v>12823.8208092485</v>
      </c>
      <c r="K90">
        <v>11940.005524861799</v>
      </c>
      <c r="L90">
        <v>11861.2237442922</v>
      </c>
      <c r="M90">
        <v>13996.4074074074</v>
      </c>
      <c r="N90">
        <v>15684.2774869109</v>
      </c>
      <c r="O90">
        <v>15311.983425414301</v>
      </c>
      <c r="P90">
        <v>14064.6363636363</v>
      </c>
      <c r="Q90">
        <v>15882.4972677595</v>
      </c>
      <c r="R90">
        <v>15311.983425414301</v>
      </c>
      <c r="S90">
        <v>13905.6416184971</v>
      </c>
      <c r="T90">
        <v>13868.659574468</v>
      </c>
      <c r="U90">
        <v>13380.547945205401</v>
      </c>
      <c r="V90">
        <v>12842.422680412301</v>
      </c>
      <c r="W90">
        <v>12956.311827956901</v>
      </c>
      <c r="X90">
        <v>12669.8</v>
      </c>
      <c r="Y90">
        <v>11626.5747126436</v>
      </c>
      <c r="Z90">
        <v>12230.095744680801</v>
      </c>
      <c r="AA90">
        <v>12186.601851851799</v>
      </c>
      <c r="AB90">
        <v>11544.639639639599</v>
      </c>
    </row>
    <row r="91" spans="1:28" x14ac:dyDescent="0.25">
      <c r="A91">
        <v>-29.696185901388102</v>
      </c>
      <c r="B91">
        <v>15308.0128205128</v>
      </c>
      <c r="C91">
        <v>13963.313672922201</v>
      </c>
      <c r="D91">
        <v>14007.678035470601</v>
      </c>
      <c r="E91">
        <v>16164.372499999999</v>
      </c>
      <c r="F91">
        <v>16678.800796812699</v>
      </c>
      <c r="G91">
        <v>16034.4359430604</v>
      </c>
      <c r="H91">
        <v>14216.435828877</v>
      </c>
      <c r="I91">
        <v>14429.134986225799</v>
      </c>
      <c r="J91">
        <v>13521.817232375901</v>
      </c>
      <c r="K91">
        <v>14002.667597765299</v>
      </c>
      <c r="L91">
        <v>14012.4613333333</v>
      </c>
      <c r="M91">
        <v>15297.7852348993</v>
      </c>
      <c r="N91">
        <v>16884.766283524899</v>
      </c>
      <c r="O91">
        <v>16455.742738589201</v>
      </c>
      <c r="P91">
        <v>15864.342857142799</v>
      </c>
      <c r="Q91">
        <v>16099.9362416107</v>
      </c>
      <c r="R91">
        <v>15960.5</v>
      </c>
      <c r="S91">
        <v>14546.6322869955</v>
      </c>
      <c r="T91">
        <v>13728.794701986701</v>
      </c>
      <c r="U91">
        <v>15317.550898203501</v>
      </c>
      <c r="V91">
        <v>13672.1683673469</v>
      </c>
      <c r="W91">
        <v>13705.159574468</v>
      </c>
      <c r="X91">
        <v>13345.0564102564</v>
      </c>
      <c r="Y91">
        <v>14142.575949366999</v>
      </c>
      <c r="Z91">
        <v>13892.14</v>
      </c>
      <c r="AA91">
        <v>14363.075829383801</v>
      </c>
      <c r="AB91">
        <v>13561.365853658501</v>
      </c>
    </row>
    <row r="92" spans="1:28" x14ac:dyDescent="0.25">
      <c r="A92">
        <v>1.0530935098485199</v>
      </c>
      <c r="B92">
        <v>6617.1563169164801</v>
      </c>
      <c r="C92">
        <v>5403.0877659574398</v>
      </c>
      <c r="D92">
        <v>4649.00378310214</v>
      </c>
      <c r="E92">
        <v>2838.0609756097501</v>
      </c>
      <c r="F92">
        <v>2849.21052631578</v>
      </c>
      <c r="G92">
        <v>6989.9224652087396</v>
      </c>
      <c r="H92">
        <v>6182.1183294663497</v>
      </c>
      <c r="I92">
        <v>5498.0228571428497</v>
      </c>
      <c r="J92">
        <v>5320.4328358208904</v>
      </c>
      <c r="K92">
        <v>4684.7615571776096</v>
      </c>
      <c r="L92">
        <v>4610.5314136125598</v>
      </c>
      <c r="M92">
        <v>2824.9380530973399</v>
      </c>
      <c r="N92">
        <v>2707.20289855072</v>
      </c>
      <c r="O92">
        <v>3002.3125</v>
      </c>
      <c r="P92">
        <v>3065.7719298245602</v>
      </c>
      <c r="Q92">
        <v>7584.91358024691</v>
      </c>
      <c r="R92">
        <v>6433.8346153846096</v>
      </c>
      <c r="S92">
        <v>5905.43347639485</v>
      </c>
      <c r="T92">
        <v>6507.7121212121201</v>
      </c>
      <c r="U92">
        <v>5476.6538461538403</v>
      </c>
      <c r="V92">
        <v>5521.1726190476102</v>
      </c>
      <c r="W92">
        <v>5390</v>
      </c>
      <c r="X92">
        <v>5251.55445544554</v>
      </c>
      <c r="Y92">
        <v>4734.5660377358399</v>
      </c>
      <c r="Z92">
        <v>4631.70351758794</v>
      </c>
      <c r="AA92">
        <v>4672.80088495575</v>
      </c>
      <c r="AB92">
        <v>4520.32051282051</v>
      </c>
    </row>
    <row r="93" spans="1:28" x14ac:dyDescent="0.25">
      <c r="A93">
        <v>2.71409034215442</v>
      </c>
      <c r="B93">
        <v>12297.247499999999</v>
      </c>
      <c r="C93">
        <v>11207.0682680151</v>
      </c>
      <c r="D93">
        <v>8930.5649432534592</v>
      </c>
      <c r="E93">
        <v>12183.413216560501</v>
      </c>
      <c r="F93">
        <v>12437.832095096501</v>
      </c>
      <c r="G93">
        <v>12561.044233807201</v>
      </c>
      <c r="H93">
        <v>12002.7442680776</v>
      </c>
      <c r="I93">
        <v>12011.9255319148</v>
      </c>
      <c r="J93">
        <v>10477.848192771</v>
      </c>
      <c r="K93">
        <v>8928.4460784313706</v>
      </c>
      <c r="L93">
        <v>8932.8103896103894</v>
      </c>
      <c r="M93">
        <v>11889.7186963979</v>
      </c>
      <c r="N93">
        <v>13288.016348773799</v>
      </c>
      <c r="O93">
        <v>11418.166666666601</v>
      </c>
      <c r="P93">
        <v>12202.287625417999</v>
      </c>
      <c r="Q93">
        <v>13357.929824561401</v>
      </c>
      <c r="R93">
        <v>11624.4982817869</v>
      </c>
      <c r="S93">
        <v>12462.270833333299</v>
      </c>
      <c r="T93">
        <v>11528.394265232901</v>
      </c>
      <c r="U93">
        <v>13039.668539325799</v>
      </c>
      <c r="V93">
        <v>11087.9949494949</v>
      </c>
      <c r="W93">
        <v>10949.6769911504</v>
      </c>
      <c r="X93">
        <v>9913.6507936507896</v>
      </c>
      <c r="Y93">
        <v>8857.3897435897397</v>
      </c>
      <c r="Z93">
        <v>8993.4976525821603</v>
      </c>
      <c r="AA93">
        <v>8938.6414141414098</v>
      </c>
      <c r="AB93">
        <v>8926.6363636363603</v>
      </c>
    </row>
    <row r="94" spans="1:28" x14ac:dyDescent="0.25">
      <c r="A94">
        <v>1.0530935098485199</v>
      </c>
      <c r="B94">
        <v>10205.5519366197</v>
      </c>
      <c r="C94">
        <v>14871.3685185185</v>
      </c>
      <c r="D94">
        <v>18509.777206512401</v>
      </c>
      <c r="E94">
        <v>2838.0609756097501</v>
      </c>
      <c r="F94">
        <v>2849.21052631578</v>
      </c>
      <c r="G94">
        <v>10405.3031674208</v>
      </c>
      <c r="H94">
        <v>9925.5623678646898</v>
      </c>
      <c r="I94">
        <v>15437.886759581799</v>
      </c>
      <c r="J94">
        <v>14228.717391304301</v>
      </c>
      <c r="K94">
        <v>18247.013311147999</v>
      </c>
      <c r="L94">
        <v>18788.7897526501</v>
      </c>
      <c r="M94">
        <v>2824.9380530973399</v>
      </c>
      <c r="N94">
        <v>2707.20289855072</v>
      </c>
      <c r="O94">
        <v>3002.3125</v>
      </c>
      <c r="P94">
        <v>3065.7719298245602</v>
      </c>
      <c r="Q94">
        <v>11436.933717579201</v>
      </c>
      <c r="R94">
        <v>9272.4683544303698</v>
      </c>
      <c r="S94">
        <v>10572.462406015</v>
      </c>
      <c r="T94">
        <v>9094.2801932367092</v>
      </c>
      <c r="U94">
        <v>18521.558139534802</v>
      </c>
      <c r="V94">
        <v>12037.9413919413</v>
      </c>
      <c r="W94">
        <v>14753.822134387299</v>
      </c>
      <c r="X94">
        <v>13703.6126482213</v>
      </c>
      <c r="Y94">
        <v>17792.659003831399</v>
      </c>
      <c r="Z94">
        <v>18595.7970588235</v>
      </c>
      <c r="AA94">
        <v>18428.0182926829</v>
      </c>
      <c r="AB94">
        <v>19285.987394957901</v>
      </c>
    </row>
    <row r="95" spans="1:28" x14ac:dyDescent="0.25">
      <c r="A95">
        <v>-43.100584298712903</v>
      </c>
      <c r="B95">
        <v>5007.0734177215099</v>
      </c>
      <c r="C95">
        <v>5385.51111111111</v>
      </c>
      <c r="D95">
        <v>5057.2831541218602</v>
      </c>
      <c r="E95">
        <v>6423.05496074232</v>
      </c>
      <c r="F95">
        <v>6196.0995850622403</v>
      </c>
      <c r="G95">
        <v>5042.7753303964701</v>
      </c>
      <c r="H95">
        <v>4958.8333333333303</v>
      </c>
      <c r="I95">
        <v>5135.6453900709203</v>
      </c>
      <c r="J95">
        <v>5658.6201550387595</v>
      </c>
      <c r="K95">
        <v>5052.1875</v>
      </c>
      <c r="L95">
        <v>5064.1344537815103</v>
      </c>
      <c r="M95">
        <v>6665.0737463126798</v>
      </c>
      <c r="N95">
        <v>6533.0618556701002</v>
      </c>
      <c r="O95">
        <v>5805.82686567164</v>
      </c>
      <c r="P95">
        <v>6340.9557823129198</v>
      </c>
      <c r="Q95">
        <v>5648.9482758620597</v>
      </c>
      <c r="R95">
        <v>4409.2972972972902</v>
      </c>
      <c r="S95">
        <v>5442.1122448979604</v>
      </c>
      <c r="T95">
        <v>4282.24285714285</v>
      </c>
      <c r="U95">
        <v>5512.2166666666599</v>
      </c>
      <c r="V95">
        <v>4856.7037037036998</v>
      </c>
      <c r="W95">
        <v>5093.6101694915196</v>
      </c>
      <c r="X95">
        <v>6134.8428571428503</v>
      </c>
      <c r="Y95">
        <v>4680.9012345679002</v>
      </c>
      <c r="Z95">
        <v>5432.8734177215101</v>
      </c>
      <c r="AA95">
        <v>5402.2253521126704</v>
      </c>
      <c r="AB95">
        <v>4564.0416666666597</v>
      </c>
    </row>
    <row r="96" spans="1:28" x14ac:dyDescent="0.25">
      <c r="A96">
        <v>1.0530935098485199</v>
      </c>
      <c r="B96">
        <v>10311.851837817299</v>
      </c>
      <c r="C96">
        <v>8736.2014058679706</v>
      </c>
      <c r="D96">
        <v>7976.65389487017</v>
      </c>
      <c r="E96">
        <v>2838.0609756097501</v>
      </c>
      <c r="F96">
        <v>2849.21052631578</v>
      </c>
      <c r="G96">
        <v>10614.0811992504</v>
      </c>
      <c r="H96">
        <v>9845.6965317919003</v>
      </c>
      <c r="I96">
        <v>9061.6521418020602</v>
      </c>
      <c r="J96">
        <v>8506.4515119916505</v>
      </c>
      <c r="K96">
        <v>8008.4278074866297</v>
      </c>
      <c r="L96">
        <v>7940.3993220338898</v>
      </c>
      <c r="M96">
        <v>2824.9380530973399</v>
      </c>
      <c r="N96">
        <v>2707.20289855072</v>
      </c>
      <c r="O96">
        <v>3002.3125</v>
      </c>
      <c r="P96">
        <v>3065.7719298245602</v>
      </c>
      <c r="Q96">
        <v>10782.621412803501</v>
      </c>
      <c r="R96">
        <v>10394.3726618705</v>
      </c>
      <c r="S96">
        <v>10106.140381282399</v>
      </c>
      <c r="T96">
        <v>9519.7180043383905</v>
      </c>
      <c r="U96">
        <v>9029.3023255813896</v>
      </c>
      <c r="V96">
        <v>9091.0818053596595</v>
      </c>
      <c r="W96">
        <v>8882.7304204451702</v>
      </c>
      <c r="X96">
        <v>7859.0382978723401</v>
      </c>
      <c r="Y96">
        <v>7890.6167938931203</v>
      </c>
      <c r="Z96">
        <v>8083.4922178988299</v>
      </c>
      <c r="AA96">
        <v>7373.62204724409</v>
      </c>
      <c r="AB96">
        <v>8238.1478800413606</v>
      </c>
    </row>
    <row r="97" spans="1:28" x14ac:dyDescent="0.25">
      <c r="A97">
        <v>-30.6229870710178</v>
      </c>
      <c r="B97">
        <v>12636.9536967886</v>
      </c>
      <c r="C97">
        <v>10861.167159763299</v>
      </c>
      <c r="D97">
        <v>9186.7196452933094</v>
      </c>
      <c r="E97">
        <v>5109.9537712895299</v>
      </c>
      <c r="F97">
        <v>5239.8644067796604</v>
      </c>
      <c r="G97">
        <v>13169.067031463699</v>
      </c>
      <c r="H97">
        <v>11997.192434210499</v>
      </c>
      <c r="I97">
        <v>11020.790650406499</v>
      </c>
      <c r="J97">
        <v>10769.847674418599</v>
      </c>
      <c r="K97">
        <v>9783.3705426356591</v>
      </c>
      <c r="L97">
        <v>8717.9744214372695</v>
      </c>
      <c r="M97">
        <v>4934.76</v>
      </c>
      <c r="N97">
        <v>5795.65</v>
      </c>
      <c r="O97">
        <v>4664.9137931034402</v>
      </c>
      <c r="P97">
        <v>5423.5631067961103</v>
      </c>
      <c r="Q97">
        <v>13584.7208737864</v>
      </c>
      <c r="R97">
        <v>12632.2351097178</v>
      </c>
      <c r="S97">
        <v>12378.254019292601</v>
      </c>
      <c r="T97">
        <v>11598.1683501683</v>
      </c>
      <c r="U97">
        <v>11257.29</v>
      </c>
      <c r="V97">
        <v>10651.260416666601</v>
      </c>
      <c r="W97">
        <v>10990.690048939599</v>
      </c>
      <c r="X97">
        <v>10221.7651821862</v>
      </c>
      <c r="Y97">
        <v>9931.7923875432498</v>
      </c>
      <c r="Z97">
        <v>9662.8820224719093</v>
      </c>
      <c r="AA97">
        <v>8696.0491071428496</v>
      </c>
      <c r="AB97">
        <v>8726.2010050251192</v>
      </c>
    </row>
    <row r="98" spans="1:28" x14ac:dyDescent="0.25">
      <c r="A98">
        <v>-18.3457621898194</v>
      </c>
      <c r="B98">
        <v>17347.542229729701</v>
      </c>
      <c r="C98">
        <v>15330.7302158273</v>
      </c>
      <c r="D98">
        <v>13445.075768406001</v>
      </c>
      <c r="E98">
        <v>39244.827419354799</v>
      </c>
      <c r="F98">
        <v>40312.769983686703</v>
      </c>
      <c r="G98">
        <v>17748.621761658</v>
      </c>
      <c r="H98">
        <v>16596.004854368901</v>
      </c>
      <c r="I98">
        <v>15347.3015564202</v>
      </c>
      <c r="J98">
        <v>15321.006849314999</v>
      </c>
      <c r="K98">
        <v>14220.392282958201</v>
      </c>
      <c r="L98">
        <v>12824.423423423401</v>
      </c>
      <c r="M98">
        <v>38200.730462519903</v>
      </c>
      <c r="N98">
        <v>38210.325088339203</v>
      </c>
      <c r="O98">
        <v>42115.775757575699</v>
      </c>
      <c r="P98">
        <v>39020.162318840499</v>
      </c>
      <c r="Q98">
        <v>17669.2905405405</v>
      </c>
      <c r="R98">
        <v>17856.009146341399</v>
      </c>
      <c r="S98">
        <v>16833.6958525345</v>
      </c>
      <c r="T98">
        <v>16331.4974358974</v>
      </c>
      <c r="U98">
        <v>15515.1803278688</v>
      </c>
      <c r="V98">
        <v>15195.5888888888</v>
      </c>
      <c r="W98">
        <v>15716.4387596899</v>
      </c>
      <c r="X98">
        <v>14216.878787878701</v>
      </c>
      <c r="Y98">
        <v>14856.3823529411</v>
      </c>
      <c r="Z98">
        <v>13826.2109375</v>
      </c>
      <c r="AA98">
        <v>12365.3660714285</v>
      </c>
      <c r="AB98">
        <v>13010.3707052441</v>
      </c>
    </row>
    <row r="99" spans="1:28" x14ac:dyDescent="0.25">
      <c r="A99">
        <v>-76.204640728462607</v>
      </c>
      <c r="B99">
        <v>9677.2556962025301</v>
      </c>
      <c r="C99">
        <v>8929.9408099688408</v>
      </c>
      <c r="D99">
        <v>8854.1381074168803</v>
      </c>
      <c r="E99">
        <v>10148.652380952301</v>
      </c>
      <c r="F99">
        <v>10771.241379310301</v>
      </c>
      <c r="G99">
        <v>9820.5205479451997</v>
      </c>
      <c r="H99">
        <v>9498.9886363636306</v>
      </c>
      <c r="I99">
        <v>9436.0062111801199</v>
      </c>
      <c r="J99">
        <v>8420.7124999999996</v>
      </c>
      <c r="K99">
        <v>7894.2406417112197</v>
      </c>
      <c r="L99">
        <v>9734.0441176470595</v>
      </c>
      <c r="M99">
        <v>9380.3510638297794</v>
      </c>
      <c r="N99">
        <v>11279.8050847457</v>
      </c>
      <c r="O99">
        <v>10244.833333333299</v>
      </c>
      <c r="P99">
        <v>9482.2604166666606</v>
      </c>
      <c r="Q99">
        <v>10189.257142857099</v>
      </c>
      <c r="R99">
        <v>9480.8947368420995</v>
      </c>
      <c r="S99">
        <v>9646.2359550561796</v>
      </c>
      <c r="T99">
        <v>9348.3563218390791</v>
      </c>
      <c r="U99">
        <v>9881.5444444444402</v>
      </c>
      <c r="V99">
        <v>8871.2394366197095</v>
      </c>
      <c r="W99">
        <v>10335.8648648648</v>
      </c>
      <c r="X99">
        <v>6772.7906976744098</v>
      </c>
      <c r="Y99">
        <v>7396.6341463414601</v>
      </c>
      <c r="Z99">
        <v>8282.8476190476194</v>
      </c>
      <c r="AA99">
        <v>9656.5092592592591</v>
      </c>
      <c r="AB99">
        <v>9821.2708333333303</v>
      </c>
    </row>
    <row r="100" spans="1:28" x14ac:dyDescent="0.25">
      <c r="A100">
        <v>-2.61567130079312</v>
      </c>
      <c r="B100">
        <v>9678.3572895277193</v>
      </c>
      <c r="C100">
        <v>8112.2115384615299</v>
      </c>
      <c r="D100">
        <v>9112.3097014925297</v>
      </c>
      <c r="E100">
        <v>57381.400789733401</v>
      </c>
      <c r="F100">
        <v>53187.339805825199</v>
      </c>
      <c r="G100">
        <v>9345.1201550387595</v>
      </c>
      <c r="H100">
        <v>10053.794759825299</v>
      </c>
      <c r="I100">
        <v>7989.1018867924504</v>
      </c>
      <c r="J100">
        <v>8272.921182266</v>
      </c>
      <c r="K100">
        <v>9583.70652173913</v>
      </c>
      <c r="L100">
        <v>8611.9038461538403</v>
      </c>
      <c r="M100">
        <v>61718.632530120398</v>
      </c>
      <c r="N100">
        <v>51387.486055776797</v>
      </c>
      <c r="O100">
        <v>54898.564393939298</v>
      </c>
      <c r="P100">
        <v>58368.07860262</v>
      </c>
      <c r="Q100">
        <v>9186.7265625</v>
      </c>
      <c r="R100">
        <v>9501.0769230769201</v>
      </c>
      <c r="S100">
        <v>11755.4961832061</v>
      </c>
      <c r="T100">
        <v>7779.0714285714203</v>
      </c>
      <c r="U100">
        <v>8581.5546218487398</v>
      </c>
      <c r="V100">
        <v>7506.2123287671202</v>
      </c>
      <c r="W100">
        <v>9120.9819819819804</v>
      </c>
      <c r="X100">
        <v>7249.7173913043398</v>
      </c>
      <c r="Y100">
        <v>8853.2377622377608</v>
      </c>
      <c r="Z100">
        <v>10369.097744360901</v>
      </c>
      <c r="AA100">
        <v>9155.5144927536203</v>
      </c>
      <c r="AB100">
        <v>7997</v>
      </c>
    </row>
    <row r="101" spans="1:28" x14ac:dyDescent="0.25">
      <c r="A101">
        <v>7.94917044755109</v>
      </c>
      <c r="B101">
        <v>38762.067741935403</v>
      </c>
      <c r="C101">
        <v>34738.472924187699</v>
      </c>
      <c r="D101">
        <v>33796.191082802499</v>
      </c>
      <c r="E101">
        <v>2928.1009174311898</v>
      </c>
      <c r="F101">
        <v>3031.4354838709601</v>
      </c>
      <c r="G101">
        <v>39467.163742689998</v>
      </c>
      <c r="H101">
        <v>37894.647482014298</v>
      </c>
      <c r="I101">
        <v>35366.800000000003</v>
      </c>
      <c r="J101">
        <v>34182.809523809497</v>
      </c>
      <c r="K101">
        <v>34775.816513761398</v>
      </c>
      <c r="L101">
        <v>32952.0869565217</v>
      </c>
      <c r="M101">
        <v>2791.7872340425502</v>
      </c>
      <c r="N101">
        <v>3019.1372549019602</v>
      </c>
      <c r="O101">
        <v>3040.0273972602699</v>
      </c>
      <c r="P101">
        <v>2969.1090909090899</v>
      </c>
      <c r="Q101">
        <v>40169.485436893199</v>
      </c>
      <c r="R101">
        <v>38403.352941176403</v>
      </c>
      <c r="S101">
        <v>39409.855263157799</v>
      </c>
      <c r="T101">
        <v>36066.777777777701</v>
      </c>
      <c r="U101">
        <v>34418.863636363603</v>
      </c>
      <c r="V101">
        <v>36344.359375</v>
      </c>
      <c r="W101">
        <v>35221.757575757503</v>
      </c>
      <c r="X101">
        <v>33336.259259259197</v>
      </c>
      <c r="Y101">
        <v>34488.163265306102</v>
      </c>
      <c r="Z101">
        <v>35010.733333333301</v>
      </c>
      <c r="AA101">
        <v>32421.9132947976</v>
      </c>
      <c r="AB101">
        <v>34098.587500000001</v>
      </c>
    </row>
    <row r="102" spans="1:28" x14ac:dyDescent="0.25">
      <c r="A102">
        <v>-30.6229870710178</v>
      </c>
      <c r="B102">
        <v>2222.66375545851</v>
      </c>
      <c r="C102">
        <v>2339.8000000000002</v>
      </c>
      <c r="D102">
        <v>2296.8046875</v>
      </c>
      <c r="E102">
        <v>5109.9537712895299</v>
      </c>
      <c r="F102">
        <v>5239.8644067796604</v>
      </c>
      <c r="G102">
        <v>2080.3389830508399</v>
      </c>
      <c r="H102">
        <v>2373.9639639639599</v>
      </c>
      <c r="I102">
        <v>2312.5</v>
      </c>
      <c r="J102">
        <v>2366.2727272727202</v>
      </c>
      <c r="K102">
        <v>2213.1428571428501</v>
      </c>
      <c r="L102">
        <v>2456.5227272727202</v>
      </c>
      <c r="M102">
        <v>4934.76</v>
      </c>
      <c r="N102">
        <v>5795.65</v>
      </c>
      <c r="O102">
        <v>4664.9137931034402</v>
      </c>
      <c r="P102">
        <v>5423.5631067961103</v>
      </c>
      <c r="Q102">
        <v>2050.7818181818102</v>
      </c>
      <c r="R102">
        <v>2106.1428571428501</v>
      </c>
      <c r="S102">
        <v>2396.6666666666601</v>
      </c>
      <c r="T102">
        <v>2352.4561403508701</v>
      </c>
      <c r="U102">
        <v>2598.65625</v>
      </c>
      <c r="V102">
        <v>2026.34375</v>
      </c>
      <c r="W102">
        <v>2548.2903225806399</v>
      </c>
      <c r="X102">
        <v>2205.0571428571402</v>
      </c>
      <c r="Y102">
        <v>2359.0571428571402</v>
      </c>
      <c r="Z102">
        <v>2108.9183673469302</v>
      </c>
      <c r="AA102">
        <v>2541.3103448275801</v>
      </c>
      <c r="AB102">
        <v>2292.6</v>
      </c>
    </row>
    <row r="103" spans="1:28" x14ac:dyDescent="0.25">
      <c r="A103">
        <v>-30.6229870710178</v>
      </c>
      <c r="B103">
        <v>44990</v>
      </c>
      <c r="C103">
        <v>49041.780793319398</v>
      </c>
      <c r="D103">
        <v>45507.9606141521</v>
      </c>
      <c r="E103">
        <v>5109.9537712895299</v>
      </c>
      <c r="F103">
        <v>5239.8644067796604</v>
      </c>
      <c r="H103">
        <v>44990</v>
      </c>
      <c r="I103">
        <v>49700</v>
      </c>
      <c r="J103">
        <v>49017.560606060601</v>
      </c>
      <c r="K103">
        <v>46387.550251256202</v>
      </c>
      <c r="L103">
        <v>44510.591168091101</v>
      </c>
      <c r="M103">
        <v>4934.76</v>
      </c>
      <c r="N103">
        <v>5795.65</v>
      </c>
      <c r="O103">
        <v>4664.9137931034402</v>
      </c>
      <c r="P103">
        <v>5423.5631067961103</v>
      </c>
      <c r="T103">
        <v>44990</v>
      </c>
      <c r="U103">
        <v>48936</v>
      </c>
      <c r="V103">
        <v>50018.333333333299</v>
      </c>
      <c r="W103">
        <v>49466.373376623298</v>
      </c>
      <c r="X103">
        <v>48119.935064935002</v>
      </c>
      <c r="Y103">
        <v>46920.002976190401</v>
      </c>
      <c r="Z103">
        <v>45998.628260869496</v>
      </c>
      <c r="AA103">
        <v>44788.8996282527</v>
      </c>
      <c r="AB103">
        <v>44337.692840646603</v>
      </c>
    </row>
    <row r="104" spans="1:28" x14ac:dyDescent="0.25">
      <c r="A104">
        <v>-65.232749040442897</v>
      </c>
      <c r="B104">
        <v>9698.3286384976509</v>
      </c>
      <c r="C104">
        <v>8851.8358974358907</v>
      </c>
      <c r="D104">
        <v>10231.8983050847</v>
      </c>
      <c r="E104">
        <v>9781.8548387096707</v>
      </c>
      <c r="F104">
        <v>9714.1964285714294</v>
      </c>
      <c r="G104">
        <v>9697.7786259542008</v>
      </c>
      <c r="H104">
        <v>9699.2073170731692</v>
      </c>
      <c r="I104">
        <v>8637.8735632183907</v>
      </c>
      <c r="J104">
        <v>9024.1944444444398</v>
      </c>
      <c r="K104">
        <v>9652.2456140350805</v>
      </c>
      <c r="L104">
        <v>10773.540983606499</v>
      </c>
      <c r="M104">
        <v>9884.2567567567494</v>
      </c>
      <c r="N104">
        <v>9424.8780487804797</v>
      </c>
      <c r="O104">
        <v>9881.2676056338005</v>
      </c>
      <c r="P104">
        <v>10609.8378378378</v>
      </c>
      <c r="Q104">
        <v>9527.5</v>
      </c>
      <c r="R104">
        <v>9796.2530120481897</v>
      </c>
      <c r="S104">
        <v>10266.604651162699</v>
      </c>
      <c r="T104">
        <v>9073.6153846153793</v>
      </c>
      <c r="U104">
        <v>9135.7454545454493</v>
      </c>
      <c r="V104">
        <v>7782.15625</v>
      </c>
      <c r="W104">
        <v>8770.64102564102</v>
      </c>
      <c r="X104">
        <v>9167.5072463768101</v>
      </c>
      <c r="Y104">
        <v>8878.4166666666606</v>
      </c>
      <c r="Z104">
        <v>10215.0303030303</v>
      </c>
      <c r="AA104">
        <v>10856.8735632183</v>
      </c>
      <c r="AB104">
        <v>10698.020833333299</v>
      </c>
    </row>
    <row r="105" spans="1:28" x14ac:dyDescent="0.25">
      <c r="A105">
        <v>-48.340289184455202</v>
      </c>
      <c r="B105">
        <v>12127.5558659217</v>
      </c>
      <c r="C105">
        <v>11852.543067226799</v>
      </c>
      <c r="D105">
        <v>11789.7398340248</v>
      </c>
      <c r="E105">
        <v>12066.326296466201</v>
      </c>
      <c r="F105">
        <v>12158.350132625899</v>
      </c>
      <c r="G105">
        <v>12247.9737793851</v>
      </c>
      <c r="H105">
        <v>11999.741842610299</v>
      </c>
      <c r="I105">
        <v>12056.2386495925</v>
      </c>
      <c r="J105">
        <v>11685.103349282201</v>
      </c>
      <c r="K105">
        <v>11868.004244482099</v>
      </c>
      <c r="L105">
        <v>11714.905844155801</v>
      </c>
      <c r="M105">
        <v>11967.0143129771</v>
      </c>
      <c r="N105">
        <v>12810.730633802799</v>
      </c>
      <c r="O105">
        <v>11500.1758436944</v>
      </c>
      <c r="P105">
        <v>11887.164685908299</v>
      </c>
      <c r="Q105">
        <v>12954.205828779501</v>
      </c>
      <c r="R105">
        <v>11551.8850987432</v>
      </c>
      <c r="S105">
        <v>11906.201022146501</v>
      </c>
      <c r="T105">
        <v>12120.4197802197</v>
      </c>
      <c r="U105">
        <v>12111.333333333299</v>
      </c>
      <c r="V105">
        <v>12004.260180995399</v>
      </c>
      <c r="W105">
        <v>11626.753968253901</v>
      </c>
      <c r="X105">
        <v>11739.462107208799</v>
      </c>
      <c r="Y105">
        <v>12088.3137931034</v>
      </c>
      <c r="Z105">
        <v>11654.3260869565</v>
      </c>
      <c r="AA105">
        <v>11605.877372262699</v>
      </c>
      <c r="AB105">
        <v>11851.440585009101</v>
      </c>
    </row>
    <row r="106" spans="1:28" x14ac:dyDescent="0.25">
      <c r="A106">
        <v>-25.4824183132942</v>
      </c>
      <c r="B106">
        <v>8720.3189368770709</v>
      </c>
      <c r="C106">
        <v>8894.6703703703697</v>
      </c>
      <c r="D106">
        <v>7770.9886363636297</v>
      </c>
      <c r="E106">
        <v>38843.126081582202</v>
      </c>
      <c r="F106">
        <v>40479.579908675798</v>
      </c>
      <c r="G106">
        <v>8318.0642857142793</v>
      </c>
      <c r="H106">
        <v>9070.1055900621104</v>
      </c>
      <c r="I106">
        <v>9016.6796875</v>
      </c>
      <c r="J106">
        <v>8784.6901408450703</v>
      </c>
      <c r="K106">
        <v>7690.95604395604</v>
      </c>
      <c r="L106">
        <v>7856.6705882352899</v>
      </c>
      <c r="M106">
        <v>36911.140161725001</v>
      </c>
      <c r="N106">
        <v>41745.3086956521</v>
      </c>
      <c r="O106">
        <v>39079.975961538403</v>
      </c>
      <c r="P106">
        <v>36404.202127659497</v>
      </c>
      <c r="Q106">
        <v>7808</v>
      </c>
      <c r="R106">
        <v>8536.6632653061206</v>
      </c>
      <c r="S106">
        <v>9044.1904761904698</v>
      </c>
      <c r="T106">
        <v>9098.37662337662</v>
      </c>
      <c r="U106">
        <v>8544.2222222222208</v>
      </c>
      <c r="V106">
        <v>9474.6</v>
      </c>
      <c r="W106">
        <v>8638.3918918918898</v>
      </c>
      <c r="X106">
        <v>8943.8970588235297</v>
      </c>
      <c r="Y106">
        <v>7475.6875</v>
      </c>
      <c r="Z106">
        <v>7859.7941176470504</v>
      </c>
      <c r="AA106">
        <v>7804.2978723404203</v>
      </c>
      <c r="AB106">
        <v>7921.4473684210498</v>
      </c>
    </row>
    <row r="107" spans="1:28" x14ac:dyDescent="0.25">
      <c r="A107">
        <v>-20.542370844461299</v>
      </c>
      <c r="B107">
        <v>3319.4698795180698</v>
      </c>
      <c r="C107">
        <v>2946.08</v>
      </c>
      <c r="D107">
        <v>2890.8832684824802</v>
      </c>
      <c r="E107">
        <v>3339.5315315315302</v>
      </c>
      <c r="F107">
        <v>3211.4802259887001</v>
      </c>
      <c r="G107">
        <v>3179.2768361581898</v>
      </c>
      <c r="H107">
        <v>3479.5612903225801</v>
      </c>
      <c r="I107">
        <v>2953.52727272727</v>
      </c>
      <c r="J107">
        <v>2938.95652173913</v>
      </c>
      <c r="K107">
        <v>2835.9</v>
      </c>
      <c r="L107">
        <v>2956.6752136752102</v>
      </c>
      <c r="M107">
        <v>3484.82051282051</v>
      </c>
      <c r="N107">
        <v>3316.27848101265</v>
      </c>
      <c r="O107">
        <v>3127</v>
      </c>
      <c r="P107">
        <v>3708.3292682926799</v>
      </c>
      <c r="Q107">
        <v>3254.2531645569602</v>
      </c>
      <c r="R107">
        <v>3118.8367346938699</v>
      </c>
      <c r="S107">
        <v>3713.37037037036</v>
      </c>
      <c r="T107">
        <v>3223.63513513513</v>
      </c>
      <c r="U107">
        <v>2724.5370370370301</v>
      </c>
      <c r="V107">
        <v>3174.3392857142799</v>
      </c>
      <c r="W107">
        <v>2881.4423076922999</v>
      </c>
      <c r="X107">
        <v>2986.4285714285702</v>
      </c>
      <c r="Y107">
        <v>2928.2264150943402</v>
      </c>
      <c r="Z107">
        <v>2779.6551724137898</v>
      </c>
      <c r="AA107">
        <v>3031.0307692307601</v>
      </c>
      <c r="AB107">
        <v>2863.73076923076</v>
      </c>
    </row>
    <row r="108" spans="1:28" x14ac:dyDescent="0.25">
      <c r="A108">
        <v>8.2725952803904299</v>
      </c>
      <c r="B108">
        <v>9200.1056910569096</v>
      </c>
      <c r="C108">
        <v>8745.1513944223097</v>
      </c>
      <c r="D108">
        <v>8507.1019736842009</v>
      </c>
      <c r="E108">
        <v>43262.582984073699</v>
      </c>
      <c r="F108">
        <v>43086.533620689603</v>
      </c>
      <c r="G108">
        <v>9102.4521739130396</v>
      </c>
      <c r="H108">
        <v>9285.8320610687006</v>
      </c>
      <c r="I108">
        <v>8856.43</v>
      </c>
      <c r="J108">
        <v>8671.4569536423805</v>
      </c>
      <c r="K108">
        <v>8448.6609195402198</v>
      </c>
      <c r="L108">
        <v>8585.3230769230704</v>
      </c>
      <c r="M108">
        <v>43429.154975530102</v>
      </c>
      <c r="N108">
        <v>45953.884112149499</v>
      </c>
      <c r="O108">
        <v>40632.081599999998</v>
      </c>
      <c r="P108">
        <v>42733.254575707098</v>
      </c>
      <c r="Q108">
        <v>8776.6923076923104</v>
      </c>
      <c r="R108">
        <v>9371.3333333333303</v>
      </c>
      <c r="S108">
        <v>8786.6851851851807</v>
      </c>
      <c r="T108">
        <v>9635.8831168831093</v>
      </c>
      <c r="U108">
        <v>8734.1851851851807</v>
      </c>
      <c r="V108">
        <v>8999.9347826086905</v>
      </c>
      <c r="W108">
        <v>8679.0533333333296</v>
      </c>
      <c r="X108">
        <v>8663.96052631579</v>
      </c>
      <c r="Y108">
        <v>8558.6266666666597</v>
      </c>
      <c r="Z108">
        <v>8365.3535353535299</v>
      </c>
      <c r="AA108">
        <v>8757.8461538461506</v>
      </c>
      <c r="AB108">
        <v>8412.7999999999993</v>
      </c>
    </row>
    <row r="109" spans="1:28" x14ac:dyDescent="0.25">
      <c r="A109">
        <v>-27.4817885746616</v>
      </c>
      <c r="B109">
        <v>6833.3822674418598</v>
      </c>
      <c r="C109">
        <v>7154.68850174215</v>
      </c>
      <c r="D109">
        <v>6576.5604534004997</v>
      </c>
      <c r="E109">
        <v>3702.5012853470398</v>
      </c>
      <c r="F109">
        <v>3453.7820512820499</v>
      </c>
      <c r="G109">
        <v>6767.3913690476102</v>
      </c>
      <c r="H109">
        <v>6896.3735795454504</v>
      </c>
      <c r="I109">
        <v>7201.6957163958596</v>
      </c>
      <c r="J109">
        <v>7112.7044854881196</v>
      </c>
      <c r="K109">
        <v>6545.0726817042596</v>
      </c>
      <c r="L109">
        <v>6608.3670886075897</v>
      </c>
      <c r="M109">
        <v>4077.9870967741899</v>
      </c>
      <c r="N109">
        <v>3523.2913385826701</v>
      </c>
      <c r="O109">
        <v>3371.2803738317698</v>
      </c>
      <c r="P109">
        <v>4699.3974358974301</v>
      </c>
      <c r="Q109">
        <v>6894.0722543352604</v>
      </c>
      <c r="R109">
        <v>6632.9386503067399</v>
      </c>
      <c r="S109">
        <v>6993.4879518072203</v>
      </c>
      <c r="T109">
        <v>6809.7016129032199</v>
      </c>
      <c r="U109">
        <v>7182.90560471976</v>
      </c>
      <c r="V109">
        <v>7220.5414201183403</v>
      </c>
      <c r="W109">
        <v>7343.9416445623301</v>
      </c>
      <c r="X109">
        <v>6883.8950131233596</v>
      </c>
      <c r="Y109">
        <v>6772.0591549295696</v>
      </c>
      <c r="Z109">
        <v>6363.1760722347599</v>
      </c>
      <c r="AA109">
        <v>6661.2689655172398</v>
      </c>
      <c r="AB109">
        <v>6543.5436619718303</v>
      </c>
    </row>
    <row r="110" spans="1:28" x14ac:dyDescent="0.25">
      <c r="A110">
        <v>-29.033150139393701</v>
      </c>
      <c r="B110">
        <v>4988.6918032786798</v>
      </c>
      <c r="C110">
        <v>4241.5317604355696</v>
      </c>
      <c r="D110">
        <v>4646.2136222910203</v>
      </c>
      <c r="E110">
        <v>3167.0773809523798</v>
      </c>
      <c r="F110">
        <v>3098.9480519480499</v>
      </c>
      <c r="G110">
        <v>4935.9365079364998</v>
      </c>
      <c r="H110">
        <v>5045.0237288135604</v>
      </c>
      <c r="I110">
        <v>4242.8834586466101</v>
      </c>
      <c r="J110">
        <v>4240.2701754385898</v>
      </c>
      <c r="K110">
        <v>4698.2576687116498</v>
      </c>
      <c r="L110">
        <v>4593.1937500000004</v>
      </c>
      <c r="M110">
        <v>3224.7252747252701</v>
      </c>
      <c r="N110">
        <v>2823.83870967741</v>
      </c>
      <c r="O110">
        <v>3284.3478260869501</v>
      </c>
      <c r="P110">
        <v>2647.0270270270198</v>
      </c>
      <c r="Q110">
        <v>4438.1733333333304</v>
      </c>
      <c r="R110">
        <v>5388.4484848484799</v>
      </c>
      <c r="S110">
        <v>5381.6538461538403</v>
      </c>
      <c r="T110">
        <v>4779.8</v>
      </c>
      <c r="U110">
        <v>4415.5038759689896</v>
      </c>
      <c r="V110">
        <v>4080.3430656934302</v>
      </c>
      <c r="W110">
        <v>4375.6928104575099</v>
      </c>
      <c r="X110">
        <v>4083.30303030303</v>
      </c>
      <c r="Y110">
        <v>4404.0273972602699</v>
      </c>
      <c r="Z110">
        <v>4936.9111111111097</v>
      </c>
      <c r="AA110">
        <v>4354.6339869281001</v>
      </c>
      <c r="AB110">
        <v>4811.7544910179604</v>
      </c>
    </row>
    <row r="111" spans="1:28" x14ac:dyDescent="0.25">
      <c r="A111">
        <v>-29.033150139393701</v>
      </c>
      <c r="B111">
        <v>6407.9161554192196</v>
      </c>
      <c r="C111">
        <v>6094.7150537634398</v>
      </c>
      <c r="D111">
        <v>5459.7521551724103</v>
      </c>
      <c r="E111">
        <v>3167.0773809523798</v>
      </c>
      <c r="F111">
        <v>3098.9480519480499</v>
      </c>
      <c r="G111">
        <v>6357.01465201465</v>
      </c>
      <c r="H111">
        <v>6472.25</v>
      </c>
      <c r="I111">
        <v>6188.9946808510604</v>
      </c>
      <c r="J111">
        <v>5998.3858695652098</v>
      </c>
      <c r="K111">
        <v>5001.28793774319</v>
      </c>
      <c r="L111">
        <v>6028.95652173913</v>
      </c>
      <c r="M111">
        <v>3224.7252747252701</v>
      </c>
      <c r="N111">
        <v>2823.83870967741</v>
      </c>
      <c r="O111">
        <v>3284.3478260869501</v>
      </c>
      <c r="P111">
        <v>2647.0270270270198</v>
      </c>
      <c r="Q111">
        <v>6331.5454545454504</v>
      </c>
      <c r="R111">
        <v>6385.0307692307597</v>
      </c>
      <c r="S111">
        <v>6531.69902912621</v>
      </c>
      <c r="T111">
        <v>6418.0619469026497</v>
      </c>
      <c r="U111">
        <v>6397.7341772151804</v>
      </c>
      <c r="V111">
        <v>6037.7064220183402</v>
      </c>
      <c r="W111">
        <v>6399.6333333333296</v>
      </c>
      <c r="X111">
        <v>5614.2127659574398</v>
      </c>
      <c r="Y111">
        <v>5140.22307692307</v>
      </c>
      <c r="Z111">
        <v>4859.0708661417302</v>
      </c>
      <c r="AA111">
        <v>5935.3831775700901</v>
      </c>
      <c r="AB111">
        <v>6129.08</v>
      </c>
    </row>
    <row r="112" spans="1:28" x14ac:dyDescent="0.25">
      <c r="A112">
        <v>-17.101232301656498</v>
      </c>
      <c r="B112">
        <v>5853.74599542334</v>
      </c>
      <c r="C112">
        <v>4825.69784172661</v>
      </c>
      <c r="D112">
        <v>4896.9318996415705</v>
      </c>
      <c r="E112">
        <v>7882.3202614378997</v>
      </c>
      <c r="F112">
        <v>7862.6020942408304</v>
      </c>
      <c r="G112">
        <v>5809.3009259259197</v>
      </c>
      <c r="H112">
        <v>5897.1855203619898</v>
      </c>
      <c r="I112">
        <v>5131.9178082191702</v>
      </c>
      <c r="J112">
        <v>4487</v>
      </c>
      <c r="K112">
        <v>5064.4545454545396</v>
      </c>
      <c r="L112">
        <v>4690.5439999999999</v>
      </c>
      <c r="M112">
        <v>7905.0080321285104</v>
      </c>
      <c r="N112">
        <v>7941.3412162162103</v>
      </c>
      <c r="O112">
        <v>7778.4620938628104</v>
      </c>
      <c r="P112">
        <v>7936.6692607003897</v>
      </c>
      <c r="Q112">
        <v>5986.24761904761</v>
      </c>
      <c r="R112">
        <v>5641.9189189189101</v>
      </c>
      <c r="S112">
        <v>5381.4833333333299</v>
      </c>
      <c r="T112">
        <v>6509.9009900990104</v>
      </c>
      <c r="U112">
        <v>5890.5072463768101</v>
      </c>
      <c r="V112">
        <v>4452.1428571428496</v>
      </c>
      <c r="W112">
        <v>5161.1071428571404</v>
      </c>
      <c r="X112">
        <v>3990.2894736841999</v>
      </c>
      <c r="Y112">
        <v>5204.9322033898297</v>
      </c>
      <c r="Z112">
        <v>4977.21052631578</v>
      </c>
      <c r="AA112">
        <v>4283.0897435897396</v>
      </c>
      <c r="AB112">
        <v>5366.7446808510604</v>
      </c>
    </row>
    <row r="113" spans="1:28" x14ac:dyDescent="0.25">
      <c r="A113">
        <v>-4.0971410818444998</v>
      </c>
      <c r="B113">
        <v>48733.333333333299</v>
      </c>
      <c r="C113">
        <v>61019.047619047597</v>
      </c>
      <c r="D113">
        <v>53356.210526315699</v>
      </c>
      <c r="E113">
        <v>39761.538461538403</v>
      </c>
      <c r="F113">
        <v>32966.666666666599</v>
      </c>
      <c r="G113">
        <v>29866.666666666599</v>
      </c>
      <c r="H113">
        <v>67600</v>
      </c>
      <c r="I113">
        <v>59090.909090909001</v>
      </c>
      <c r="J113">
        <v>63140</v>
      </c>
      <c r="K113">
        <v>54621.705882352901</v>
      </c>
      <c r="L113">
        <v>42599.5</v>
      </c>
      <c r="M113">
        <v>45585.714285714203</v>
      </c>
      <c r="N113">
        <v>44500</v>
      </c>
      <c r="O113">
        <v>30660</v>
      </c>
      <c r="P113">
        <v>39860</v>
      </c>
      <c r="R113">
        <v>29866.666666666599</v>
      </c>
      <c r="S113">
        <v>57450</v>
      </c>
      <c r="T113">
        <v>87900</v>
      </c>
      <c r="U113">
        <v>47620</v>
      </c>
      <c r="V113">
        <v>68650</v>
      </c>
      <c r="W113">
        <v>60271.4285714285</v>
      </c>
      <c r="X113">
        <v>69833.333333333299</v>
      </c>
      <c r="Y113">
        <v>53687.5</v>
      </c>
      <c r="Z113">
        <v>58981.333333333299</v>
      </c>
      <c r="AA113">
        <v>29249.5</v>
      </c>
      <c r="AB113">
        <v>55949.5</v>
      </c>
    </row>
    <row r="114" spans="1:28" x14ac:dyDescent="0.25">
      <c r="A114">
        <v>-10.450948101960799</v>
      </c>
      <c r="B114">
        <v>30320.409090909001</v>
      </c>
      <c r="C114">
        <v>28580</v>
      </c>
      <c r="D114">
        <v>25550</v>
      </c>
      <c r="E114">
        <v>4761.9724950884001</v>
      </c>
      <c r="F114">
        <v>4388.6063829787199</v>
      </c>
      <c r="G114">
        <v>31240</v>
      </c>
      <c r="H114">
        <v>29554.083333333299</v>
      </c>
      <c r="I114">
        <v>26941.4285714285</v>
      </c>
      <c r="J114">
        <v>30491.666666666599</v>
      </c>
      <c r="K114">
        <v>27428.571428571398</v>
      </c>
      <c r="L114">
        <v>22920</v>
      </c>
      <c r="M114">
        <v>5225.80176211453</v>
      </c>
      <c r="N114">
        <v>4788.7062937062901</v>
      </c>
      <c r="O114">
        <v>3976.9928057553898</v>
      </c>
      <c r="P114">
        <v>5585.7080291970797</v>
      </c>
      <c r="Q114">
        <v>31866.666666666599</v>
      </c>
      <c r="R114">
        <v>30971.4285714285</v>
      </c>
      <c r="S114">
        <v>30105.5555555555</v>
      </c>
      <c r="T114">
        <v>27899.666666666599</v>
      </c>
      <c r="U114">
        <v>23900</v>
      </c>
      <c r="V114">
        <v>27448.333333333299</v>
      </c>
      <c r="W114">
        <v>33725</v>
      </c>
      <c r="X114">
        <v>24025</v>
      </c>
      <c r="Y114">
        <v>30933.333333333299</v>
      </c>
      <c r="Z114">
        <v>24800</v>
      </c>
      <c r="AA114">
        <v>22400</v>
      </c>
      <c r="AB114">
        <v>23266.666666666599</v>
      </c>
    </row>
    <row r="115" spans="1:28" x14ac:dyDescent="0.25">
      <c r="A115">
        <v>-43.100584298712903</v>
      </c>
      <c r="B115">
        <v>30580.1129032258</v>
      </c>
      <c r="C115">
        <v>31917.896551724101</v>
      </c>
      <c r="D115">
        <v>31383.586666666601</v>
      </c>
      <c r="E115">
        <v>6423.05496074232</v>
      </c>
      <c r="F115">
        <v>6196.0995850622403</v>
      </c>
      <c r="G115">
        <v>29972.933333333302</v>
      </c>
      <c r="H115">
        <v>31149.34375</v>
      </c>
      <c r="I115">
        <v>31550.150943396198</v>
      </c>
      <c r="J115">
        <v>32491.147058823499</v>
      </c>
      <c r="K115">
        <v>32599.591836734598</v>
      </c>
      <c r="L115">
        <v>29091.884615384599</v>
      </c>
      <c r="M115">
        <v>6665.0737463126798</v>
      </c>
      <c r="N115">
        <v>6533.0618556701002</v>
      </c>
      <c r="O115">
        <v>5805.82686567164</v>
      </c>
      <c r="P115">
        <v>6340.9557823129198</v>
      </c>
      <c r="Q115">
        <v>31165.833333333299</v>
      </c>
      <c r="R115">
        <v>29177.666666666599</v>
      </c>
      <c r="S115">
        <v>27099.916666666599</v>
      </c>
      <c r="T115">
        <v>33579</v>
      </c>
      <c r="U115">
        <v>30672.5</v>
      </c>
      <c r="V115">
        <v>32533.119999999999</v>
      </c>
      <c r="W115">
        <v>36012.5</v>
      </c>
      <c r="X115">
        <v>30570.409090909001</v>
      </c>
      <c r="Y115">
        <v>32158.620689655101</v>
      </c>
      <c r="Z115">
        <v>33239</v>
      </c>
      <c r="AA115">
        <v>31160.692307692301</v>
      </c>
      <c r="AB115">
        <v>27023.0769230769</v>
      </c>
    </row>
    <row r="116" spans="1:28" x14ac:dyDescent="0.25">
      <c r="A116">
        <v>-58.201500086442898</v>
      </c>
      <c r="B116">
        <v>14010.765083440299</v>
      </c>
      <c r="C116">
        <v>16933.3964757709</v>
      </c>
      <c r="D116">
        <v>15950.658692184999</v>
      </c>
      <c r="E116">
        <v>28496.537178349601</v>
      </c>
      <c r="F116">
        <v>28318.698299319702</v>
      </c>
      <c r="G116">
        <v>14761.702987697699</v>
      </c>
      <c r="H116">
        <v>11976.0809523809</v>
      </c>
      <c r="I116">
        <v>16427.139130434702</v>
      </c>
      <c r="J116">
        <v>17453.214285714199</v>
      </c>
      <c r="K116">
        <v>15214.1706484641</v>
      </c>
      <c r="L116">
        <v>16596.739520957999</v>
      </c>
      <c r="M116">
        <v>28690.543228200298</v>
      </c>
      <c r="N116">
        <v>28153.159292035401</v>
      </c>
      <c r="O116">
        <v>28511.542709867401</v>
      </c>
      <c r="P116">
        <v>27041.3280127693</v>
      </c>
      <c r="Q116">
        <v>15133.351145038099</v>
      </c>
      <c r="R116">
        <v>13931.8295454545</v>
      </c>
      <c r="S116">
        <v>12402.420168067199</v>
      </c>
      <c r="T116">
        <v>11418.5604395604</v>
      </c>
      <c r="U116">
        <v>14563.761904761899</v>
      </c>
      <c r="V116">
        <v>17499.219178082101</v>
      </c>
      <c r="W116">
        <v>16078.7</v>
      </c>
      <c r="X116">
        <v>18561.693548387098</v>
      </c>
      <c r="Y116">
        <v>15023.811111111099</v>
      </c>
      <c r="Z116">
        <v>15517.3982300884</v>
      </c>
      <c r="AA116">
        <v>16378.1801242236</v>
      </c>
      <c r="AB116">
        <v>16800.1387283236</v>
      </c>
    </row>
    <row r="117" spans="1:28" x14ac:dyDescent="0.25">
      <c r="A117">
        <v>-1.53996031305847</v>
      </c>
      <c r="B117">
        <v>17465.286486486399</v>
      </c>
      <c r="C117">
        <v>16626.308988764002</v>
      </c>
      <c r="D117">
        <v>13837.378787878701</v>
      </c>
      <c r="E117">
        <v>31679.56</v>
      </c>
      <c r="F117">
        <v>30413.5555555555</v>
      </c>
      <c r="G117">
        <v>18179.509803921501</v>
      </c>
      <c r="H117">
        <v>16177.5202020202</v>
      </c>
      <c r="I117">
        <v>16906.241379310301</v>
      </c>
      <c r="J117">
        <v>16358.6813186813</v>
      </c>
      <c r="K117">
        <v>14080.7890625</v>
      </c>
      <c r="L117">
        <v>13608.286764705799</v>
      </c>
      <c r="M117">
        <v>32848.179487179397</v>
      </c>
      <c r="N117">
        <v>32559.333333333299</v>
      </c>
      <c r="O117">
        <v>28880.857142857101</v>
      </c>
      <c r="P117">
        <v>28221.357142857101</v>
      </c>
      <c r="Q117">
        <v>18461.6679536679</v>
      </c>
      <c r="R117">
        <v>17433.806122448899</v>
      </c>
      <c r="S117">
        <v>16545.266666666601</v>
      </c>
      <c r="T117">
        <v>15611.756410256399</v>
      </c>
      <c r="U117">
        <v>17478.780487804801</v>
      </c>
      <c r="V117">
        <v>16395.934782608601</v>
      </c>
      <c r="W117">
        <v>16416.470588235199</v>
      </c>
      <c r="X117">
        <v>16285</v>
      </c>
      <c r="Y117">
        <v>14515.916666666601</v>
      </c>
      <c r="Z117">
        <v>13521.339285714201</v>
      </c>
      <c r="AA117">
        <v>13690.7971014492</v>
      </c>
      <c r="AB117">
        <v>13523.313432835799</v>
      </c>
    </row>
    <row r="118" spans="1:28" x14ac:dyDescent="0.25">
      <c r="A118">
        <v>-1.53996031305847</v>
      </c>
      <c r="B118">
        <v>54816.7449664429</v>
      </c>
      <c r="C118">
        <v>44515.694444444402</v>
      </c>
      <c r="D118">
        <v>46345.409090909001</v>
      </c>
      <c r="E118">
        <v>31679.56</v>
      </c>
      <c r="F118">
        <v>30413.5555555555</v>
      </c>
      <c r="G118">
        <v>56863.327586206899</v>
      </c>
      <c r="H118">
        <v>53512.3296703296</v>
      </c>
      <c r="I118">
        <v>46494.945945945903</v>
      </c>
      <c r="J118">
        <v>42423.342857142801</v>
      </c>
      <c r="K118">
        <v>50043.79</v>
      </c>
      <c r="L118">
        <v>44357.032258064501</v>
      </c>
      <c r="M118">
        <v>32848.179487179397</v>
      </c>
      <c r="N118">
        <v>32559.333333333299</v>
      </c>
      <c r="O118">
        <v>28880.857142857101</v>
      </c>
      <c r="P118">
        <v>28221.357142857101</v>
      </c>
      <c r="Q118">
        <v>59191.481481481402</v>
      </c>
      <c r="R118">
        <v>54835.580645161201</v>
      </c>
      <c r="S118">
        <v>55336.520833333299</v>
      </c>
      <c r="T118">
        <v>51476.023255813903</v>
      </c>
      <c r="U118">
        <v>45916.8536585365</v>
      </c>
      <c r="V118">
        <v>47213.181818181802</v>
      </c>
      <c r="W118">
        <v>43081.096774193502</v>
      </c>
      <c r="X118">
        <v>41900.512820512798</v>
      </c>
      <c r="Y118">
        <v>50688.627118643999</v>
      </c>
      <c r="Z118">
        <v>49115.8536585365</v>
      </c>
      <c r="AA118">
        <v>44528.9746835443</v>
      </c>
      <c r="AB118">
        <v>44230.084112149503</v>
      </c>
    </row>
    <row r="119" spans="1:28" x14ac:dyDescent="0.25">
      <c r="A119">
        <v>-27.4817885746616</v>
      </c>
      <c r="B119">
        <v>131872.24093264199</v>
      </c>
      <c r="C119">
        <v>118174.02238805901</v>
      </c>
      <c r="D119">
        <v>117394.55633802799</v>
      </c>
      <c r="E119">
        <v>3702.5012853470398</v>
      </c>
      <c r="F119">
        <v>3453.7820512820499</v>
      </c>
      <c r="G119">
        <v>134891.70283018801</v>
      </c>
      <c r="H119">
        <v>128193.356321839</v>
      </c>
      <c r="I119">
        <v>120120.91472868199</v>
      </c>
      <c r="J119">
        <v>116367.194244604</v>
      </c>
      <c r="K119">
        <v>117659.20129870099</v>
      </c>
      <c r="L119">
        <v>117081.05384615299</v>
      </c>
      <c r="M119">
        <v>4077.9870967741899</v>
      </c>
      <c r="N119">
        <v>3523.2913385826701</v>
      </c>
      <c r="O119">
        <v>3371.2803738317698</v>
      </c>
      <c r="P119">
        <v>4699.3974358974301</v>
      </c>
      <c r="Q119">
        <v>126750.67368421001</v>
      </c>
      <c r="R119">
        <v>141501.94017094001</v>
      </c>
      <c r="S119">
        <v>130835.24</v>
      </c>
      <c r="T119">
        <v>124623.24324324301</v>
      </c>
      <c r="U119">
        <v>121390.901960784</v>
      </c>
      <c r="V119">
        <v>119290.538461538</v>
      </c>
      <c r="W119">
        <v>118721.772151898</v>
      </c>
      <c r="X119">
        <v>113267</v>
      </c>
      <c r="Y119">
        <v>119651.32</v>
      </c>
      <c r="Z119">
        <v>115767.949367088</v>
      </c>
      <c r="AA119">
        <v>116200.816901408</v>
      </c>
      <c r="AB119">
        <v>118140.322033898</v>
      </c>
    </row>
    <row r="120" spans="1:28" x14ac:dyDescent="0.25">
      <c r="A120">
        <v>7.0477944068159903</v>
      </c>
      <c r="B120">
        <v>179912.22183098501</v>
      </c>
      <c r="C120">
        <v>175445.76666666599</v>
      </c>
      <c r="D120">
        <v>175665.58423913</v>
      </c>
      <c r="E120">
        <v>180153.93238434099</v>
      </c>
      <c r="F120">
        <v>181880.038461538</v>
      </c>
      <c r="G120">
        <v>181415.73584905599</v>
      </c>
      <c r="H120">
        <v>177999.75199999899</v>
      </c>
      <c r="I120">
        <v>171068.75609755999</v>
      </c>
      <c r="J120">
        <v>180047.23931623899</v>
      </c>
      <c r="K120">
        <v>179705.46859903299</v>
      </c>
      <c r="L120">
        <v>170471.44720496799</v>
      </c>
      <c r="M120">
        <v>177999.75199999899</v>
      </c>
      <c r="N120">
        <v>180436.41758241699</v>
      </c>
      <c r="O120">
        <v>183901.10769230701</v>
      </c>
      <c r="P120">
        <v>180242.632352941</v>
      </c>
      <c r="Q120">
        <v>179860.98924731099</v>
      </c>
      <c r="R120">
        <v>183606.51515151499</v>
      </c>
      <c r="S120">
        <v>180242.632352941</v>
      </c>
      <c r="T120">
        <v>175324.03508771901</v>
      </c>
      <c r="U120">
        <v>177856.87301587299</v>
      </c>
      <c r="V120">
        <v>163941.23333333299</v>
      </c>
      <c r="W120">
        <v>182086.55555555501</v>
      </c>
      <c r="X120">
        <v>177668.03703703699</v>
      </c>
      <c r="Y120">
        <v>185420.93137254799</v>
      </c>
      <c r="Z120">
        <v>174153.304761904</v>
      </c>
      <c r="AA120">
        <v>172505.27272727201</v>
      </c>
      <c r="AB120">
        <v>168607.10714285701</v>
      </c>
    </row>
    <row r="121" spans="1:28" x14ac:dyDescent="0.25">
      <c r="A121">
        <v>19.5239129256464</v>
      </c>
      <c r="B121">
        <v>250394.58333333299</v>
      </c>
      <c r="C121">
        <v>244257.01694915199</v>
      </c>
      <c r="D121">
        <v>230175.905092592</v>
      </c>
      <c r="E121">
        <v>250394.58333333299</v>
      </c>
      <c r="F121">
        <v>248480.84615384601</v>
      </c>
      <c r="G121">
        <v>248480.84615384601</v>
      </c>
      <c r="H121">
        <v>251761.538461538</v>
      </c>
      <c r="I121">
        <v>250142.5</v>
      </c>
      <c r="J121">
        <v>238757.467213114</v>
      </c>
      <c r="K121">
        <v>236279.14788732299</v>
      </c>
      <c r="L121">
        <v>218464.27702702701</v>
      </c>
      <c r="M121">
        <v>251761.538461538</v>
      </c>
      <c r="N121">
        <v>247754.16666666599</v>
      </c>
      <c r="O121">
        <v>248906.21951219501</v>
      </c>
      <c r="P121">
        <v>252791.14583333299</v>
      </c>
      <c r="Q121">
        <v>247754.16666666599</v>
      </c>
      <c r="R121">
        <v>248906.21951219501</v>
      </c>
      <c r="S121">
        <v>252791.14583333299</v>
      </c>
      <c r="T121">
        <v>250612.20930232501</v>
      </c>
      <c r="U121">
        <v>248239.4</v>
      </c>
      <c r="V121">
        <v>251629.296875</v>
      </c>
      <c r="W121">
        <v>239280.89393939299</v>
      </c>
      <c r="X121">
        <v>238140.57142857101</v>
      </c>
      <c r="Y121">
        <v>228064.527777777</v>
      </c>
      <c r="Z121">
        <v>239069.01886792399</v>
      </c>
      <c r="AA121">
        <v>222829.97142857101</v>
      </c>
      <c r="AB121">
        <v>214546.34615384601</v>
      </c>
    </row>
    <row r="122" spans="1:28" x14ac:dyDescent="0.25">
      <c r="A122">
        <v>-2.2790402793846799E-2</v>
      </c>
      <c r="B122">
        <v>28062.180790960399</v>
      </c>
      <c r="C122">
        <v>27412.5636363636</v>
      </c>
      <c r="D122">
        <v>27187.251798561101</v>
      </c>
      <c r="E122">
        <v>17640.129824561402</v>
      </c>
      <c r="F122">
        <v>18378.1756756756</v>
      </c>
      <c r="G122">
        <v>30273.0555555555</v>
      </c>
      <c r="H122">
        <v>25775.068965517199</v>
      </c>
      <c r="I122">
        <v>28522.851063829701</v>
      </c>
      <c r="J122">
        <v>26584.253968253899</v>
      </c>
      <c r="K122">
        <v>26285.200000000001</v>
      </c>
      <c r="L122">
        <v>28607.148148148099</v>
      </c>
      <c r="M122">
        <v>16274.745000000001</v>
      </c>
      <c r="N122">
        <v>18693.092936802899</v>
      </c>
      <c r="O122">
        <v>17539.435643564299</v>
      </c>
      <c r="P122">
        <v>16698.622950819601</v>
      </c>
      <c r="Q122">
        <v>31928.8837209302</v>
      </c>
      <c r="R122">
        <v>28758.148936170201</v>
      </c>
      <c r="S122">
        <v>26338.226415094301</v>
      </c>
      <c r="T122">
        <v>24897.205882352901</v>
      </c>
      <c r="U122">
        <v>26830.16</v>
      </c>
      <c r="V122">
        <v>30446.3636363636</v>
      </c>
      <c r="W122">
        <v>27540.474999999999</v>
      </c>
      <c r="X122">
        <v>24921.260869565202</v>
      </c>
      <c r="Y122">
        <v>26638.538461538399</v>
      </c>
      <c r="Z122">
        <v>25728.4242424242</v>
      </c>
      <c r="AA122">
        <v>26987.4545454545</v>
      </c>
      <c r="AB122">
        <v>31152.3809523809</v>
      </c>
    </row>
    <row r="123" spans="1:28" x14ac:dyDescent="0.25">
      <c r="A123">
        <v>-1.53996031305847</v>
      </c>
      <c r="B123">
        <v>11633.5876095118</v>
      </c>
      <c r="C123">
        <v>11209.3594986807</v>
      </c>
      <c r="D123">
        <v>13571.2014833127</v>
      </c>
      <c r="E123">
        <v>31679.56</v>
      </c>
      <c r="F123">
        <v>30413.5555555555</v>
      </c>
      <c r="G123">
        <v>11664.38354531</v>
      </c>
      <c r="H123">
        <v>11599.5741878841</v>
      </c>
      <c r="I123">
        <v>11239.5155963302</v>
      </c>
      <c r="J123">
        <v>11181.5975506756</v>
      </c>
      <c r="K123">
        <v>14936.809083910701</v>
      </c>
      <c r="L123">
        <v>11504.493592233001</v>
      </c>
      <c r="M123">
        <v>32848.179487179397</v>
      </c>
      <c r="N123">
        <v>32559.333333333299</v>
      </c>
      <c r="O123">
        <v>28880.857142857101</v>
      </c>
      <c r="P123">
        <v>28221.357142857101</v>
      </c>
      <c r="Q123">
        <v>11703.6262295081</v>
      </c>
      <c r="R123">
        <v>11627.4421296296</v>
      </c>
      <c r="S123">
        <v>11370.709903593301</v>
      </c>
      <c r="T123">
        <v>11829.243623570799</v>
      </c>
      <c r="U123">
        <v>11372.6364513018</v>
      </c>
      <c r="V123">
        <v>11118.740157480301</v>
      </c>
      <c r="W123">
        <v>11148.8860294117</v>
      </c>
      <c r="X123">
        <v>11209.40234375</v>
      </c>
      <c r="Y123">
        <v>11523.4760297096</v>
      </c>
      <c r="Z123">
        <v>17029.170943708599</v>
      </c>
      <c r="AA123">
        <v>11309.953900709201</v>
      </c>
      <c r="AB123">
        <v>11739.9450643776</v>
      </c>
    </row>
    <row r="124" spans="1:28" x14ac:dyDescent="0.25">
      <c r="A124">
        <v>-1.53996031305847</v>
      </c>
      <c r="B124">
        <v>11739.592476489001</v>
      </c>
      <c r="C124">
        <v>10351.2766798418</v>
      </c>
      <c r="D124">
        <v>9689.8281786941607</v>
      </c>
      <c r="E124">
        <v>31679.56</v>
      </c>
      <c r="F124">
        <v>30413.5555555555</v>
      </c>
      <c r="G124">
        <v>12178.0613496932</v>
      </c>
      <c r="H124">
        <v>11281.448717948701</v>
      </c>
      <c r="I124">
        <v>10676.423076923</v>
      </c>
      <c r="J124">
        <v>10124.328859060401</v>
      </c>
      <c r="K124">
        <v>9819.4117647058792</v>
      </c>
      <c r="L124">
        <v>9507.7685950413197</v>
      </c>
      <c r="M124">
        <v>32848.179487179397</v>
      </c>
      <c r="N124">
        <v>32559.333333333299</v>
      </c>
      <c r="O124">
        <v>28880.857142857101</v>
      </c>
      <c r="P124">
        <v>28221.357142857101</v>
      </c>
      <c r="Q124">
        <v>12213.831168831101</v>
      </c>
      <c r="R124">
        <v>12146.0348837209</v>
      </c>
      <c r="S124">
        <v>11629.3972602739</v>
      </c>
      <c r="T124">
        <v>10975.4216867469</v>
      </c>
      <c r="U124">
        <v>11018.5744680851</v>
      </c>
      <c r="V124">
        <v>10394.298245614</v>
      </c>
      <c r="W124">
        <v>10222.8641975308</v>
      </c>
      <c r="X124">
        <v>10006.955882352901</v>
      </c>
      <c r="Y124">
        <v>10159.0985915492</v>
      </c>
      <c r="Z124">
        <v>9575.7979797979806</v>
      </c>
      <c r="AA124">
        <v>9417.1124999999993</v>
      </c>
      <c r="AB124">
        <v>9684.6585365853607</v>
      </c>
    </row>
    <row r="125" spans="1:28" x14ac:dyDescent="0.25">
      <c r="A125">
        <v>0.33406824739697</v>
      </c>
      <c r="B125">
        <v>21266.740566037701</v>
      </c>
      <c r="C125">
        <v>20008.329985652799</v>
      </c>
      <c r="D125">
        <v>19472.768587360501</v>
      </c>
      <c r="E125">
        <v>11702.608823529399</v>
      </c>
      <c r="F125">
        <v>11753.4278350515</v>
      </c>
      <c r="G125">
        <v>21342.5813953488</v>
      </c>
      <c r="H125">
        <v>21214.9761904761</v>
      </c>
      <c r="I125">
        <v>20622.673981191201</v>
      </c>
      <c r="J125">
        <v>19489.875661375601</v>
      </c>
      <c r="K125">
        <v>19128.612200435698</v>
      </c>
      <c r="L125">
        <v>19728.794165316001</v>
      </c>
      <c r="M125">
        <v>11635.082191780801</v>
      </c>
      <c r="N125">
        <v>11695.706521739099</v>
      </c>
      <c r="O125">
        <v>11805.490196078399</v>
      </c>
      <c r="P125">
        <v>11800.5443037974</v>
      </c>
      <c r="Q125">
        <v>21755.453781512599</v>
      </c>
      <c r="R125">
        <v>20989.1151079136</v>
      </c>
      <c r="S125">
        <v>21041.675977653598</v>
      </c>
      <c r="T125">
        <v>21370.859296482398</v>
      </c>
      <c r="U125">
        <v>20554.2027027027</v>
      </c>
      <c r="V125">
        <v>20681.935672514599</v>
      </c>
      <c r="W125">
        <v>19889.8219895287</v>
      </c>
      <c r="X125">
        <v>19081.3743315508</v>
      </c>
      <c r="Y125">
        <v>19135.770270270201</v>
      </c>
      <c r="Z125">
        <v>19121.9071729957</v>
      </c>
      <c r="AA125">
        <v>19738.425087108</v>
      </c>
      <c r="AB125">
        <v>19720.418181818099</v>
      </c>
    </row>
    <row r="126" spans="1:28" x14ac:dyDescent="0.25">
      <c r="A126">
        <v>-29.696185901388102</v>
      </c>
      <c r="B126">
        <v>22779.558359621398</v>
      </c>
      <c r="C126">
        <v>22613.3342036553</v>
      </c>
      <c r="D126">
        <v>22947.078907435502</v>
      </c>
      <c r="E126">
        <v>16164.372499999999</v>
      </c>
      <c r="F126">
        <v>16678.800796812699</v>
      </c>
      <c r="G126">
        <v>22576.381944444402</v>
      </c>
      <c r="H126">
        <v>22948.676300578001</v>
      </c>
      <c r="I126">
        <v>23170.875</v>
      </c>
      <c r="J126">
        <v>22139.289855072398</v>
      </c>
      <c r="K126">
        <v>23032.4539682539</v>
      </c>
      <c r="L126">
        <v>22868.901162790698</v>
      </c>
      <c r="M126">
        <v>15297.7852348993</v>
      </c>
      <c r="N126">
        <v>16884.766283524899</v>
      </c>
      <c r="O126">
        <v>16455.742738589201</v>
      </c>
      <c r="P126">
        <v>15864.342857142799</v>
      </c>
      <c r="Q126">
        <v>20904.842857142801</v>
      </c>
      <c r="R126">
        <v>24157.567567567501</v>
      </c>
      <c r="S126">
        <v>22519.64</v>
      </c>
      <c r="T126">
        <v>23277.0204081632</v>
      </c>
      <c r="U126">
        <v>23911.452054794499</v>
      </c>
      <c r="V126">
        <v>22646</v>
      </c>
      <c r="W126">
        <v>22058.607843137201</v>
      </c>
      <c r="X126">
        <v>22217.666666666599</v>
      </c>
      <c r="Y126">
        <v>22909.034482758601</v>
      </c>
      <c r="Z126">
        <v>23137.723529411702</v>
      </c>
      <c r="AA126">
        <v>23047.963636363598</v>
      </c>
      <c r="AB126">
        <v>22703.843575419</v>
      </c>
    </row>
    <row r="127" spans="1:28" x14ac:dyDescent="0.25">
      <c r="A127">
        <v>-8.8791971733849095</v>
      </c>
      <c r="B127">
        <v>4049.35897435897</v>
      </c>
      <c r="C127">
        <v>6820.4069767441797</v>
      </c>
      <c r="D127">
        <v>8919.0356025039091</v>
      </c>
      <c r="E127">
        <v>23075.1287553648</v>
      </c>
      <c r="F127">
        <v>23076.362745097998</v>
      </c>
      <c r="G127">
        <v>4141.8604651162796</v>
      </c>
      <c r="H127">
        <v>3935.7142857142799</v>
      </c>
      <c r="I127">
        <v>5199.4772727272702</v>
      </c>
      <c r="J127">
        <v>8518.5238095238092</v>
      </c>
      <c r="K127">
        <v>8915.6349206349205</v>
      </c>
      <c r="L127">
        <v>8922.3418209876509</v>
      </c>
      <c r="M127">
        <v>23074.167938931299</v>
      </c>
      <c r="N127">
        <v>21093.232558139502</v>
      </c>
      <c r="O127">
        <v>24521.6949152542</v>
      </c>
      <c r="P127">
        <v>22878.038461538399</v>
      </c>
      <c r="Q127">
        <v>3725</v>
      </c>
      <c r="R127">
        <v>4668.4210526315701</v>
      </c>
      <c r="S127">
        <v>3978.375</v>
      </c>
      <c r="T127">
        <v>3842.6363636363599</v>
      </c>
      <c r="U127">
        <v>4949.8999999999996</v>
      </c>
      <c r="V127">
        <v>5407.4583333333303</v>
      </c>
      <c r="W127">
        <v>9773.5161290322503</v>
      </c>
      <c r="X127">
        <v>4981.7272727272702</v>
      </c>
      <c r="Y127">
        <v>8885.0606585788501</v>
      </c>
      <c r="Z127">
        <v>8941.4641288433304</v>
      </c>
      <c r="AA127">
        <v>8905.7682775712492</v>
      </c>
      <c r="AB127">
        <v>8949.6932515337394</v>
      </c>
    </row>
    <row r="128" spans="1:28" x14ac:dyDescent="0.25">
      <c r="A128">
        <v>5.9809576184391098</v>
      </c>
      <c r="B128">
        <v>5195.0755102040803</v>
      </c>
      <c r="C128">
        <v>4498.20134228187</v>
      </c>
      <c r="D128">
        <v>4105.4771241830003</v>
      </c>
      <c r="E128">
        <v>43366.053367217202</v>
      </c>
      <c r="F128">
        <v>45247.307875894898</v>
      </c>
      <c r="G128">
        <v>5499.9615384615299</v>
      </c>
      <c r="H128">
        <v>4767.6372549019597</v>
      </c>
      <c r="I128">
        <v>4480.7327188939998</v>
      </c>
      <c r="J128">
        <v>4514.6826086956498</v>
      </c>
      <c r="K128">
        <v>4172.8636363636297</v>
      </c>
      <c r="L128">
        <v>4014.2461538461498</v>
      </c>
      <c r="M128">
        <v>41224.081521739099</v>
      </c>
      <c r="N128">
        <v>43577.524647887301</v>
      </c>
      <c r="O128">
        <v>48760.037037037</v>
      </c>
      <c r="P128">
        <v>42916.367647058803</v>
      </c>
      <c r="Q128">
        <v>5557.5</v>
      </c>
      <c r="R128">
        <v>5447.7933333333303</v>
      </c>
      <c r="S128">
        <v>4863.6140350877104</v>
      </c>
      <c r="T128">
        <v>4646.0666666666602</v>
      </c>
      <c r="U128">
        <v>4618.2135922330099</v>
      </c>
      <c r="V128">
        <v>4356.5175438596398</v>
      </c>
      <c r="W128">
        <v>4680.6779661016899</v>
      </c>
      <c r="X128">
        <v>4339.7946428571404</v>
      </c>
      <c r="Y128">
        <v>4137.6974789915903</v>
      </c>
      <c r="Z128">
        <v>4201.7241379310299</v>
      </c>
      <c r="AA128">
        <v>4001.0085470085401</v>
      </c>
      <c r="AB128">
        <v>4034.1025641025599</v>
      </c>
    </row>
    <row r="129" spans="1:28" x14ac:dyDescent="0.25">
      <c r="A129">
        <v>-10.450948101960799</v>
      </c>
      <c r="B129">
        <v>7904.8033472803299</v>
      </c>
      <c r="C129">
        <v>6533.87696335078</v>
      </c>
      <c r="D129">
        <v>7395.3146292585097</v>
      </c>
      <c r="E129">
        <v>4761.9724950884001</v>
      </c>
      <c r="F129">
        <v>4388.6063829787199</v>
      </c>
      <c r="G129">
        <v>8013.8518518518504</v>
      </c>
      <c r="H129">
        <v>7792.0425531914898</v>
      </c>
      <c r="I129">
        <v>6868.8709677419301</v>
      </c>
      <c r="J129">
        <v>6215.9744897959099</v>
      </c>
      <c r="K129">
        <v>7735.6137339055704</v>
      </c>
      <c r="L129">
        <v>7097.2330827067599</v>
      </c>
      <c r="M129">
        <v>5225.80176211453</v>
      </c>
      <c r="N129">
        <v>4788.7062937062901</v>
      </c>
      <c r="O129">
        <v>3976.9928057553898</v>
      </c>
      <c r="P129">
        <v>5585.7080291970797</v>
      </c>
      <c r="Q129">
        <v>7416.3688524590098</v>
      </c>
      <c r="R129">
        <v>8616.2727272727207</v>
      </c>
      <c r="S129">
        <v>7579.9669421487597</v>
      </c>
      <c r="T129">
        <v>8017.14035087719</v>
      </c>
      <c r="U129">
        <v>6572</v>
      </c>
      <c r="V129">
        <v>7221.6235294117596</v>
      </c>
      <c r="W129">
        <v>6337.0909090908999</v>
      </c>
      <c r="X129">
        <v>6117.2870370370301</v>
      </c>
      <c r="Y129">
        <v>7122.6601941747504</v>
      </c>
      <c r="Z129">
        <v>8221.2615384615292</v>
      </c>
      <c r="AA129">
        <v>7109.7348484848399</v>
      </c>
      <c r="AB129">
        <v>7084.9179104477598</v>
      </c>
    </row>
    <row r="130" spans="1:28" x14ac:dyDescent="0.25">
      <c r="A130">
        <v>0.33406824739697</v>
      </c>
      <c r="B130">
        <v>15207.734333627501</v>
      </c>
      <c r="C130">
        <v>15393.8694638694</v>
      </c>
      <c r="D130">
        <v>20556.020509633301</v>
      </c>
      <c r="E130">
        <v>11702.608823529399</v>
      </c>
      <c r="F130">
        <v>11753.4278350515</v>
      </c>
      <c r="G130">
        <v>14497.707979626401</v>
      </c>
      <c r="H130">
        <v>15976.494485294101</v>
      </c>
      <c r="I130">
        <v>14811.230576441099</v>
      </c>
      <c r="J130">
        <v>15900.3464052287</v>
      </c>
      <c r="K130">
        <v>18834.4831460674</v>
      </c>
      <c r="L130">
        <v>22262.6435643564</v>
      </c>
      <c r="M130">
        <v>11635.082191780801</v>
      </c>
      <c r="N130">
        <v>11695.706521739099</v>
      </c>
      <c r="O130">
        <v>11805.490196078399</v>
      </c>
      <c r="P130">
        <v>11800.5443037974</v>
      </c>
      <c r="Q130">
        <v>13839.715719063501</v>
      </c>
      <c r="R130">
        <v>15176.120689655099</v>
      </c>
      <c r="S130">
        <v>17310.8867313915</v>
      </c>
      <c r="T130">
        <v>14221.910638297801</v>
      </c>
      <c r="U130">
        <v>13629</v>
      </c>
      <c r="V130">
        <v>15918.854368931999</v>
      </c>
      <c r="W130">
        <v>16144.5</v>
      </c>
      <c r="X130">
        <v>15575.634517766401</v>
      </c>
      <c r="Y130">
        <v>15242.7846153846</v>
      </c>
      <c r="Z130">
        <v>21286.7983193277</v>
      </c>
      <c r="AA130">
        <v>24688.443507588501</v>
      </c>
      <c r="AB130">
        <v>15571.9488372093</v>
      </c>
    </row>
    <row r="131" spans="1:28" x14ac:dyDescent="0.25">
      <c r="A131">
        <v>-1.9765946501071801</v>
      </c>
      <c r="B131">
        <v>16892.545454545401</v>
      </c>
      <c r="C131">
        <v>13994.766666666599</v>
      </c>
      <c r="D131">
        <v>11963.873085339101</v>
      </c>
      <c r="E131">
        <v>51982.945848375399</v>
      </c>
      <c r="F131">
        <v>52876.094339622599</v>
      </c>
      <c r="G131">
        <v>17475.494423791799</v>
      </c>
      <c r="H131">
        <v>16287.0888030888</v>
      </c>
      <c r="I131">
        <v>15197.4251012145</v>
      </c>
      <c r="J131">
        <v>12719.845493562199</v>
      </c>
      <c r="K131">
        <v>12550.9814814814</v>
      </c>
      <c r="L131">
        <v>11437.668049792501</v>
      </c>
      <c r="M131">
        <v>50779.466101694903</v>
      </c>
      <c r="N131">
        <v>54862.3766233766</v>
      </c>
      <c r="O131">
        <v>51010.926829268203</v>
      </c>
      <c r="P131">
        <v>53239.302325581397</v>
      </c>
      <c r="Q131">
        <v>16927.625</v>
      </c>
      <c r="R131">
        <v>17972.851063829701</v>
      </c>
      <c r="S131">
        <v>16476.2919708029</v>
      </c>
      <c r="T131">
        <v>16074.622950819599</v>
      </c>
      <c r="U131">
        <v>15094.496124031</v>
      </c>
      <c r="V131">
        <v>15309.9491525423</v>
      </c>
      <c r="W131">
        <v>13059.915966386499</v>
      </c>
      <c r="X131">
        <v>12364.8596491228</v>
      </c>
      <c r="Y131">
        <v>12930.692982456099</v>
      </c>
      <c r="Z131">
        <v>12126.5980392156</v>
      </c>
      <c r="AA131">
        <v>12235.455223880501</v>
      </c>
      <c r="AB131">
        <v>10438.5700934579</v>
      </c>
    </row>
    <row r="132" spans="1:28" x14ac:dyDescent="0.25">
      <c r="A132">
        <v>-43.014493329106898</v>
      </c>
      <c r="B132">
        <v>6957.3788622581496</v>
      </c>
      <c r="C132">
        <v>6324.4387755101998</v>
      </c>
      <c r="D132">
        <v>6269.9617969579003</v>
      </c>
      <c r="E132">
        <v>7451.5920398009903</v>
      </c>
      <c r="F132">
        <v>7635.3816549069898</v>
      </c>
      <c r="G132">
        <v>7115.9063962558403</v>
      </c>
      <c r="H132">
        <v>6759.4253246753196</v>
      </c>
      <c r="I132">
        <v>6420.0657206870801</v>
      </c>
      <c r="J132">
        <v>6226.4705432287601</v>
      </c>
      <c r="K132">
        <v>6135.4</v>
      </c>
      <c r="L132">
        <v>6402.9149085794597</v>
      </c>
      <c r="M132">
        <v>7223.2828685258901</v>
      </c>
      <c r="N132">
        <v>7718.1548223350201</v>
      </c>
      <c r="O132">
        <v>7550.7833981841704</v>
      </c>
      <c r="P132">
        <v>7366.0264385691999</v>
      </c>
      <c r="Q132">
        <v>7196.2260692464297</v>
      </c>
      <c r="R132">
        <v>7032.0871413389996</v>
      </c>
      <c r="S132">
        <v>6815.1950310558996</v>
      </c>
      <c r="T132">
        <v>6698.3442176870703</v>
      </c>
      <c r="U132">
        <v>6372.3693009118497</v>
      </c>
      <c r="V132">
        <v>6466.1512481644604</v>
      </c>
      <c r="W132">
        <v>6428.0716463414601</v>
      </c>
      <c r="X132">
        <v>6023.3210445468503</v>
      </c>
      <c r="Y132">
        <v>5993.3890532544301</v>
      </c>
      <c r="Z132">
        <v>6267.08641975308</v>
      </c>
      <c r="AA132">
        <v>6217.6428571428496</v>
      </c>
      <c r="AB132">
        <v>6562.4816753926698</v>
      </c>
    </row>
    <row r="133" spans="1:28" x14ac:dyDescent="0.25">
      <c r="A133">
        <v>2.90555289758775</v>
      </c>
      <c r="B133">
        <v>4647.9296875</v>
      </c>
      <c r="C133">
        <v>4298.3055708769998</v>
      </c>
      <c r="D133">
        <v>4178.9130190796805</v>
      </c>
      <c r="E133">
        <v>32500.387755102001</v>
      </c>
      <c r="F133">
        <v>34247.655172413703</v>
      </c>
      <c r="G133">
        <v>4691.9317460317397</v>
      </c>
      <c r="H133">
        <v>4594.8237547892704</v>
      </c>
      <c r="I133">
        <v>4418.7932166301898</v>
      </c>
      <c r="J133">
        <v>4175.8075639599501</v>
      </c>
      <c r="K133">
        <v>4163.2650056625098</v>
      </c>
      <c r="L133">
        <v>4194.2825361512796</v>
      </c>
      <c r="M133">
        <v>29966.85</v>
      </c>
      <c r="N133">
        <v>36440.357142857101</v>
      </c>
      <c r="O133">
        <v>32201.133333333299</v>
      </c>
      <c r="P133">
        <v>30433.115384615299</v>
      </c>
      <c r="Q133">
        <v>4779.3261183261102</v>
      </c>
      <c r="R133">
        <v>4585.1164021164004</v>
      </c>
      <c r="S133">
        <v>4636.8985507246298</v>
      </c>
      <c r="T133">
        <v>4547.6178861788603</v>
      </c>
      <c r="U133">
        <v>4362.3752620545001</v>
      </c>
      <c r="V133">
        <v>4480.3752860411896</v>
      </c>
      <c r="W133">
        <v>4014.1595744680799</v>
      </c>
      <c r="X133">
        <v>4352.9044289044195</v>
      </c>
      <c r="Y133">
        <v>4267.1476190476096</v>
      </c>
      <c r="Z133">
        <v>4069.0302375809902</v>
      </c>
      <c r="AA133">
        <v>4231.1410526315703</v>
      </c>
      <c r="AB133">
        <v>4152.9905660377299</v>
      </c>
    </row>
    <row r="134" spans="1:28" x14ac:dyDescent="0.25">
      <c r="A134">
        <v>-10.450948101960799</v>
      </c>
      <c r="B134">
        <v>7933.0839416058398</v>
      </c>
      <c r="C134">
        <v>7112.6525096525002</v>
      </c>
      <c r="D134">
        <v>7901.3671232876704</v>
      </c>
      <c r="E134">
        <v>4761.9724950884001</v>
      </c>
      <c r="F134">
        <v>4388.6063829787199</v>
      </c>
      <c r="G134">
        <v>7863.0355029585699</v>
      </c>
      <c r="H134">
        <v>8045.8285714285703</v>
      </c>
      <c r="I134">
        <v>7710.3969465648797</v>
      </c>
      <c r="J134">
        <v>6500.8984375</v>
      </c>
      <c r="K134">
        <v>7954.8405797101404</v>
      </c>
      <c r="L134">
        <v>7831.3101265822697</v>
      </c>
      <c r="M134">
        <v>5225.80176211453</v>
      </c>
      <c r="N134">
        <v>4788.7062937062901</v>
      </c>
      <c r="O134">
        <v>3976.9928057553898</v>
      </c>
      <c r="P134">
        <v>5585.7080291970797</v>
      </c>
      <c r="Q134">
        <v>8222.6315789473592</v>
      </c>
      <c r="R134">
        <v>7569.1720430107498</v>
      </c>
      <c r="S134">
        <v>8400.2711864406701</v>
      </c>
      <c r="T134">
        <v>7591.2173913043398</v>
      </c>
      <c r="U134">
        <v>7517.9074074073997</v>
      </c>
      <c r="V134">
        <v>7845.3896103896004</v>
      </c>
      <c r="W134">
        <v>6248.1111111111104</v>
      </c>
      <c r="X134">
        <v>6685.3648648648596</v>
      </c>
      <c r="Y134">
        <v>8874.3673469387704</v>
      </c>
      <c r="Z134">
        <v>7128.1100917431204</v>
      </c>
      <c r="AA134">
        <v>7737.79452054794</v>
      </c>
      <c r="AB134">
        <v>7911.6235294117596</v>
      </c>
    </row>
    <row r="135" spans="1:28" x14ac:dyDescent="0.25">
      <c r="A135">
        <v>0.33406824739697</v>
      </c>
      <c r="B135">
        <v>6176.1289308176101</v>
      </c>
      <c r="C135">
        <v>5351.9407407407398</v>
      </c>
      <c r="D135">
        <v>4892.4871060171899</v>
      </c>
      <c r="E135">
        <v>11702.608823529399</v>
      </c>
      <c r="F135">
        <v>11753.4278350515</v>
      </c>
      <c r="G135">
        <v>6223.4864864864803</v>
      </c>
      <c r="H135">
        <v>6134.9</v>
      </c>
      <c r="I135">
        <v>5593.6046511627901</v>
      </c>
      <c r="J135">
        <v>5130.8439716311996</v>
      </c>
      <c r="K135">
        <v>4866.8974358974301</v>
      </c>
      <c r="L135">
        <v>4913.17098445595</v>
      </c>
      <c r="M135">
        <v>11635.082191780801</v>
      </c>
      <c r="N135">
        <v>11695.706521739099</v>
      </c>
      <c r="O135">
        <v>11805.490196078399</v>
      </c>
      <c r="P135">
        <v>11800.5443037974</v>
      </c>
      <c r="Q135">
        <v>6365.0857142857103</v>
      </c>
      <c r="R135">
        <v>6096.4102564102504</v>
      </c>
      <c r="S135">
        <v>6705.2285714285699</v>
      </c>
      <c r="T135">
        <v>5213.6000000000004</v>
      </c>
      <c r="U135">
        <v>6382.1666666666597</v>
      </c>
      <c r="V135">
        <v>4907.8985507246298</v>
      </c>
      <c r="W135">
        <v>5095.25</v>
      </c>
      <c r="X135">
        <v>5160.4285714285697</v>
      </c>
      <c r="Y135">
        <v>4929.6219512195103</v>
      </c>
      <c r="Z135">
        <v>4797.3918918918898</v>
      </c>
      <c r="AA135">
        <v>4713.7676767676703</v>
      </c>
      <c r="AB135">
        <v>5123.1808510638302</v>
      </c>
    </row>
    <row r="136" spans="1:28" x14ac:dyDescent="0.25">
      <c r="A136">
        <v>71.528526617121997</v>
      </c>
      <c r="B136">
        <v>26788.571428571398</v>
      </c>
      <c r="C136">
        <v>24207.666666666599</v>
      </c>
      <c r="D136">
        <v>25086.289308176099</v>
      </c>
      <c r="E136">
        <v>47411.574120603</v>
      </c>
      <c r="F136">
        <v>49016.951379763399</v>
      </c>
      <c r="G136">
        <v>24946.052631578899</v>
      </c>
      <c r="H136">
        <v>27734.729729729701</v>
      </c>
      <c r="I136">
        <v>24270.344827586199</v>
      </c>
      <c r="J136">
        <v>24176.3275862068</v>
      </c>
      <c r="K136">
        <v>25520.799999999999</v>
      </c>
      <c r="L136">
        <v>24554.545454545401</v>
      </c>
      <c r="M136">
        <v>45941.427196149198</v>
      </c>
      <c r="N136">
        <v>49409.896551724101</v>
      </c>
      <c r="O136">
        <v>48631.169270833299</v>
      </c>
      <c r="P136">
        <v>46333.712895377103</v>
      </c>
      <c r="Q136">
        <v>27097.916666666599</v>
      </c>
      <c r="R136">
        <v>21257.1428571428</v>
      </c>
      <c r="S136">
        <v>32462.105263157799</v>
      </c>
      <c r="T136">
        <v>22744.722222222201</v>
      </c>
      <c r="U136">
        <v>23234.277777777701</v>
      </c>
      <c r="V136">
        <v>25965.727272727199</v>
      </c>
      <c r="W136">
        <v>23911.657142857101</v>
      </c>
      <c r="X136">
        <v>24579.0869565217</v>
      </c>
      <c r="Y136">
        <v>26367.197802197799</v>
      </c>
      <c r="Z136">
        <v>24603.869047618999</v>
      </c>
      <c r="AA136">
        <v>25133.840909090901</v>
      </c>
      <c r="AB136">
        <v>23627.6727272727</v>
      </c>
    </row>
    <row r="137" spans="1:28" x14ac:dyDescent="0.25">
      <c r="A137">
        <v>250.451745843851</v>
      </c>
      <c r="B137">
        <v>16893.774025973999</v>
      </c>
      <c r="C137">
        <v>15757.8446043165</v>
      </c>
      <c r="D137">
        <v>15088.0109670987</v>
      </c>
      <c r="E137">
        <v>32465.125482625401</v>
      </c>
      <c r="F137">
        <v>33864.775175643997</v>
      </c>
      <c r="G137">
        <v>17060.319648093799</v>
      </c>
      <c r="H137">
        <v>16761.391608391601</v>
      </c>
      <c r="I137">
        <v>16068.2</v>
      </c>
      <c r="J137">
        <v>15485.235135135101</v>
      </c>
      <c r="K137">
        <v>15559.608527131701</v>
      </c>
      <c r="L137">
        <v>14588.330595482499</v>
      </c>
      <c r="M137">
        <v>31483.761904761901</v>
      </c>
      <c r="N137">
        <v>32459.2897196261</v>
      </c>
      <c r="O137">
        <v>35276.859154929502</v>
      </c>
      <c r="P137">
        <v>31404.1734317343</v>
      </c>
      <c r="Q137">
        <v>17198.627329192499</v>
      </c>
      <c r="R137">
        <v>16936.611111111099</v>
      </c>
      <c r="S137">
        <v>16762.491228070099</v>
      </c>
      <c r="T137">
        <v>16760.144278606898</v>
      </c>
      <c r="U137">
        <v>15906.8125</v>
      </c>
      <c r="V137">
        <v>16258.8322147651</v>
      </c>
      <c r="W137">
        <v>15653.765306122399</v>
      </c>
      <c r="X137">
        <v>15295.396551724099</v>
      </c>
      <c r="Y137">
        <v>15626.7508417508</v>
      </c>
      <c r="Z137">
        <v>15468.552511415501</v>
      </c>
      <c r="AA137">
        <v>14486.3651877133</v>
      </c>
      <c r="AB137">
        <v>14742.3298969072</v>
      </c>
    </row>
    <row r="138" spans="1:28" x14ac:dyDescent="0.25">
      <c r="A138">
        <v>3.5989582880334701</v>
      </c>
      <c r="B138">
        <v>12469.387423935001</v>
      </c>
      <c r="C138">
        <v>10371.1869436201</v>
      </c>
      <c r="D138">
        <v>9398.5734870316992</v>
      </c>
      <c r="E138">
        <v>14599.4114285714</v>
      </c>
      <c r="F138">
        <v>15511.887755102</v>
      </c>
      <c r="G138">
        <v>12808.6266666666</v>
      </c>
      <c r="H138">
        <v>11942.0725388601</v>
      </c>
      <c r="I138">
        <v>10779.617801047099</v>
      </c>
      <c r="J138">
        <v>9836.8698630137005</v>
      </c>
      <c r="K138">
        <v>9180.0416666666606</v>
      </c>
      <c r="L138">
        <v>9669.2709677419298</v>
      </c>
      <c r="M138">
        <v>13438.0779220779</v>
      </c>
      <c r="N138">
        <v>15057.5471698113</v>
      </c>
      <c r="O138">
        <v>16047</v>
      </c>
      <c r="P138">
        <v>13330.5641025641</v>
      </c>
      <c r="Q138">
        <v>12718.5636363636</v>
      </c>
      <c r="R138">
        <v>12918.703703703701</v>
      </c>
      <c r="S138">
        <v>12372.939393939299</v>
      </c>
      <c r="T138">
        <v>11488.2872340425</v>
      </c>
      <c r="U138">
        <v>10969.193877551001</v>
      </c>
      <c r="V138">
        <v>10579.849462365501</v>
      </c>
      <c r="W138">
        <v>9939.1184210526299</v>
      </c>
      <c r="X138">
        <v>9725.8571428571395</v>
      </c>
      <c r="Y138">
        <v>9477.4408602150506</v>
      </c>
      <c r="Z138">
        <v>8900.6666666666606</v>
      </c>
      <c r="AA138">
        <v>9746.84415584415</v>
      </c>
      <c r="AB138">
        <v>9592.6923076922994</v>
      </c>
    </row>
    <row r="139" spans="1:28" x14ac:dyDescent="0.25">
      <c r="A139">
        <v>-10.450948101960799</v>
      </c>
      <c r="B139">
        <v>12633.270270270201</v>
      </c>
      <c r="C139">
        <v>11161.855338691101</v>
      </c>
      <c r="D139">
        <v>8765.9988610478304</v>
      </c>
      <c r="E139">
        <v>4761.9724950884001</v>
      </c>
      <c r="F139">
        <v>4388.6063829787199</v>
      </c>
      <c r="G139">
        <v>12237.325958702</v>
      </c>
      <c r="H139">
        <v>13068.359805510499</v>
      </c>
      <c r="I139">
        <v>11454.3594936708</v>
      </c>
      <c r="J139">
        <v>10919.1260504201</v>
      </c>
      <c r="K139">
        <v>9530.2476635513995</v>
      </c>
      <c r="L139">
        <v>8039.11333333333</v>
      </c>
      <c r="M139">
        <v>5225.80176211453</v>
      </c>
      <c r="N139">
        <v>4788.7062937062901</v>
      </c>
      <c r="O139">
        <v>3976.9928057553898</v>
      </c>
      <c r="P139">
        <v>5585.7080291970797</v>
      </c>
      <c r="Q139">
        <v>12404.1089743589</v>
      </c>
      <c r="R139">
        <v>12095.150273224001</v>
      </c>
      <c r="S139">
        <v>13807.908474576199</v>
      </c>
      <c r="T139">
        <v>12390.8229813664</v>
      </c>
      <c r="U139">
        <v>12140.358288769999</v>
      </c>
      <c r="V139">
        <v>10837.620192307601</v>
      </c>
      <c r="W139">
        <v>11259.2199170124</v>
      </c>
      <c r="X139">
        <v>10570.3489361702</v>
      </c>
      <c r="Y139">
        <v>10010.3175965665</v>
      </c>
      <c r="Z139">
        <v>8956.6256410256392</v>
      </c>
      <c r="AA139">
        <v>7431.4752066115698</v>
      </c>
      <c r="AB139">
        <v>8746.0769230769201</v>
      </c>
    </row>
    <row r="140" spans="1:28" x14ac:dyDescent="0.25">
      <c r="A140">
        <v>-18.3457621898194</v>
      </c>
      <c r="B140">
        <v>19040.7635605006</v>
      </c>
      <c r="C140">
        <v>17802.841105354</v>
      </c>
      <c r="D140">
        <v>16910.268551236699</v>
      </c>
      <c r="E140">
        <v>39244.827419354799</v>
      </c>
      <c r="F140">
        <v>40312.769983686703</v>
      </c>
      <c r="G140">
        <v>20388.7402985074</v>
      </c>
      <c r="H140">
        <v>17864.794270833299</v>
      </c>
      <c r="I140">
        <v>17604.5923344947</v>
      </c>
      <c r="J140">
        <v>17997.695205479398</v>
      </c>
      <c r="K140">
        <v>17821.742537313399</v>
      </c>
      <c r="L140">
        <v>16090.553691275099</v>
      </c>
      <c r="M140">
        <v>38200.730462519903</v>
      </c>
      <c r="N140">
        <v>38210.325088339203</v>
      </c>
      <c r="O140">
        <v>42115.775757575699</v>
      </c>
      <c r="P140">
        <v>39020.162318840499</v>
      </c>
      <c r="Q140">
        <v>22063.587878787799</v>
      </c>
      <c r="R140">
        <v>18763.152941176399</v>
      </c>
      <c r="S140">
        <v>18482.798850574702</v>
      </c>
      <c r="T140">
        <v>17352.733333333301</v>
      </c>
      <c r="U140">
        <v>18102.333333333299</v>
      </c>
      <c r="V140">
        <v>17081.964285714199</v>
      </c>
      <c r="W140">
        <v>17623.933333333302</v>
      </c>
      <c r="X140">
        <v>18483.2913385826</v>
      </c>
      <c r="Y140">
        <v>16838.198198198199</v>
      </c>
      <c r="Z140">
        <v>18517.114649681502</v>
      </c>
      <c r="AA140">
        <v>16020.48</v>
      </c>
      <c r="AB140">
        <v>16161.5743243243</v>
      </c>
    </row>
    <row r="141" spans="1:28" x14ac:dyDescent="0.25">
      <c r="A141">
        <v>18.875219450842501</v>
      </c>
      <c r="B141">
        <v>47810.9493670886</v>
      </c>
      <c r="C141">
        <v>45684.335526315699</v>
      </c>
      <c r="D141">
        <v>41106.285714285703</v>
      </c>
      <c r="E141">
        <v>45402.963235294097</v>
      </c>
      <c r="F141">
        <v>45972.5338345864</v>
      </c>
      <c r="G141">
        <v>49671.071428571398</v>
      </c>
      <c r="H141">
        <v>46789.705882352901</v>
      </c>
      <c r="I141">
        <v>48000.144927536203</v>
      </c>
      <c r="J141">
        <v>43759.1445783132</v>
      </c>
      <c r="K141">
        <v>42480.584415584402</v>
      </c>
      <c r="L141">
        <v>39943.417582417504</v>
      </c>
      <c r="M141">
        <v>44857.978417266102</v>
      </c>
      <c r="N141">
        <v>45821.012658227803</v>
      </c>
      <c r="O141">
        <v>46194.203703703701</v>
      </c>
      <c r="P141">
        <v>46244.293103448203</v>
      </c>
      <c r="Q141">
        <v>49481.599999999999</v>
      </c>
      <c r="R141">
        <v>49823.870967741903</v>
      </c>
      <c r="S141">
        <v>47302.291666666599</v>
      </c>
      <c r="T141">
        <v>46334.074074074</v>
      </c>
      <c r="U141">
        <v>48434.242424242402</v>
      </c>
      <c r="V141">
        <v>47602.222222222197</v>
      </c>
      <c r="W141">
        <v>44422.15625</v>
      </c>
      <c r="X141">
        <v>43343.1372549019</v>
      </c>
      <c r="Y141">
        <v>44455.6</v>
      </c>
      <c r="Z141">
        <v>41531.057692307601</v>
      </c>
      <c r="AA141">
        <v>39256.238095237997</v>
      </c>
      <c r="AB141">
        <v>40532.4285714285</v>
      </c>
    </row>
    <row r="142" spans="1:28" x14ac:dyDescent="0.25">
      <c r="A142">
        <v>21.033410564827701</v>
      </c>
      <c r="B142">
        <v>10145.460104833999</v>
      </c>
      <c r="C142">
        <v>9780.8008595988504</v>
      </c>
      <c r="D142">
        <v>10272.368463395</v>
      </c>
      <c r="E142">
        <v>49078.041916167604</v>
      </c>
      <c r="F142">
        <v>44566.287356321802</v>
      </c>
      <c r="G142">
        <v>9790.70996015936</v>
      </c>
      <c r="H142">
        <v>10482.613782658</v>
      </c>
      <c r="I142">
        <v>9851.1653320772493</v>
      </c>
      <c r="J142">
        <v>9708.46004842615</v>
      </c>
      <c r="K142">
        <v>10643.3639906469</v>
      </c>
      <c r="L142">
        <v>9876.7015793848695</v>
      </c>
      <c r="M142">
        <v>53984.574999999997</v>
      </c>
      <c r="N142">
        <v>39227.736842105202</v>
      </c>
      <c r="O142">
        <v>48706.387755101998</v>
      </c>
      <c r="P142">
        <v>58218.041666666599</v>
      </c>
      <c r="Q142">
        <v>9654.3354581673193</v>
      </c>
      <c r="R142">
        <v>9927.0844621513897</v>
      </c>
      <c r="S142">
        <v>9946.2831570382405</v>
      </c>
      <c r="T142">
        <v>10949.434135977301</v>
      </c>
      <c r="U142">
        <v>9888.5789980732097</v>
      </c>
      <c r="V142">
        <v>9815.3723502304092</v>
      </c>
      <c r="W142">
        <v>9761.53924566768</v>
      </c>
      <c r="X142">
        <v>9660.4243542435397</v>
      </c>
      <c r="Y142">
        <v>10104.471177944801</v>
      </c>
      <c r="Z142">
        <v>11114.5507669832</v>
      </c>
      <c r="AA142">
        <v>10029.317764804</v>
      </c>
      <c r="AB142">
        <v>9725.0969345484591</v>
      </c>
    </row>
    <row r="143" spans="1:28" x14ac:dyDescent="0.25">
      <c r="A143">
        <v>-36.491863258398602</v>
      </c>
      <c r="B143">
        <v>12414.2182821118</v>
      </c>
      <c r="C143">
        <v>12807.4381188118</v>
      </c>
      <c r="D143">
        <v>13974.3418695773</v>
      </c>
      <c r="E143">
        <v>10122.552990959701</v>
      </c>
      <c r="F143">
        <v>9793.1455696202502</v>
      </c>
      <c r="G143">
        <v>11455.035092418901</v>
      </c>
      <c r="H143">
        <v>13336.8234990981</v>
      </c>
      <c r="I143">
        <v>12537.860018581599</v>
      </c>
      <c r="J143">
        <v>13076.516228748</v>
      </c>
      <c r="K143">
        <v>14075.455138662301</v>
      </c>
      <c r="L143">
        <v>13867.1058246828</v>
      </c>
      <c r="M143">
        <v>10434.324597528999</v>
      </c>
      <c r="N143">
        <v>9619.4120879120801</v>
      </c>
      <c r="O143">
        <v>9969.6499202551804</v>
      </c>
      <c r="P143">
        <v>9906.1843800322004</v>
      </c>
      <c r="Q143">
        <v>11668.881337648299</v>
      </c>
      <c r="R143">
        <v>11244.034060670499</v>
      </c>
      <c r="S143">
        <v>13309.1779141104</v>
      </c>
      <c r="T143">
        <v>13364.9142857142</v>
      </c>
      <c r="U143">
        <v>12545.4676039119</v>
      </c>
      <c r="V143">
        <v>12530.0470809792</v>
      </c>
      <c r="W143">
        <v>12639.8281764318</v>
      </c>
      <c r="X143">
        <v>13463.071678321599</v>
      </c>
      <c r="Y143">
        <v>13444.4866023579</v>
      </c>
      <c r="Z143">
        <v>14725.227373068399</v>
      </c>
      <c r="AA143">
        <v>13901.622924477701</v>
      </c>
      <c r="AB143">
        <v>13826.853841349101</v>
      </c>
    </row>
    <row r="144" spans="1:28" x14ac:dyDescent="0.25">
      <c r="A144">
        <v>-4.5801134030287303</v>
      </c>
      <c r="B144">
        <v>18004.6706484641</v>
      </c>
      <c r="C144">
        <v>15446.2865497076</v>
      </c>
      <c r="D144">
        <v>19641.941320293401</v>
      </c>
      <c r="E144">
        <v>17390.9315866084</v>
      </c>
      <c r="F144">
        <v>18083.650793650701</v>
      </c>
      <c r="G144">
        <v>18893.7019230769</v>
      </c>
      <c r="H144">
        <v>16992.3430656934</v>
      </c>
      <c r="I144">
        <v>16060.128712871199</v>
      </c>
      <c r="J144">
        <v>14560.6</v>
      </c>
      <c r="K144">
        <v>19906.496969696898</v>
      </c>
      <c r="L144">
        <v>19463.040983606501</v>
      </c>
      <c r="M144">
        <v>16543.527508090599</v>
      </c>
      <c r="N144">
        <v>20685.9488372093</v>
      </c>
      <c r="O144">
        <v>14651.171779141099</v>
      </c>
      <c r="P144">
        <v>15261.3873239436</v>
      </c>
      <c r="Q144">
        <v>21620.564245810001</v>
      </c>
      <c r="R144">
        <v>15223.714285714201</v>
      </c>
      <c r="S144">
        <v>15841.479338842901</v>
      </c>
      <c r="T144">
        <v>17902.5032679738</v>
      </c>
      <c r="U144">
        <v>13485.646464646399</v>
      </c>
      <c r="V144">
        <v>18534.631067961102</v>
      </c>
      <c r="W144">
        <v>11846.9275362318</v>
      </c>
      <c r="X144">
        <v>17197.8309859154</v>
      </c>
      <c r="Y144">
        <v>20266.820512820501</v>
      </c>
      <c r="Z144">
        <v>19583.448275862</v>
      </c>
      <c r="AA144">
        <v>20557.0375939849</v>
      </c>
      <c r="AB144">
        <v>18152.216216216199</v>
      </c>
    </row>
    <row r="145" spans="1:28" x14ac:dyDescent="0.25">
      <c r="A145">
        <v>-48.903196512955802</v>
      </c>
      <c r="B145">
        <v>14122.4281345565</v>
      </c>
      <c r="C145">
        <v>13653.4637223974</v>
      </c>
      <c r="D145">
        <v>11075.320137693599</v>
      </c>
      <c r="E145">
        <v>26788.571428571398</v>
      </c>
      <c r="F145">
        <v>24946.052631578899</v>
      </c>
      <c r="G145">
        <v>14229.9269841269</v>
      </c>
      <c r="H145">
        <v>14022.539823008799</v>
      </c>
      <c r="I145">
        <v>13679.755244755201</v>
      </c>
      <c r="J145">
        <v>13631.856321839001</v>
      </c>
      <c r="K145">
        <v>11919.440972222201</v>
      </c>
      <c r="L145">
        <v>10245.6040955631</v>
      </c>
      <c r="M145">
        <v>27734.729729729701</v>
      </c>
      <c r="N145">
        <v>27097.916666666599</v>
      </c>
      <c r="O145">
        <v>21257.1428571428</v>
      </c>
      <c r="P145">
        <v>32462.105263157799</v>
      </c>
      <c r="Q145">
        <v>13794.370370370299</v>
      </c>
      <c r="R145">
        <v>14691.104575163399</v>
      </c>
      <c r="S145">
        <v>14458.8516129032</v>
      </c>
      <c r="T145">
        <v>13654.994565217299</v>
      </c>
      <c r="U145">
        <v>12849.115702479299</v>
      </c>
      <c r="V145">
        <v>14288.8909090909</v>
      </c>
      <c r="W145">
        <v>13535.4</v>
      </c>
      <c r="X145">
        <v>13718.825136612</v>
      </c>
      <c r="Y145">
        <v>12443.875816993401</v>
      </c>
      <c r="Z145">
        <v>11325.0814814814</v>
      </c>
      <c r="AA145">
        <v>9601.9485294117603</v>
      </c>
      <c r="AB145">
        <v>10803.165605095501</v>
      </c>
    </row>
    <row r="146" spans="1:28" x14ac:dyDescent="0.25">
      <c r="A146">
        <v>-29.696185901388102</v>
      </c>
      <c r="B146">
        <v>5535.1798493408596</v>
      </c>
      <c r="C146">
        <v>5570.1982942430704</v>
      </c>
      <c r="D146">
        <v>5225.77027027027</v>
      </c>
      <c r="E146">
        <v>16164.372499999999</v>
      </c>
      <c r="F146">
        <v>16678.800796812699</v>
      </c>
      <c r="G146">
        <v>5687.0135922330101</v>
      </c>
      <c r="H146">
        <v>5392.2285191956098</v>
      </c>
      <c r="I146">
        <v>5624.5214007782097</v>
      </c>
      <c r="J146">
        <v>5504.3443396226403</v>
      </c>
      <c r="K146">
        <v>5226.4684210526302</v>
      </c>
      <c r="L146">
        <v>5225.0333333333301</v>
      </c>
      <c r="M146">
        <v>15297.7852348993</v>
      </c>
      <c r="N146">
        <v>16884.766283524899</v>
      </c>
      <c r="O146">
        <v>16455.742738589201</v>
      </c>
      <c r="P146">
        <v>15864.342857142799</v>
      </c>
      <c r="Q146">
        <v>5682.4767441860404</v>
      </c>
      <c r="R146">
        <v>5691.56809338521</v>
      </c>
      <c r="S146">
        <v>5482.63768115942</v>
      </c>
      <c r="T146">
        <v>5300.1512915129097</v>
      </c>
      <c r="U146">
        <v>5511.0816326530603</v>
      </c>
      <c r="V146">
        <v>5727.8401486988796</v>
      </c>
      <c r="W146">
        <v>5595.6266666666597</v>
      </c>
      <c r="X146">
        <v>5401.13567839196</v>
      </c>
      <c r="Y146">
        <v>5733.1526717557199</v>
      </c>
      <c r="Z146">
        <v>4795.4577922077897</v>
      </c>
      <c r="AA146">
        <v>5318.8433734939699</v>
      </c>
      <c r="AB146">
        <v>5075.2980769230699</v>
      </c>
    </row>
    <row r="147" spans="1:28" x14ac:dyDescent="0.25">
      <c r="A147">
        <v>-43.014493329106898</v>
      </c>
      <c r="B147">
        <v>21976.647670639199</v>
      </c>
      <c r="C147">
        <v>19846.379857256099</v>
      </c>
      <c r="D147">
        <v>20973.8226820856</v>
      </c>
      <c r="E147">
        <v>7451.5920398009903</v>
      </c>
      <c r="F147">
        <v>7635.3816549069898</v>
      </c>
      <c r="G147">
        <v>22091.1820156385</v>
      </c>
      <c r="H147">
        <v>21862.658019887502</v>
      </c>
      <c r="I147">
        <v>19928.261878452999</v>
      </c>
      <c r="J147">
        <v>19771.262544348701</v>
      </c>
      <c r="K147">
        <v>20565.248960931</v>
      </c>
      <c r="L147">
        <v>21363.449464922702</v>
      </c>
      <c r="M147">
        <v>7223.2828685258901</v>
      </c>
      <c r="N147">
        <v>7718.1548223350201</v>
      </c>
      <c r="O147">
        <v>7550.7833981841704</v>
      </c>
      <c r="P147">
        <v>7366.0264385691999</v>
      </c>
      <c r="Q147">
        <v>22976.356331877701</v>
      </c>
      <c r="R147">
        <v>21215.1884183232</v>
      </c>
      <c r="S147">
        <v>21481.275547445199</v>
      </c>
      <c r="T147">
        <v>22206.121610517599</v>
      </c>
      <c r="U147">
        <v>20187.916299559402</v>
      </c>
      <c r="V147">
        <v>19666.880266075299</v>
      </c>
      <c r="W147">
        <v>19711.0117647058</v>
      </c>
      <c r="X147">
        <v>19825.534682080899</v>
      </c>
      <c r="Y147">
        <v>19613.258001939801</v>
      </c>
      <c r="Z147">
        <v>21279.069090909001</v>
      </c>
      <c r="AA147">
        <v>21567.5543154761</v>
      </c>
      <c r="AB147">
        <v>21130.780322307</v>
      </c>
    </row>
    <row r="148" spans="1:28" x14ac:dyDescent="0.25">
      <c r="A148">
        <v>83.913852160502003</v>
      </c>
      <c r="B148">
        <v>3654.7755775577498</v>
      </c>
      <c r="C148">
        <v>4727.6141304347802</v>
      </c>
      <c r="D148">
        <v>3105.10121457489</v>
      </c>
      <c r="E148">
        <v>3707.53355155482</v>
      </c>
      <c r="F148">
        <v>3613.8479532163701</v>
      </c>
      <c r="G148">
        <v>3726.9450549450498</v>
      </c>
      <c r="H148">
        <v>3546.2231404958602</v>
      </c>
      <c r="I148">
        <v>5668.4807692307704</v>
      </c>
      <c r="J148">
        <v>3504.4875000000002</v>
      </c>
      <c r="K148">
        <v>3165.8167938931201</v>
      </c>
      <c r="L148">
        <v>3036.53448275862</v>
      </c>
      <c r="M148">
        <v>3826.6431226765699</v>
      </c>
      <c r="N148">
        <v>3614.7125748502999</v>
      </c>
      <c r="O148">
        <v>3613.0228571428502</v>
      </c>
      <c r="P148">
        <v>4088.7241379310299</v>
      </c>
      <c r="Q148">
        <v>3664.4555555555498</v>
      </c>
      <c r="R148">
        <v>3788.0760869565202</v>
      </c>
      <c r="S148">
        <v>3737.9166666666601</v>
      </c>
      <c r="T148">
        <v>3357.6721311475399</v>
      </c>
      <c r="U148">
        <v>6701.7333333333299</v>
      </c>
      <c r="V148">
        <v>4259.5</v>
      </c>
      <c r="W148">
        <v>3644.7659574467998</v>
      </c>
      <c r="X148">
        <v>3304.69696969696</v>
      </c>
      <c r="Y148">
        <v>3731.1636363636298</v>
      </c>
      <c r="Z148">
        <v>2756.6842105263099</v>
      </c>
      <c r="AA148">
        <v>2805.4285714285702</v>
      </c>
      <c r="AB148">
        <v>3252.2333333333299</v>
      </c>
    </row>
    <row r="149" spans="1:28" x14ac:dyDescent="0.25">
      <c r="A149">
        <v>-27.4817885746616</v>
      </c>
      <c r="B149">
        <v>15958.8855491329</v>
      </c>
      <c r="C149">
        <v>17055.954871060101</v>
      </c>
      <c r="D149">
        <v>17324.5403225806</v>
      </c>
      <c r="E149">
        <v>3702.5012853470398</v>
      </c>
      <c r="F149">
        <v>3453.7820512820499</v>
      </c>
      <c r="G149">
        <v>14894.1088516746</v>
      </c>
      <c r="H149">
        <v>16954.582774049199</v>
      </c>
      <c r="I149">
        <v>16476.158518518499</v>
      </c>
      <c r="J149">
        <v>17598.760055478499</v>
      </c>
      <c r="K149">
        <v>18671.683333333302</v>
      </c>
      <c r="L149">
        <v>15840.399717514099</v>
      </c>
      <c r="M149">
        <v>4077.9870967741899</v>
      </c>
      <c r="N149">
        <v>3523.2913385826701</v>
      </c>
      <c r="O149">
        <v>3371.2803738317698</v>
      </c>
      <c r="P149">
        <v>4699.3974358974301</v>
      </c>
      <c r="Q149">
        <v>15727.2972972972</v>
      </c>
      <c r="R149">
        <v>14103.648018648</v>
      </c>
      <c r="S149">
        <v>17130.169014084498</v>
      </c>
      <c r="T149">
        <v>16794.754273504201</v>
      </c>
      <c r="U149">
        <v>15827.468013468</v>
      </c>
      <c r="V149">
        <v>16985.843915343899</v>
      </c>
      <c r="W149">
        <v>17191.455089820302</v>
      </c>
      <c r="X149">
        <v>17950.284237725999</v>
      </c>
      <c r="Y149">
        <v>17820.185185185099</v>
      </c>
      <c r="Z149">
        <v>19472.345771144199</v>
      </c>
      <c r="AA149">
        <v>16936.5594936708</v>
      </c>
      <c r="AB149">
        <v>14457.0670926517</v>
      </c>
    </row>
    <row r="150" spans="1:28" x14ac:dyDescent="0.25">
      <c r="A150">
        <v>-4.6306089749430699</v>
      </c>
      <c r="B150">
        <v>38568.219887237297</v>
      </c>
      <c r="C150">
        <v>42157.824776785703</v>
      </c>
      <c r="D150">
        <v>44228.946914399399</v>
      </c>
      <c r="E150">
        <v>38500.147341772099</v>
      </c>
      <c r="F150">
        <v>38591.347222222197</v>
      </c>
      <c r="G150">
        <v>38634.048689138501</v>
      </c>
      <c r="H150">
        <v>38488.599093997698</v>
      </c>
      <c r="I150">
        <v>42317.952488687697</v>
      </c>
      <c r="J150">
        <v>42001.929515418502</v>
      </c>
      <c r="K150">
        <v>43868.712212817401</v>
      </c>
      <c r="L150">
        <v>44667.055882352899</v>
      </c>
      <c r="M150">
        <v>38390.096089385399</v>
      </c>
      <c r="N150">
        <v>38427.5834797891</v>
      </c>
      <c r="O150">
        <v>38773.698630136903</v>
      </c>
      <c r="P150">
        <v>37888.197106690699</v>
      </c>
      <c r="Q150">
        <v>38547.580180180099</v>
      </c>
      <c r="R150">
        <v>38727.596491228003</v>
      </c>
      <c r="S150">
        <v>37948.850364963502</v>
      </c>
      <c r="T150">
        <v>39371.531343283503</v>
      </c>
      <c r="U150">
        <v>47627.391826922998</v>
      </c>
      <c r="V150">
        <v>37598.450854700801</v>
      </c>
      <c r="W150">
        <v>42350.534722222197</v>
      </c>
      <c r="X150">
        <v>41685.548319327703</v>
      </c>
      <c r="Y150">
        <v>44599.046666666603</v>
      </c>
      <c r="Z150">
        <v>42996.960212201499</v>
      </c>
      <c r="AA150">
        <v>45046.907363420403</v>
      </c>
      <c r="AB150">
        <v>44049.613899613898</v>
      </c>
    </row>
    <row r="151" spans="1:28" x14ac:dyDescent="0.25">
      <c r="A151">
        <v>-29.696185901388102</v>
      </c>
      <c r="B151">
        <v>24794.100299401201</v>
      </c>
      <c r="C151">
        <v>25979.989345509799</v>
      </c>
      <c r="D151">
        <v>27413.0632034632</v>
      </c>
      <c r="E151">
        <v>16164.372499999999</v>
      </c>
      <c r="F151">
        <v>16678.800796812699</v>
      </c>
      <c r="G151">
        <v>24832.263473053801</v>
      </c>
      <c r="H151">
        <v>24755.9371257485</v>
      </c>
      <c r="I151">
        <v>25440.186046511601</v>
      </c>
      <c r="J151">
        <v>26436.396067415699</v>
      </c>
      <c r="K151">
        <v>26660.738562091501</v>
      </c>
      <c r="L151">
        <v>28260.987108655601</v>
      </c>
      <c r="M151">
        <v>15297.7852348993</v>
      </c>
      <c r="N151">
        <v>16884.766283524899</v>
      </c>
      <c r="O151">
        <v>16455.742738589201</v>
      </c>
      <c r="P151">
        <v>15864.342857142799</v>
      </c>
      <c r="Q151">
        <v>24159.4069767441</v>
      </c>
      <c r="R151">
        <v>25546.6543209876</v>
      </c>
      <c r="S151">
        <v>24283.666666666599</v>
      </c>
      <c r="T151">
        <v>25100.9637305699</v>
      </c>
      <c r="U151">
        <v>25684.671232876699</v>
      </c>
      <c r="V151">
        <v>25209.896774193501</v>
      </c>
      <c r="W151">
        <v>26630.814814814799</v>
      </c>
      <c r="X151">
        <v>26274.046391752501</v>
      </c>
      <c r="Y151">
        <v>25859.601851851799</v>
      </c>
      <c r="Z151">
        <v>27097.722222222201</v>
      </c>
      <c r="AA151">
        <v>27385.819188191799</v>
      </c>
      <c r="AB151">
        <v>29132.9375</v>
      </c>
    </row>
    <row r="152" spans="1:28" x14ac:dyDescent="0.25">
      <c r="A152">
        <v>-17.101232301656498</v>
      </c>
      <c r="B152">
        <v>16463.1695616211</v>
      </c>
      <c r="C152">
        <v>17207.765980498301</v>
      </c>
      <c r="D152">
        <v>15630.9520905923</v>
      </c>
      <c r="E152">
        <v>7882.3202614378997</v>
      </c>
      <c r="F152">
        <v>7862.6020942408304</v>
      </c>
      <c r="G152">
        <v>15978.7393939393</v>
      </c>
      <c r="H152">
        <v>17045.544626593801</v>
      </c>
      <c r="I152">
        <v>18541.3413461538</v>
      </c>
      <c r="J152">
        <v>16113.5502958579</v>
      </c>
      <c r="K152">
        <v>15352.254700854601</v>
      </c>
      <c r="L152">
        <v>15920.539964476</v>
      </c>
      <c r="M152">
        <v>7905.0080321285104</v>
      </c>
      <c r="N152">
        <v>7941.3412162162103</v>
      </c>
      <c r="O152">
        <v>7778.4620938628104</v>
      </c>
      <c r="P152">
        <v>7936.6692607003897</v>
      </c>
      <c r="Q152">
        <v>17282.426086956501</v>
      </c>
      <c r="R152">
        <v>14550.892063492</v>
      </c>
      <c r="S152">
        <v>14781.1325757575</v>
      </c>
      <c r="T152">
        <v>19143.105263157799</v>
      </c>
      <c r="U152">
        <v>17078.505154639101</v>
      </c>
      <c r="V152">
        <v>19819.6756756756</v>
      </c>
      <c r="W152">
        <v>16210.506072874399</v>
      </c>
      <c r="X152">
        <v>16021.442307692299</v>
      </c>
      <c r="Y152">
        <v>15874.482490272299</v>
      </c>
      <c r="Z152">
        <v>14943.070121951199</v>
      </c>
      <c r="AA152">
        <v>15135.8187919463</v>
      </c>
      <c r="AB152">
        <v>16802.981132075402</v>
      </c>
    </row>
    <row r="153" spans="1:28" x14ac:dyDescent="0.25">
      <c r="A153">
        <v>-0.119695037098022</v>
      </c>
      <c r="B153">
        <v>13099.960591133</v>
      </c>
      <c r="C153">
        <v>13238.1785714285</v>
      </c>
      <c r="D153">
        <v>11028</v>
      </c>
      <c r="E153">
        <v>12726.2928571428</v>
      </c>
      <c r="F153">
        <v>11623.0469798657</v>
      </c>
      <c r="G153">
        <v>11741.5</v>
      </c>
      <c r="H153">
        <v>14911.241379310301</v>
      </c>
      <c r="I153">
        <v>13661.3723404255</v>
      </c>
      <c r="J153">
        <v>12700.608108108099</v>
      </c>
      <c r="K153">
        <v>11636.206349206301</v>
      </c>
      <c r="L153">
        <v>10355.771929824499</v>
      </c>
      <c r="M153">
        <v>13981.1297709923</v>
      </c>
      <c r="N153">
        <v>12375.309859154901</v>
      </c>
      <c r="O153">
        <v>10938.2948717948</v>
      </c>
      <c r="P153">
        <v>13265.917808219099</v>
      </c>
      <c r="Q153">
        <v>12242.0188679245</v>
      </c>
      <c r="R153">
        <v>11320.4285714285</v>
      </c>
      <c r="S153">
        <v>14129.729729729699</v>
      </c>
      <c r="T153">
        <v>15489.56</v>
      </c>
      <c r="U153">
        <v>13624.8936170212</v>
      </c>
      <c r="V153">
        <v>13697.851063829699</v>
      </c>
      <c r="W153">
        <v>13406.685714285701</v>
      </c>
      <c r="X153">
        <v>12066.948717948701</v>
      </c>
      <c r="Y153">
        <v>13721.3421052631</v>
      </c>
      <c r="Z153">
        <v>8466.7999999999993</v>
      </c>
      <c r="AA153">
        <v>9563.9032258064508</v>
      </c>
      <c r="AB153">
        <v>11299.923076923</v>
      </c>
    </row>
    <row r="154" spans="1:28" x14ac:dyDescent="0.25">
      <c r="A154">
        <v>-10.450948101960799</v>
      </c>
      <c r="B154">
        <v>36423.610389610301</v>
      </c>
      <c r="C154">
        <v>36385.411392405003</v>
      </c>
      <c r="D154">
        <v>37031.554545454499</v>
      </c>
      <c r="E154">
        <v>4761.9724950884001</v>
      </c>
      <c r="F154">
        <v>4388.6063829787199</v>
      </c>
      <c r="G154">
        <v>37843.690909090903</v>
      </c>
      <c r="H154">
        <v>35634.676767676698</v>
      </c>
      <c r="I154">
        <v>37080.4285714285</v>
      </c>
      <c r="J154">
        <v>35596.472972972901</v>
      </c>
      <c r="K154">
        <v>35743.635658914704</v>
      </c>
      <c r="L154">
        <v>38857.285714285703</v>
      </c>
      <c r="M154">
        <v>5225.80176211453</v>
      </c>
      <c r="N154">
        <v>4788.7062937062901</v>
      </c>
      <c r="O154">
        <v>3976.9928057553898</v>
      </c>
      <c r="P154">
        <v>5585.7080291970797</v>
      </c>
      <c r="Q154">
        <v>29736.666666666599</v>
      </c>
      <c r="R154">
        <v>40106.116279069698</v>
      </c>
      <c r="S154">
        <v>35767.571428571398</v>
      </c>
      <c r="T154">
        <v>35461.604651162801</v>
      </c>
      <c r="U154">
        <v>37057.975609756097</v>
      </c>
      <c r="V154">
        <v>37101.837209302299</v>
      </c>
      <c r="W154">
        <v>36441.666666666599</v>
      </c>
      <c r="X154">
        <v>34284.965517241297</v>
      </c>
      <c r="Y154">
        <v>34666.561643835601</v>
      </c>
      <c r="Z154">
        <v>37147.6785714285</v>
      </c>
      <c r="AA154">
        <v>39100.981818181797</v>
      </c>
      <c r="AB154">
        <v>38484.972222222197</v>
      </c>
    </row>
    <row r="155" spans="1:28" x14ac:dyDescent="0.25">
      <c r="A155">
        <v>-73.0112613229186</v>
      </c>
      <c r="B155">
        <v>11658.478980891699</v>
      </c>
      <c r="C155">
        <v>13197.0457697642</v>
      </c>
      <c r="D155">
        <v>15805.548726953401</v>
      </c>
      <c r="E155">
        <v>10325.170045045001</v>
      </c>
      <c r="F155">
        <v>10909.712087911999</v>
      </c>
      <c r="G155">
        <v>11611.914489311101</v>
      </c>
      <c r="H155">
        <v>11712.3351648351</v>
      </c>
      <c r="I155">
        <v>12350.308571428501</v>
      </c>
      <c r="J155">
        <v>13995.8544474393</v>
      </c>
      <c r="K155">
        <v>13997.2218700475</v>
      </c>
      <c r="L155">
        <v>18051.718503937002</v>
      </c>
      <c r="M155">
        <v>9710.9284064665098</v>
      </c>
      <c r="N155">
        <v>8950.62761506276</v>
      </c>
      <c r="O155">
        <v>13077.402777777699</v>
      </c>
      <c r="P155">
        <v>9049.1078431372498</v>
      </c>
      <c r="Q155">
        <v>10479</v>
      </c>
      <c r="R155">
        <v>12976.157068062799</v>
      </c>
      <c r="S155">
        <v>10991.556886227499</v>
      </c>
      <c r="T155">
        <v>12323.350253807101</v>
      </c>
      <c r="U155">
        <v>12147.1623036649</v>
      </c>
      <c r="V155">
        <v>12594.339622641501</v>
      </c>
      <c r="W155">
        <v>13081.176870748301</v>
      </c>
      <c r="X155">
        <v>14596.1116071428</v>
      </c>
      <c r="Y155">
        <v>13528.0613718411</v>
      </c>
      <c r="Z155">
        <v>14364.333333333299</v>
      </c>
      <c r="AA155">
        <v>19848.988929889299</v>
      </c>
      <c r="AB155">
        <v>15996.611814345901</v>
      </c>
    </row>
    <row r="156" spans="1:28" x14ac:dyDescent="0.25">
      <c r="A156">
        <v>-58.201500086442898</v>
      </c>
      <c r="B156">
        <v>7427.5816831683096</v>
      </c>
      <c r="C156">
        <v>8310.2336683416997</v>
      </c>
      <c r="D156">
        <v>9326.2142857142808</v>
      </c>
      <c r="E156">
        <v>28496.537178349601</v>
      </c>
      <c r="F156">
        <v>28318.698299319702</v>
      </c>
      <c r="G156">
        <v>7463.3333333333303</v>
      </c>
      <c r="H156">
        <v>7395.2028301886703</v>
      </c>
      <c r="I156">
        <v>8166.9569377990401</v>
      </c>
      <c r="J156">
        <v>8468.6719576719497</v>
      </c>
      <c r="K156">
        <v>9498.0794520547897</v>
      </c>
      <c r="L156">
        <v>9146.4699140401099</v>
      </c>
      <c r="M156">
        <v>28690.543228200298</v>
      </c>
      <c r="N156">
        <v>28153.159292035401</v>
      </c>
      <c r="O156">
        <v>28511.542709867401</v>
      </c>
      <c r="P156">
        <v>27041.3280127693</v>
      </c>
      <c r="Q156">
        <v>7185.1296296296296</v>
      </c>
      <c r="R156">
        <v>7821.0238095238001</v>
      </c>
      <c r="S156">
        <v>8252.5777777777694</v>
      </c>
      <c r="T156">
        <v>6762.7131147540904</v>
      </c>
      <c r="U156">
        <v>8327.9142857142797</v>
      </c>
      <c r="V156">
        <v>8004.4519230769201</v>
      </c>
      <c r="W156">
        <v>8469.9080459770103</v>
      </c>
      <c r="X156">
        <v>8467.6176470588198</v>
      </c>
      <c r="Y156">
        <v>8448.5430463576104</v>
      </c>
      <c r="Z156">
        <v>10238.6401869158</v>
      </c>
      <c r="AA156">
        <v>8900.7056074766297</v>
      </c>
      <c r="AB156">
        <v>9536.0518518518493</v>
      </c>
    </row>
    <row r="157" spans="1:28" x14ac:dyDescent="0.25">
      <c r="A157">
        <v>-8.4889211324988203</v>
      </c>
      <c r="B157">
        <v>17081.463963963899</v>
      </c>
      <c r="C157">
        <v>17097.7148288973</v>
      </c>
      <c r="D157">
        <v>20071.440579710099</v>
      </c>
      <c r="E157">
        <v>17076.165919282499</v>
      </c>
      <c r="F157">
        <v>17960.068627450899</v>
      </c>
      <c r="G157">
        <v>17980.465346534598</v>
      </c>
      <c r="H157">
        <v>16331.0578512396</v>
      </c>
      <c r="I157">
        <v>15728.1196581196</v>
      </c>
      <c r="J157">
        <v>18195.267123287598</v>
      </c>
      <c r="K157">
        <v>18577.482954545401</v>
      </c>
      <c r="L157">
        <v>21627.278106508798</v>
      </c>
      <c r="M157">
        <v>16331.0578512396</v>
      </c>
      <c r="N157">
        <v>17645.634615384599</v>
      </c>
      <c r="O157">
        <v>18287.080000000002</v>
      </c>
      <c r="P157">
        <v>16399.958333333299</v>
      </c>
      <c r="Q157">
        <v>17645.634615384599</v>
      </c>
      <c r="R157">
        <v>18335.795918367301</v>
      </c>
      <c r="S157">
        <v>16399.958333333299</v>
      </c>
      <c r="T157">
        <v>16285.7534246575</v>
      </c>
      <c r="U157">
        <v>15694.865384615299</v>
      </c>
      <c r="V157">
        <v>15754.723076922999</v>
      </c>
      <c r="W157">
        <v>16872.262295081899</v>
      </c>
      <c r="X157">
        <v>19144.717647058798</v>
      </c>
      <c r="Y157">
        <v>18865.5</v>
      </c>
      <c r="Z157">
        <v>18348.244897959099</v>
      </c>
      <c r="AA157">
        <v>20887.11</v>
      </c>
      <c r="AB157">
        <v>22699.9855072463</v>
      </c>
    </row>
    <row r="158" spans="1:28" x14ac:dyDescent="0.25">
      <c r="A158">
        <v>26.2156415256859</v>
      </c>
      <c r="B158">
        <v>22210.423076923002</v>
      </c>
      <c r="C158">
        <v>23667.0476190476</v>
      </c>
      <c r="D158">
        <v>26232.545454545401</v>
      </c>
      <c r="E158">
        <v>5511.1713483146004</v>
      </c>
      <c r="F158">
        <v>5642.0807692307599</v>
      </c>
      <c r="G158">
        <v>22841.923076923002</v>
      </c>
      <c r="H158">
        <v>21578.923076923002</v>
      </c>
      <c r="I158">
        <v>25235</v>
      </c>
      <c r="J158">
        <v>22241.636363636298</v>
      </c>
      <c r="K158">
        <v>29013.333333333299</v>
      </c>
      <c r="L158">
        <v>25688.478260869499</v>
      </c>
      <c r="M158">
        <v>5386.9507299269999</v>
      </c>
      <c r="N158">
        <v>5583.5189393939299</v>
      </c>
      <c r="O158">
        <v>5702.47265625</v>
      </c>
      <c r="P158">
        <v>5486.6231884057897</v>
      </c>
      <c r="Q158">
        <v>20811.333333333299</v>
      </c>
      <c r="R158">
        <v>24582.4285714285</v>
      </c>
      <c r="S158">
        <v>22761</v>
      </c>
      <c r="T158">
        <v>20565.714285714199</v>
      </c>
      <c r="U158">
        <v>27490</v>
      </c>
      <c r="V158">
        <v>24671.25</v>
      </c>
      <c r="W158">
        <v>22039.714285714199</v>
      </c>
      <c r="X158">
        <v>22595</v>
      </c>
      <c r="Y158">
        <v>24922</v>
      </c>
      <c r="Z158">
        <v>34127.5</v>
      </c>
      <c r="AA158">
        <v>28246.666666666599</v>
      </c>
      <c r="AB158">
        <v>23539.599999999999</v>
      </c>
    </row>
    <row r="159" spans="1:28" x14ac:dyDescent="0.25">
      <c r="A159">
        <v>-27.4817885746616</v>
      </c>
      <c r="B159">
        <v>8262.3368828654402</v>
      </c>
      <c r="C159">
        <v>7685.42098765432</v>
      </c>
      <c r="D159">
        <v>6846.4219409282696</v>
      </c>
      <c r="E159">
        <v>3702.5012853470398</v>
      </c>
      <c r="F159">
        <v>3453.7820512820499</v>
      </c>
      <c r="G159">
        <v>8394.59375</v>
      </c>
      <c r="H159">
        <v>8095.6411378555704</v>
      </c>
      <c r="I159">
        <v>7755.1181818181803</v>
      </c>
      <c r="J159">
        <v>7602.53783783783</v>
      </c>
      <c r="K159">
        <v>7088.09115281501</v>
      </c>
      <c r="L159">
        <v>6579.7278106508802</v>
      </c>
      <c r="M159">
        <v>4077.9870967741899</v>
      </c>
      <c r="N159">
        <v>3523.2913385826701</v>
      </c>
      <c r="O159">
        <v>3371.2803738317698</v>
      </c>
      <c r="P159">
        <v>4699.3974358974301</v>
      </c>
      <c r="Q159">
        <v>7958.6690140845003</v>
      </c>
      <c r="R159">
        <v>8818.5753424657505</v>
      </c>
      <c r="S159">
        <v>8283.1687242798307</v>
      </c>
      <c r="T159">
        <v>7882.7009345794304</v>
      </c>
      <c r="U159">
        <v>7985.7033492822902</v>
      </c>
      <c r="V159">
        <v>7546.4935064934998</v>
      </c>
      <c r="W159">
        <v>8205.7391304347802</v>
      </c>
      <c r="X159">
        <v>7005.8225806451601</v>
      </c>
      <c r="Y159">
        <v>7085.1842105263104</v>
      </c>
      <c r="Z159">
        <v>7091.1092896174796</v>
      </c>
      <c r="AA159">
        <v>6758.3707317073104</v>
      </c>
      <c r="AB159">
        <v>6304.3759398496204</v>
      </c>
    </row>
    <row r="160" spans="1:28" x14ac:dyDescent="0.25">
      <c r="A160">
        <v>-25.080115644903</v>
      </c>
      <c r="B160">
        <v>16447.5886287625</v>
      </c>
      <c r="C160">
        <v>14490.630999999999</v>
      </c>
      <c r="D160">
        <v>14968.9010074463</v>
      </c>
      <c r="E160">
        <v>8198.6032350142705</v>
      </c>
      <c r="F160">
        <v>8320.0238095238092</v>
      </c>
      <c r="G160">
        <v>16720.0819088319</v>
      </c>
      <c r="H160">
        <v>16150.323232323201</v>
      </c>
      <c r="I160">
        <v>14089.992768595001</v>
      </c>
      <c r="J160">
        <v>14866.423449612401</v>
      </c>
      <c r="K160">
        <v>15173.960067969399</v>
      </c>
      <c r="L160">
        <v>14750.678119349001</v>
      </c>
      <c r="M160">
        <v>8044.4017278617703</v>
      </c>
      <c r="N160">
        <v>7979.3150684931497</v>
      </c>
      <c r="O160">
        <v>8656.1283783783692</v>
      </c>
      <c r="P160">
        <v>8254.7540983606505</v>
      </c>
      <c r="Q160">
        <v>16014.9451476793</v>
      </c>
      <c r="R160">
        <v>17443.533910533901</v>
      </c>
      <c r="S160">
        <v>16427.550247116898</v>
      </c>
      <c r="T160">
        <v>15902.857352941101</v>
      </c>
      <c r="U160">
        <v>13861.5723830734</v>
      </c>
      <c r="V160">
        <v>14287.6050096339</v>
      </c>
      <c r="W160">
        <v>14856.174168297401</v>
      </c>
      <c r="X160">
        <v>14876.4760076775</v>
      </c>
      <c r="Y160">
        <v>16570.214159292002</v>
      </c>
      <c r="Z160">
        <v>13884.934640522801</v>
      </c>
      <c r="AA160">
        <v>15131.2459283387</v>
      </c>
      <c r="AB160">
        <v>14275.7418699186</v>
      </c>
    </row>
    <row r="161" spans="1:28" x14ac:dyDescent="0.25">
      <c r="A161">
        <v>-3.3858010104128198</v>
      </c>
      <c r="B161">
        <v>16453.642724227699</v>
      </c>
      <c r="C161">
        <v>15885.538733779</v>
      </c>
      <c r="D161">
        <v>15691.7245353159</v>
      </c>
      <c r="E161">
        <v>22176.250950570298</v>
      </c>
      <c r="F161">
        <v>22491.3459715639</v>
      </c>
      <c r="G161">
        <v>16637.012311901501</v>
      </c>
      <c r="H161">
        <v>16234.7967346938</v>
      </c>
      <c r="I161">
        <v>16124.0884406516</v>
      </c>
      <c r="J161">
        <v>15640.330940988801</v>
      </c>
      <c r="K161">
        <v>15713.991156963801</v>
      </c>
      <c r="L161">
        <v>15669.0570142535</v>
      </c>
      <c r="M161">
        <v>21700.2243436754</v>
      </c>
      <c r="N161">
        <v>22714.1292517006</v>
      </c>
      <c r="O161">
        <v>22298.135693215299</v>
      </c>
      <c r="P161">
        <v>20864.478070175399</v>
      </c>
      <c r="Q161">
        <v>16815.4859813084</v>
      </c>
      <c r="R161">
        <v>16449.5273492286</v>
      </c>
      <c r="S161">
        <v>14364.296167247299</v>
      </c>
      <c r="T161">
        <v>17884.055299539101</v>
      </c>
      <c r="U161">
        <v>16693.669463087201</v>
      </c>
      <c r="V161">
        <v>15634.2323232323</v>
      </c>
      <c r="W161">
        <v>15322.393238434101</v>
      </c>
      <c r="X161">
        <v>15898.5404624277</v>
      </c>
      <c r="Y161">
        <v>16046.7745398773</v>
      </c>
      <c r="Z161">
        <v>15406.225531914801</v>
      </c>
      <c r="AA161">
        <v>14893.3593519882</v>
      </c>
      <c r="AB161">
        <v>16474.4067278287</v>
      </c>
    </row>
    <row r="162" spans="1:28" x14ac:dyDescent="0.25">
      <c r="A162">
        <v>-2.2790402793846799E-2</v>
      </c>
      <c r="B162">
        <v>19751.9805825242</v>
      </c>
      <c r="C162">
        <v>17981.233968804099</v>
      </c>
      <c r="D162">
        <v>17688.0026315789</v>
      </c>
      <c r="E162">
        <v>17640.129824561402</v>
      </c>
      <c r="F162">
        <v>18378.1756756756</v>
      </c>
      <c r="G162">
        <v>20921.3354430379</v>
      </c>
      <c r="H162">
        <v>18528.417218543</v>
      </c>
      <c r="I162">
        <v>18422.091228070101</v>
      </c>
      <c r="J162">
        <v>17550.945205479398</v>
      </c>
      <c r="K162">
        <v>18468.720338982999</v>
      </c>
      <c r="L162">
        <v>17007.278325123101</v>
      </c>
      <c r="M162">
        <v>16274.745000000001</v>
      </c>
      <c r="N162">
        <v>18693.092936802899</v>
      </c>
      <c r="O162">
        <v>17539.435643564299</v>
      </c>
      <c r="P162">
        <v>16698.622950819601</v>
      </c>
      <c r="Q162">
        <v>20545.158620689599</v>
      </c>
      <c r="R162">
        <v>21240.3157894736</v>
      </c>
      <c r="S162">
        <v>19980.1986301369</v>
      </c>
      <c r="T162">
        <v>17169.698717948701</v>
      </c>
      <c r="U162">
        <v>18470.397260273901</v>
      </c>
      <c r="V162">
        <v>18371.352517985601</v>
      </c>
      <c r="W162">
        <v>17481.132352941098</v>
      </c>
      <c r="X162">
        <v>17611.807692307601</v>
      </c>
      <c r="Y162">
        <v>18628.377142857102</v>
      </c>
      <c r="Z162">
        <v>18312.631284916199</v>
      </c>
      <c r="AA162">
        <v>15361.6296296296</v>
      </c>
      <c r="AB162">
        <v>18878.121052631501</v>
      </c>
    </row>
    <row r="163" spans="1:28" x14ac:dyDescent="0.25">
      <c r="A163">
        <v>26.2156415256859</v>
      </c>
      <c r="B163">
        <v>10295.747575360399</v>
      </c>
      <c r="C163">
        <v>8651.9088288288294</v>
      </c>
      <c r="D163">
        <v>9254.8739336492799</v>
      </c>
      <c r="E163">
        <v>5511.1713483146004</v>
      </c>
      <c r="F163">
        <v>5642.0807692307599</v>
      </c>
      <c r="G163">
        <v>10480.7145038167</v>
      </c>
      <c r="H163">
        <v>10099.2827027027</v>
      </c>
      <c r="I163">
        <v>8874.0350385423899</v>
      </c>
      <c r="J163">
        <v>8416.7648367952497</v>
      </c>
      <c r="K163">
        <v>9068.4081774081696</v>
      </c>
      <c r="L163">
        <v>9411.1283391405304</v>
      </c>
      <c r="M163">
        <v>5386.9507299269999</v>
      </c>
      <c r="N163">
        <v>5583.5189393939299</v>
      </c>
      <c r="O163">
        <v>5702.47265625</v>
      </c>
      <c r="P163">
        <v>5486.6231884057897</v>
      </c>
      <c r="Q163">
        <v>11156.6782522343</v>
      </c>
      <c r="R163">
        <v>9770.1764091858004</v>
      </c>
      <c r="S163">
        <v>10148.3635416666</v>
      </c>
      <c r="T163">
        <v>10046.3415730337</v>
      </c>
      <c r="U163">
        <v>8856.9677891654392</v>
      </c>
      <c r="V163">
        <v>8889.7029569892402</v>
      </c>
      <c r="W163">
        <v>8668.3469696969696</v>
      </c>
      <c r="X163">
        <v>8175.4215116279001</v>
      </c>
      <c r="Y163">
        <v>8274.7656477438104</v>
      </c>
      <c r="Z163">
        <v>9789.6150793650795</v>
      </c>
      <c r="AA163">
        <v>9979.7365269461006</v>
      </c>
      <c r="AB163">
        <v>8875.8545659526499</v>
      </c>
    </row>
    <row r="164" spans="1:28" x14ac:dyDescent="0.25">
      <c r="A164">
        <v>-1.1571858148888601</v>
      </c>
      <c r="B164">
        <v>3112.7969348658999</v>
      </c>
      <c r="C164">
        <v>2841.07111111111</v>
      </c>
      <c r="D164">
        <v>2979.6798245614</v>
      </c>
      <c r="E164">
        <v>45098.214457831302</v>
      </c>
      <c r="F164">
        <v>45929.53539823</v>
      </c>
      <c r="G164">
        <v>3019.9308176100599</v>
      </c>
      <c r="H164">
        <v>3257.5588235294099</v>
      </c>
      <c r="I164">
        <v>2713.1039999999998</v>
      </c>
      <c r="J164">
        <v>3001.03</v>
      </c>
      <c r="K164">
        <v>2905.9262295081899</v>
      </c>
      <c r="L164">
        <v>3064.5660377358399</v>
      </c>
      <c r="M164">
        <v>44104.148148148102</v>
      </c>
      <c r="N164">
        <v>45662.564102564102</v>
      </c>
      <c r="O164">
        <v>46216.100917431097</v>
      </c>
      <c r="P164">
        <v>44902.102040816302</v>
      </c>
      <c r="Q164">
        <v>3136.1216216216199</v>
      </c>
      <c r="R164">
        <v>2918.77647058823</v>
      </c>
      <c r="S164">
        <v>3070.3409090908999</v>
      </c>
      <c r="T164">
        <v>3399.5862068965498</v>
      </c>
      <c r="U164">
        <v>2570.1875</v>
      </c>
      <c r="V164">
        <v>2802.1948051948002</v>
      </c>
      <c r="W164">
        <v>3155.5576923076901</v>
      </c>
      <c r="X164">
        <v>2833.625</v>
      </c>
      <c r="Y164">
        <v>3169.5657894736801</v>
      </c>
      <c r="Z164">
        <v>2470.3478260869501</v>
      </c>
      <c r="AA164">
        <v>3155.8253968253898</v>
      </c>
      <c r="AB164">
        <v>2930.86046511627</v>
      </c>
    </row>
    <row r="165" spans="1:28" x14ac:dyDescent="0.25">
      <c r="A165">
        <v>15.6285306101621</v>
      </c>
      <c r="B165">
        <v>5420.8844444444403</v>
      </c>
      <c r="C165">
        <v>6471.06417112299</v>
      </c>
      <c r="D165">
        <v>5974.1261261261197</v>
      </c>
      <c r="E165">
        <v>5393.5021645021598</v>
      </c>
      <c r="F165">
        <v>4826.9776119402904</v>
      </c>
      <c r="G165">
        <v>4856.5037593984898</v>
      </c>
      <c r="H165">
        <v>6236.7826086956502</v>
      </c>
      <c r="I165">
        <v>6784.4347826086896</v>
      </c>
      <c r="J165">
        <v>6167.5894736842101</v>
      </c>
      <c r="K165">
        <v>6382.1612903225796</v>
      </c>
      <c r="L165">
        <v>5457.8367346938703</v>
      </c>
      <c r="M165">
        <v>6176.1237113402003</v>
      </c>
      <c r="N165">
        <v>4770.0921052631502</v>
      </c>
      <c r="O165">
        <v>4901.5172413793098</v>
      </c>
      <c r="P165">
        <v>6280.1951219512102</v>
      </c>
      <c r="Q165">
        <v>4821.69333333333</v>
      </c>
      <c r="R165">
        <v>4901.5172413793098</v>
      </c>
      <c r="S165">
        <v>6280.1951219512102</v>
      </c>
      <c r="T165">
        <v>6201.8823529411702</v>
      </c>
      <c r="U165">
        <v>6641.6590909090901</v>
      </c>
      <c r="V165">
        <v>6915.3125</v>
      </c>
      <c r="W165">
        <v>6417.5897435897396</v>
      </c>
      <c r="X165">
        <v>5993.4821428571404</v>
      </c>
      <c r="Y165">
        <v>6911</v>
      </c>
      <c r="Z165">
        <v>5037.3999999999996</v>
      </c>
      <c r="AA165">
        <v>6170.4255319148897</v>
      </c>
      <c r="AB165">
        <v>4801.1372549019597</v>
      </c>
    </row>
    <row r="166" spans="1:28" x14ac:dyDescent="0.25">
      <c r="A166">
        <v>-16.279329032973301</v>
      </c>
      <c r="B166">
        <v>8459.8751879699194</v>
      </c>
      <c r="C166">
        <v>7687.4908088235297</v>
      </c>
      <c r="D166">
        <v>8701.7952559300793</v>
      </c>
      <c r="E166">
        <v>9608.2973621103101</v>
      </c>
      <c r="F166">
        <v>9835.2262068965501</v>
      </c>
      <c r="G166">
        <v>9031.0057471264299</v>
      </c>
      <c r="H166">
        <v>7832.8927444794899</v>
      </c>
      <c r="I166">
        <v>7645.4082397003704</v>
      </c>
      <c r="J166">
        <v>7728.0541516245403</v>
      </c>
      <c r="K166">
        <v>9486.3995327102803</v>
      </c>
      <c r="L166">
        <v>7801.4986595174196</v>
      </c>
      <c r="M166">
        <v>9295.5152091254695</v>
      </c>
      <c r="N166">
        <v>10688.6631853785</v>
      </c>
      <c r="O166">
        <v>8879.4766081871294</v>
      </c>
      <c r="P166">
        <v>9834.5049833887006</v>
      </c>
      <c r="Q166">
        <v>8661.37267080745</v>
      </c>
      <c r="R166">
        <v>9349.2459893048108</v>
      </c>
      <c r="S166">
        <v>6991.0962962962903</v>
      </c>
      <c r="T166">
        <v>8457.3021978021898</v>
      </c>
      <c r="U166">
        <v>8300.8510638297794</v>
      </c>
      <c r="V166">
        <v>6911.9365079364998</v>
      </c>
      <c r="W166">
        <v>7931</v>
      </c>
      <c r="X166">
        <v>7548.5782312925103</v>
      </c>
      <c r="Y166">
        <v>9228.0567010309205</v>
      </c>
      <c r="Z166">
        <v>9700.5811965811899</v>
      </c>
      <c r="AA166">
        <v>7629.9076086956502</v>
      </c>
      <c r="AB166">
        <v>7968.5502645502602</v>
      </c>
    </row>
    <row r="167" spans="1:28" x14ac:dyDescent="0.25">
      <c r="A167">
        <v>40.537967550584298</v>
      </c>
      <c r="B167">
        <v>9847.8998410174809</v>
      </c>
      <c r="C167">
        <v>9235.0221703617208</v>
      </c>
      <c r="D167">
        <v>10141.828174069</v>
      </c>
      <c r="E167">
        <v>17407.633802816901</v>
      </c>
      <c r="F167">
        <v>17807.417721518901</v>
      </c>
      <c r="G167">
        <v>9564.4127290260294</v>
      </c>
      <c r="H167">
        <v>10193.754117647</v>
      </c>
      <c r="I167">
        <v>9758.8895486935799</v>
      </c>
      <c r="J167">
        <v>8729.1777522935699</v>
      </c>
      <c r="K167">
        <v>10377.3172475424</v>
      </c>
      <c r="L167">
        <v>9904.4297297297198</v>
      </c>
      <c r="M167">
        <v>16650.249400479599</v>
      </c>
      <c r="N167">
        <v>17748.019565217299</v>
      </c>
      <c r="O167">
        <v>17890.215151515102</v>
      </c>
      <c r="P167">
        <v>16875.284403669699</v>
      </c>
      <c r="Q167">
        <v>9206.8987068965507</v>
      </c>
      <c r="R167">
        <v>9853.9179755671903</v>
      </c>
      <c r="S167">
        <v>10495.915584415499</v>
      </c>
      <c r="T167">
        <v>9833.9639175257707</v>
      </c>
      <c r="U167">
        <v>9902.6084788029893</v>
      </c>
      <c r="V167">
        <v>9628.2063492063498</v>
      </c>
      <c r="W167">
        <v>8896.1826484018202</v>
      </c>
      <c r="X167">
        <v>8560.6336405529892</v>
      </c>
      <c r="Y167">
        <v>9656.0444444444402</v>
      </c>
      <c r="Z167">
        <v>10949.4807692307</v>
      </c>
      <c r="AA167">
        <v>8896.3224637681105</v>
      </c>
      <c r="AB167">
        <v>10901.6971326164</v>
      </c>
    </row>
    <row r="168" spans="1:28" x14ac:dyDescent="0.25">
      <c r="A168">
        <v>26.2156415256859</v>
      </c>
      <c r="B168">
        <v>12170.972860125201</v>
      </c>
      <c r="C168">
        <v>13097.547945205401</v>
      </c>
      <c r="D168">
        <v>13077.9302949061</v>
      </c>
      <c r="E168">
        <v>5511.1713483146004</v>
      </c>
      <c r="F168">
        <v>5642.0807692307599</v>
      </c>
      <c r="G168">
        <v>12041.397478991499</v>
      </c>
      <c r="H168">
        <v>12298.9352697095</v>
      </c>
      <c r="I168">
        <v>12655.8128440367</v>
      </c>
      <c r="J168">
        <v>13566.380720545199</v>
      </c>
      <c r="K168">
        <v>13359.055311676901</v>
      </c>
      <c r="L168">
        <v>12786.5732484076</v>
      </c>
      <c r="M168">
        <v>5386.9507299269999</v>
      </c>
      <c r="N168">
        <v>5583.5189393939299</v>
      </c>
      <c r="O168">
        <v>5702.47265625</v>
      </c>
      <c r="P168">
        <v>5486.6231884057897</v>
      </c>
      <c r="Q168">
        <v>11330.0907335907</v>
      </c>
      <c r="R168">
        <v>12589.6964285714</v>
      </c>
      <c r="S168">
        <v>11099.879581151799</v>
      </c>
      <c r="T168">
        <v>13386.053797468299</v>
      </c>
      <c r="U168">
        <v>13448.1764705882</v>
      </c>
      <c r="V168">
        <v>11866.3516483516</v>
      </c>
      <c r="W168">
        <v>12577.662745098</v>
      </c>
      <c r="X168">
        <v>14541.7117988394</v>
      </c>
      <c r="Y168">
        <v>13190.1967213114</v>
      </c>
      <c r="Z168">
        <v>13516.1796610169</v>
      </c>
      <c r="AA168">
        <v>12924.4841549295</v>
      </c>
      <c r="AB168">
        <v>12639.0527306967</v>
      </c>
    </row>
    <row r="169" spans="1:28" x14ac:dyDescent="0.25">
      <c r="A169">
        <v>-27.4817885746616</v>
      </c>
      <c r="B169">
        <v>15630.6528436018</v>
      </c>
      <c r="C169">
        <v>13965.9094202898</v>
      </c>
      <c r="D169">
        <v>12313.846625766801</v>
      </c>
      <c r="E169">
        <v>3702.5012853470398</v>
      </c>
      <c r="F169">
        <v>3453.7820512820499</v>
      </c>
      <c r="G169">
        <v>15292.0629722921</v>
      </c>
      <c r="H169">
        <v>15931.3691275167</v>
      </c>
      <c r="I169">
        <v>14778.5221843003</v>
      </c>
      <c r="J169">
        <v>13046.6216216216</v>
      </c>
      <c r="K169">
        <v>12880.7567567567</v>
      </c>
      <c r="L169">
        <v>11842.4831460674</v>
      </c>
      <c r="M169">
        <v>4077.9870967741899</v>
      </c>
      <c r="N169">
        <v>3523.2913385826701</v>
      </c>
      <c r="O169">
        <v>3371.2803738317698</v>
      </c>
      <c r="P169">
        <v>4699.3974358974301</v>
      </c>
      <c r="Q169">
        <v>15902.045454545399</v>
      </c>
      <c r="R169">
        <v>14685.1457286432</v>
      </c>
      <c r="S169">
        <v>15642.994475138101</v>
      </c>
      <c r="T169">
        <v>16127.593984962399</v>
      </c>
      <c r="U169">
        <v>15471.784722222201</v>
      </c>
      <c r="V169">
        <v>14108.523489932801</v>
      </c>
      <c r="W169">
        <v>13811.0136986301</v>
      </c>
      <c r="X169">
        <v>12059</v>
      </c>
      <c r="Y169">
        <v>13194.4587155963</v>
      </c>
      <c r="Z169">
        <v>12578.1592920353</v>
      </c>
      <c r="AA169">
        <v>12032.3782051282</v>
      </c>
      <c r="AB169">
        <v>11575.6036036036</v>
      </c>
    </row>
    <row r="170" spans="1:28" x14ac:dyDescent="0.25">
      <c r="A170">
        <v>-2.2790402793846799E-2</v>
      </c>
      <c r="B170">
        <v>31862</v>
      </c>
      <c r="C170">
        <v>28938.731563421799</v>
      </c>
      <c r="D170">
        <v>27999.903614457799</v>
      </c>
      <c r="E170">
        <v>17640.129824561402</v>
      </c>
      <c r="F170">
        <v>18378.1756756756</v>
      </c>
      <c r="G170">
        <v>32156.520958083802</v>
      </c>
      <c r="H170">
        <v>31536.271523178799</v>
      </c>
      <c r="I170">
        <v>28721.5971563981</v>
      </c>
      <c r="J170">
        <v>29296.6640625</v>
      </c>
      <c r="K170">
        <v>29062.527950310501</v>
      </c>
      <c r="L170">
        <v>26055.784090909001</v>
      </c>
      <c r="M170">
        <v>16274.745000000001</v>
      </c>
      <c r="N170">
        <v>18693.092936802899</v>
      </c>
      <c r="O170">
        <v>17539.435643564299</v>
      </c>
      <c r="P170">
        <v>16698.622950819601</v>
      </c>
      <c r="Q170">
        <v>33667.826086956498</v>
      </c>
      <c r="R170">
        <v>31092.4387755102</v>
      </c>
      <c r="S170">
        <v>31665.301204819199</v>
      </c>
      <c r="T170">
        <v>31378.779411764699</v>
      </c>
      <c r="U170">
        <v>27794.5338345864</v>
      </c>
      <c r="V170">
        <v>30302.3589743589</v>
      </c>
      <c r="W170">
        <v>30245.079365079298</v>
      </c>
      <c r="X170">
        <v>28377.430769230701</v>
      </c>
      <c r="Y170">
        <v>29253.802631578899</v>
      </c>
      <c r="Z170">
        <v>28891.5058823529</v>
      </c>
      <c r="AA170">
        <v>26147.575757575702</v>
      </c>
      <c r="AB170">
        <v>26000.709090909</v>
      </c>
    </row>
    <row r="171" spans="1:28" x14ac:dyDescent="0.25">
      <c r="A171">
        <v>-2.2790402793846799E-2</v>
      </c>
      <c r="B171">
        <v>11349.362098138699</v>
      </c>
      <c r="C171">
        <v>10650.868651488599</v>
      </c>
      <c r="D171">
        <v>9273.1796116504793</v>
      </c>
      <c r="E171">
        <v>17640.129824561402</v>
      </c>
      <c r="F171">
        <v>18378.1756756756</v>
      </c>
      <c r="G171">
        <v>11517.9753086419</v>
      </c>
      <c r="H171">
        <v>11144.7528089887</v>
      </c>
      <c r="I171">
        <v>10409.421875</v>
      </c>
      <c r="J171">
        <v>10847.092063492</v>
      </c>
      <c r="K171">
        <v>9341.3662420382097</v>
      </c>
      <c r="L171">
        <v>9202.75</v>
      </c>
      <c r="M171">
        <v>16274.745000000001</v>
      </c>
      <c r="N171">
        <v>18693.092936802899</v>
      </c>
      <c r="O171">
        <v>17539.435643564299</v>
      </c>
      <c r="P171">
        <v>16698.622950819601</v>
      </c>
      <c r="Q171">
        <v>11222.0129870129</v>
      </c>
      <c r="R171">
        <v>11786.082352941101</v>
      </c>
      <c r="S171">
        <v>11064.5886524822</v>
      </c>
      <c r="T171">
        <v>11234.4603174603</v>
      </c>
      <c r="U171">
        <v>10732.520325203201</v>
      </c>
      <c r="V171">
        <v>10110.6165413533</v>
      </c>
      <c r="W171">
        <v>9825.1461538461499</v>
      </c>
      <c r="X171">
        <v>11565.2162162162</v>
      </c>
      <c r="Y171">
        <v>9771.3706293706291</v>
      </c>
      <c r="Z171">
        <v>8981.7719298245593</v>
      </c>
      <c r="AA171">
        <v>8993.9523809523798</v>
      </c>
      <c r="AB171">
        <v>9460.6764705882306</v>
      </c>
    </row>
    <row r="172" spans="1:28" x14ac:dyDescent="0.25">
      <c r="A172">
        <v>-2.2790402793846799E-2</v>
      </c>
      <c r="B172">
        <v>14693.3289473684</v>
      </c>
      <c r="C172">
        <v>12927.890118576999</v>
      </c>
      <c r="D172">
        <v>11691.8259231348</v>
      </c>
      <c r="E172">
        <v>17640.129824561402</v>
      </c>
      <c r="F172">
        <v>18378.1756756756</v>
      </c>
      <c r="G172">
        <v>14900.611814345901</v>
      </c>
      <c r="H172">
        <v>14447.69875</v>
      </c>
      <c r="I172">
        <v>13437.8739002932</v>
      </c>
      <c r="J172">
        <v>12331.305317324101</v>
      </c>
      <c r="K172">
        <v>11722.006289308099</v>
      </c>
      <c r="L172">
        <v>11664.047756874001</v>
      </c>
      <c r="M172">
        <v>16274.745000000001</v>
      </c>
      <c r="N172">
        <v>18693.092936802899</v>
      </c>
      <c r="O172">
        <v>17539.435643564299</v>
      </c>
      <c r="P172">
        <v>16698.622950819601</v>
      </c>
      <c r="Q172">
        <v>14752.910869565199</v>
      </c>
      <c r="R172">
        <v>15039.838114754</v>
      </c>
      <c r="S172">
        <v>14494.4975961538</v>
      </c>
      <c r="T172">
        <v>14397</v>
      </c>
      <c r="U172">
        <v>13929.802721088399</v>
      </c>
      <c r="V172">
        <v>13065.1237113402</v>
      </c>
      <c r="W172">
        <v>12366.847750864999</v>
      </c>
      <c r="X172">
        <v>12296.367346938699</v>
      </c>
      <c r="Y172">
        <v>11992.1233333333</v>
      </c>
      <c r="Z172">
        <v>11480.8303571428</v>
      </c>
      <c r="AA172">
        <v>11801.588688946</v>
      </c>
      <c r="AB172">
        <v>11486.8841059602</v>
      </c>
    </row>
    <row r="173" spans="1:28" x14ac:dyDescent="0.25">
      <c r="A173">
        <v>3.3329970528325599</v>
      </c>
      <c r="B173">
        <v>30140.714821763599</v>
      </c>
      <c r="C173">
        <v>34495.244766505602</v>
      </c>
      <c r="D173">
        <v>33015.275310834797</v>
      </c>
      <c r="E173">
        <v>22572.5883905013</v>
      </c>
      <c r="F173">
        <v>23561.871244635098</v>
      </c>
      <c r="G173">
        <v>27169.881118881101</v>
      </c>
      <c r="H173">
        <v>33580.627530364298</v>
      </c>
      <c r="I173">
        <v>35202.731448763203</v>
      </c>
      <c r="J173">
        <v>33902.881656804697</v>
      </c>
      <c r="K173">
        <v>33040.785321100899</v>
      </c>
      <c r="L173">
        <v>32991.345955249497</v>
      </c>
      <c r="M173">
        <v>20993.801369862998</v>
      </c>
      <c r="N173">
        <v>25093.3417721519</v>
      </c>
      <c r="O173">
        <v>20335.573333333301</v>
      </c>
      <c r="P173">
        <v>21003.296296296201</v>
      </c>
      <c r="Q173">
        <v>27844.877697841701</v>
      </c>
      <c r="R173">
        <v>26531.619047618999</v>
      </c>
      <c r="S173">
        <v>32560.964912280699</v>
      </c>
      <c r="T173">
        <v>34454.624060150301</v>
      </c>
      <c r="U173">
        <v>35472.979166666599</v>
      </c>
      <c r="V173">
        <v>34922.762589928003</v>
      </c>
      <c r="W173">
        <v>34947.202072538799</v>
      </c>
      <c r="X173">
        <v>32512.8551724137</v>
      </c>
      <c r="Y173">
        <v>32693.0572519083</v>
      </c>
      <c r="Z173">
        <v>33362.710247349802</v>
      </c>
      <c r="AA173">
        <v>33724.428082191698</v>
      </c>
      <c r="AB173">
        <v>32250.653979238701</v>
      </c>
    </row>
    <row r="174" spans="1:28" x14ac:dyDescent="0.25">
      <c r="A174">
        <v>-27.4817885746616</v>
      </c>
      <c r="B174">
        <v>20731.8775826446</v>
      </c>
      <c r="C174">
        <v>20140.972602739701</v>
      </c>
      <c r="D174">
        <v>18762.6121546961</v>
      </c>
      <c r="E174">
        <v>3702.5012853470398</v>
      </c>
      <c r="F174">
        <v>3453.7820512820499</v>
      </c>
      <c r="G174">
        <v>18969.873563218302</v>
      </c>
      <c r="H174">
        <v>22169.910881801101</v>
      </c>
      <c r="I174">
        <v>21149.1762452107</v>
      </c>
      <c r="J174">
        <v>19088.407999999999</v>
      </c>
      <c r="K174">
        <v>18887.995449374201</v>
      </c>
      <c r="L174">
        <v>18644.232008592899</v>
      </c>
      <c r="M174">
        <v>4077.9870967741899</v>
      </c>
      <c r="N174">
        <v>3523.2913385826701</v>
      </c>
      <c r="O174">
        <v>3371.2803738317698</v>
      </c>
      <c r="P174">
        <v>4699.3974358974301</v>
      </c>
      <c r="Q174">
        <v>19902.070904645399</v>
      </c>
      <c r="R174">
        <v>18142.826464208199</v>
      </c>
      <c r="S174">
        <v>23941.188870151698</v>
      </c>
      <c r="T174">
        <v>19949.260042283298</v>
      </c>
      <c r="U174">
        <v>21532.862359550501</v>
      </c>
      <c r="V174">
        <v>20829.288056206002</v>
      </c>
      <c r="W174">
        <v>20093.745205479401</v>
      </c>
      <c r="X174">
        <v>18135.2961038961</v>
      </c>
      <c r="Y174">
        <v>18710.220812182699</v>
      </c>
      <c r="Z174">
        <v>19032.414432989601</v>
      </c>
      <c r="AA174">
        <v>18299.593291404599</v>
      </c>
      <c r="AB174">
        <v>19006.3303964757</v>
      </c>
    </row>
    <row r="175" spans="1:28" x14ac:dyDescent="0.25">
      <c r="A175">
        <v>32.160221038413802</v>
      </c>
      <c r="B175">
        <v>22963.3926886792</v>
      </c>
      <c r="C175">
        <v>23916.626426426399</v>
      </c>
      <c r="D175">
        <v>24135.140969163</v>
      </c>
      <c r="E175">
        <v>16292.7929411764</v>
      </c>
      <c r="F175">
        <v>15847.1141226818</v>
      </c>
      <c r="G175">
        <v>20985.711627906901</v>
      </c>
      <c r="H175">
        <v>24997.8492822966</v>
      </c>
      <c r="I175">
        <v>24316.559854897201</v>
      </c>
      <c r="J175">
        <v>23521.942720763702</v>
      </c>
      <c r="K175">
        <v>25230.620516499199</v>
      </c>
      <c r="L175">
        <v>22986.9466165413</v>
      </c>
      <c r="M175">
        <v>16837.0801393728</v>
      </c>
      <c r="N175">
        <v>17090.508152173901</v>
      </c>
      <c r="O175">
        <v>14473.033033033</v>
      </c>
      <c r="P175">
        <v>14649.458781362</v>
      </c>
      <c r="Q175">
        <v>19243.678260869499</v>
      </c>
      <c r="R175">
        <v>22989.05</v>
      </c>
      <c r="S175">
        <v>26829.910588235201</v>
      </c>
      <c r="T175">
        <v>23103.381995133801</v>
      </c>
      <c r="U175">
        <v>23829.8876404494</v>
      </c>
      <c r="V175">
        <v>24684.405520169799</v>
      </c>
      <c r="W175">
        <v>23635.104651162699</v>
      </c>
      <c r="X175">
        <v>23402.6789215686</v>
      </c>
      <c r="Y175">
        <v>24593.2937853107</v>
      </c>
      <c r="Z175">
        <v>25622.764774044001</v>
      </c>
      <c r="AA175">
        <v>22368.258741258702</v>
      </c>
      <c r="AB175">
        <v>23706.234146341401</v>
      </c>
    </row>
    <row r="176" spans="1:28" x14ac:dyDescent="0.25">
      <c r="A176">
        <v>-16.279329032973301</v>
      </c>
      <c r="B176">
        <v>29127.602409638501</v>
      </c>
      <c r="C176">
        <v>25889.094594594499</v>
      </c>
      <c r="D176">
        <v>22870.516129032199</v>
      </c>
      <c r="E176">
        <v>9608.2973621103101</v>
      </c>
      <c r="F176">
        <v>9835.2262068965501</v>
      </c>
      <c r="G176">
        <v>29568.493150684899</v>
      </c>
      <c r="H176">
        <v>28502.650485436799</v>
      </c>
      <c r="I176">
        <v>25802.760563380201</v>
      </c>
      <c r="J176">
        <v>25968.7012987013</v>
      </c>
      <c r="K176">
        <v>22425.602409638501</v>
      </c>
      <c r="L176">
        <v>23771.195121951201</v>
      </c>
      <c r="M176">
        <v>9295.5152091254695</v>
      </c>
      <c r="N176">
        <v>10688.6631853785</v>
      </c>
      <c r="O176">
        <v>8879.4766081871294</v>
      </c>
      <c r="P176">
        <v>9834.5049833887006</v>
      </c>
      <c r="Q176">
        <v>29934.408602150499</v>
      </c>
      <c r="R176">
        <v>28926.415094339602</v>
      </c>
      <c r="S176">
        <v>27202.647058823499</v>
      </c>
      <c r="T176">
        <v>29777.6538461538</v>
      </c>
      <c r="U176">
        <v>25881.162790697599</v>
      </c>
      <c r="V176">
        <v>25682.357142857101</v>
      </c>
      <c r="W176">
        <v>26573.269230769201</v>
      </c>
      <c r="X176">
        <v>24711.200000000001</v>
      </c>
      <c r="Y176">
        <v>24675.945945945899</v>
      </c>
      <c r="Z176">
        <v>20615.543478260799</v>
      </c>
      <c r="AA176">
        <v>23783.758620689601</v>
      </c>
      <c r="AB176">
        <v>23740.833333333299</v>
      </c>
    </row>
    <row r="177" spans="1:28" x14ac:dyDescent="0.25">
      <c r="A177">
        <v>-29.667546860934301</v>
      </c>
      <c r="B177">
        <v>31205.256410256399</v>
      </c>
      <c r="C177">
        <v>29747.938337801599</v>
      </c>
      <c r="D177">
        <v>30282.415704387899</v>
      </c>
      <c r="E177">
        <v>26253.5643153526</v>
      </c>
      <c r="F177">
        <v>26486.210843373399</v>
      </c>
      <c r="G177">
        <v>30568.391812865499</v>
      </c>
      <c r="H177">
        <v>31857.375249501001</v>
      </c>
      <c r="I177">
        <v>29242.6822742474</v>
      </c>
      <c r="J177">
        <v>30085.906040268401</v>
      </c>
      <c r="K177">
        <v>29474.597560975599</v>
      </c>
      <c r="L177">
        <v>31008.743421052601</v>
      </c>
      <c r="M177">
        <v>26004.942060085799</v>
      </c>
      <c r="N177">
        <v>27054.758122743599</v>
      </c>
      <c r="O177">
        <v>25773.597285067801</v>
      </c>
      <c r="P177">
        <v>26833.605</v>
      </c>
      <c r="Q177">
        <v>30040.429149797499</v>
      </c>
      <c r="R177">
        <v>31058.6428571428</v>
      </c>
      <c r="S177">
        <v>31925.888030888</v>
      </c>
      <c r="T177">
        <v>31784.0495867768</v>
      </c>
      <c r="U177">
        <v>30620.405555555499</v>
      </c>
      <c r="V177">
        <v>27158.731092436901</v>
      </c>
      <c r="W177">
        <v>31357.092063492</v>
      </c>
      <c r="X177">
        <v>27052.3939393939</v>
      </c>
      <c r="Y177">
        <v>29256.75</v>
      </c>
      <c r="Z177">
        <v>29682.071428571398</v>
      </c>
      <c r="AA177">
        <v>29715.955223880501</v>
      </c>
      <c r="AB177">
        <v>32027.764705882299</v>
      </c>
    </row>
    <row r="178" spans="1:28" x14ac:dyDescent="0.25">
      <c r="A178">
        <v>14.628523803496201</v>
      </c>
      <c r="B178">
        <v>25817.948717948701</v>
      </c>
      <c r="C178">
        <v>22607.225806451599</v>
      </c>
      <c r="D178">
        <v>20989.056603773501</v>
      </c>
      <c r="E178">
        <v>5271.7612208258497</v>
      </c>
      <c r="F178">
        <v>5179.18279569892</v>
      </c>
      <c r="G178">
        <v>25372.727272727199</v>
      </c>
      <c r="H178">
        <v>26394.1176470588</v>
      </c>
      <c r="I178">
        <v>22038.777777777701</v>
      </c>
      <c r="J178">
        <v>22839.772727272699</v>
      </c>
      <c r="K178">
        <v>20771.75</v>
      </c>
      <c r="L178">
        <v>21209.113924050602</v>
      </c>
      <c r="M178">
        <v>5364.6726618704997</v>
      </c>
      <c r="N178">
        <v>4598.7759999999998</v>
      </c>
      <c r="O178">
        <v>5650.2922077922003</v>
      </c>
      <c r="P178">
        <v>5573.1048387096698</v>
      </c>
      <c r="Q178">
        <v>25790</v>
      </c>
      <c r="R178">
        <v>21200</v>
      </c>
      <c r="S178">
        <v>23100</v>
      </c>
      <c r="T178">
        <v>27100</v>
      </c>
      <c r="U178">
        <v>22766.5</v>
      </c>
      <c r="V178">
        <v>20583.333333333299</v>
      </c>
      <c r="W178">
        <v>18234.090909090901</v>
      </c>
      <c r="X178">
        <v>27445.4545454545</v>
      </c>
      <c r="Y178">
        <v>22445.4545454545</v>
      </c>
      <c r="Z178">
        <v>20136.896551724101</v>
      </c>
      <c r="AA178">
        <v>20603.0769230769</v>
      </c>
      <c r="AB178">
        <v>21506.415094339602</v>
      </c>
    </row>
    <row r="179" spans="1:28" x14ac:dyDescent="0.25">
      <c r="A179">
        <v>14.628523803496201</v>
      </c>
      <c r="B179">
        <v>14552.907120743001</v>
      </c>
      <c r="C179">
        <v>14868.6818181818</v>
      </c>
      <c r="D179">
        <v>12799.8770053475</v>
      </c>
      <c r="E179">
        <v>5271.7612208258497</v>
      </c>
      <c r="F179">
        <v>5179.18279569892</v>
      </c>
      <c r="G179">
        <v>13982.960352422901</v>
      </c>
      <c r="H179">
        <v>15900.59375</v>
      </c>
      <c r="I179">
        <v>13436.5887096774</v>
      </c>
      <c r="J179">
        <v>16373.5932203389</v>
      </c>
      <c r="K179">
        <v>13924.3526315789</v>
      </c>
      <c r="L179">
        <v>11638.733695652099</v>
      </c>
      <c r="M179">
        <v>5364.6726618704997</v>
      </c>
      <c r="N179">
        <v>4598.7759999999998</v>
      </c>
      <c r="O179">
        <v>5650.2922077922003</v>
      </c>
      <c r="P179">
        <v>5573.1048387096698</v>
      </c>
      <c r="Q179">
        <v>13414.738805970101</v>
      </c>
      <c r="R179">
        <v>14801.688172042999</v>
      </c>
      <c r="S179">
        <v>16162</v>
      </c>
      <c r="T179">
        <v>15483.7567567567</v>
      </c>
      <c r="U179">
        <v>14351.9866666666</v>
      </c>
      <c r="V179">
        <v>12035.4693877551</v>
      </c>
      <c r="W179">
        <v>16962.3731343283</v>
      </c>
      <c r="X179">
        <v>15600.0980392156</v>
      </c>
      <c r="Y179">
        <v>13306.602409638501</v>
      </c>
      <c r="Z179">
        <v>14403.542056074701</v>
      </c>
      <c r="AA179">
        <v>12113.6233766233</v>
      </c>
      <c r="AB179">
        <v>11296.9906542056</v>
      </c>
    </row>
    <row r="180" spans="1:28" x14ac:dyDescent="0.25">
      <c r="A180">
        <v>-18.3457621898194</v>
      </c>
      <c r="B180">
        <v>22753.237020315999</v>
      </c>
      <c r="C180">
        <v>22557.3781902552</v>
      </c>
      <c r="D180">
        <v>29331.066021627699</v>
      </c>
      <c r="E180">
        <v>39244.827419354799</v>
      </c>
      <c r="F180">
        <v>40312.769983686703</v>
      </c>
      <c r="G180">
        <v>20705.559782608601</v>
      </c>
      <c r="H180">
        <v>24207.9575289575</v>
      </c>
      <c r="I180">
        <v>21219.738095238001</v>
      </c>
      <c r="J180">
        <v>23828.438914027101</v>
      </c>
      <c r="K180">
        <v>23997.670212765901</v>
      </c>
      <c r="L180">
        <v>30783.170890658901</v>
      </c>
      <c r="M180">
        <v>38200.730462519903</v>
      </c>
      <c r="N180">
        <v>38210.325088339203</v>
      </c>
      <c r="O180">
        <v>42115.775757575699</v>
      </c>
      <c r="P180">
        <v>39020.162318840499</v>
      </c>
      <c r="Q180">
        <v>20513.396226415</v>
      </c>
      <c r="R180">
        <v>20966.7051282051</v>
      </c>
      <c r="S180">
        <v>24951.297709923601</v>
      </c>
      <c r="T180">
        <v>23447.1953125</v>
      </c>
      <c r="U180">
        <v>19882.721153846102</v>
      </c>
      <c r="V180">
        <v>22531.528301886701</v>
      </c>
      <c r="W180">
        <v>23334.884297520599</v>
      </c>
      <c r="X180">
        <v>24425.64</v>
      </c>
      <c r="Y180">
        <v>24479.8617021276</v>
      </c>
      <c r="Z180">
        <v>23515.478723404201</v>
      </c>
      <c r="AA180">
        <v>31063.428274428199</v>
      </c>
      <c r="AB180">
        <v>30633.3888888888</v>
      </c>
    </row>
    <row r="181" spans="1:28" x14ac:dyDescent="0.25">
      <c r="A181">
        <v>-16.279329032973301</v>
      </c>
      <c r="B181">
        <v>59429.5436893203</v>
      </c>
      <c r="C181">
        <v>51230.758578431298</v>
      </c>
      <c r="D181">
        <v>46802.072706935098</v>
      </c>
      <c r="E181">
        <v>9608.2973621103101</v>
      </c>
      <c r="F181">
        <v>9835.2262068965501</v>
      </c>
      <c r="G181">
        <v>60906.293103448203</v>
      </c>
      <c r="H181">
        <v>57526.177777777702</v>
      </c>
      <c r="I181">
        <v>50477.670129870101</v>
      </c>
      <c r="J181">
        <v>51903.470997679797</v>
      </c>
      <c r="K181">
        <v>47132.069620253103</v>
      </c>
      <c r="L181">
        <v>46429.647619047602</v>
      </c>
      <c r="M181">
        <v>9295.5152091254695</v>
      </c>
      <c r="N181">
        <v>10688.6631853785</v>
      </c>
      <c r="O181">
        <v>8879.4766081871294</v>
      </c>
      <c r="P181">
        <v>9834.5049833887006</v>
      </c>
      <c r="Q181">
        <v>61454.948453608202</v>
      </c>
      <c r="R181">
        <v>60215.1298701298</v>
      </c>
      <c r="S181">
        <v>62011.25</v>
      </c>
      <c r="T181">
        <v>55051.655172413703</v>
      </c>
      <c r="U181">
        <v>51849.144</v>
      </c>
      <c r="V181">
        <v>49818.307692307601</v>
      </c>
      <c r="W181">
        <v>52044.0552147239</v>
      </c>
      <c r="X181">
        <v>51817.9664179104</v>
      </c>
      <c r="Y181">
        <v>47759.508403361302</v>
      </c>
      <c r="Z181">
        <v>46499.313559321999</v>
      </c>
      <c r="AA181">
        <v>46619.618852459003</v>
      </c>
      <c r="AB181">
        <v>46166.278409090897</v>
      </c>
    </row>
    <row r="182" spans="1:28" x14ac:dyDescent="0.25">
      <c r="A182">
        <v>35.116083232922499</v>
      </c>
      <c r="B182">
        <v>61610.402298850502</v>
      </c>
      <c r="C182">
        <v>61548.095497953604</v>
      </c>
      <c r="D182">
        <v>50185.380710659898</v>
      </c>
      <c r="E182">
        <v>60770.555725190803</v>
      </c>
      <c r="F182">
        <v>60810.611428571399</v>
      </c>
      <c r="G182">
        <v>61808.757493188001</v>
      </c>
      <c r="H182">
        <v>61389.136778115499</v>
      </c>
      <c r="I182">
        <v>61559.185628742503</v>
      </c>
      <c r="J182">
        <v>61538.812030075103</v>
      </c>
      <c r="K182">
        <v>52439.935643564299</v>
      </c>
      <c r="L182">
        <v>47813.401041666599</v>
      </c>
      <c r="M182">
        <v>60724.590163934401</v>
      </c>
      <c r="N182">
        <v>59997.506976744102</v>
      </c>
      <c r="O182">
        <v>62105.555555555497</v>
      </c>
      <c r="P182">
        <v>60762.201257861598</v>
      </c>
      <c r="Q182">
        <v>60947.135135135097</v>
      </c>
      <c r="R182">
        <v>63127.931034482703</v>
      </c>
      <c r="S182">
        <v>61561.25</v>
      </c>
      <c r="T182">
        <v>61209.540372670803</v>
      </c>
      <c r="U182">
        <v>59728.2578125</v>
      </c>
      <c r="V182">
        <v>62696.849514563102</v>
      </c>
      <c r="W182">
        <v>58756.9637305699</v>
      </c>
      <c r="X182">
        <v>64145.106796116503</v>
      </c>
      <c r="Y182">
        <v>53991.714285714203</v>
      </c>
      <c r="Z182">
        <v>50977.682692307601</v>
      </c>
      <c r="AA182">
        <v>48010.906862745098</v>
      </c>
      <c r="AB182">
        <v>47589.561111111099</v>
      </c>
    </row>
    <row r="183" spans="1:28" x14ac:dyDescent="0.25">
      <c r="A183">
        <v>-46.738813603250897</v>
      </c>
      <c r="B183">
        <v>69859.114661654094</v>
      </c>
      <c r="C183">
        <v>66554.033898305002</v>
      </c>
      <c r="D183">
        <v>63013.2813141683</v>
      </c>
      <c r="E183">
        <v>7343.8961474036796</v>
      </c>
      <c r="F183">
        <v>7561.6331168831102</v>
      </c>
      <c r="G183">
        <v>69897.9087837837</v>
      </c>
      <c r="H183">
        <v>69810.457627118594</v>
      </c>
      <c r="I183">
        <v>67609.323943661904</v>
      </c>
      <c r="J183">
        <v>65686.169884169794</v>
      </c>
      <c r="K183">
        <v>64029.725274725199</v>
      </c>
      <c r="L183">
        <v>61716.6028037383</v>
      </c>
      <c r="M183">
        <v>7111.8442906574301</v>
      </c>
      <c r="N183">
        <v>7176.3439490445799</v>
      </c>
      <c r="O183">
        <v>7962.2317880794699</v>
      </c>
      <c r="P183">
        <v>6869.9285714285697</v>
      </c>
      <c r="Q183">
        <v>70968.781690140793</v>
      </c>
      <c r="R183">
        <v>68910.480519480494</v>
      </c>
      <c r="S183">
        <v>64820.097222222197</v>
      </c>
      <c r="T183">
        <v>77621.456521739106</v>
      </c>
      <c r="U183">
        <v>64610.972602739697</v>
      </c>
      <c r="V183">
        <v>69172.75</v>
      </c>
      <c r="W183">
        <v>64670.911999999997</v>
      </c>
      <c r="X183">
        <v>66633.238805970104</v>
      </c>
      <c r="Y183">
        <v>61592.324561403497</v>
      </c>
      <c r="Z183">
        <v>65777.295597484204</v>
      </c>
      <c r="AA183">
        <v>61792.677685950403</v>
      </c>
      <c r="AB183">
        <v>61617.6236559139</v>
      </c>
    </row>
    <row r="184" spans="1:28" x14ac:dyDescent="0.25">
      <c r="A184">
        <v>32.160221038413802</v>
      </c>
      <c r="B184">
        <v>101220.724137931</v>
      </c>
      <c r="C184">
        <v>87786.414893616995</v>
      </c>
      <c r="D184">
        <v>70414.5973154362</v>
      </c>
      <c r="E184">
        <v>16292.7929411764</v>
      </c>
      <c r="F184">
        <v>15847.1141226818</v>
      </c>
      <c r="H184">
        <v>101220.724137931</v>
      </c>
      <c r="I184">
        <v>91289.435897435804</v>
      </c>
      <c r="J184">
        <v>85302.4545454545</v>
      </c>
      <c r="K184">
        <v>74306.6835443038</v>
      </c>
      <c r="L184">
        <v>66022.100000000006</v>
      </c>
      <c r="M184">
        <v>16837.0801393728</v>
      </c>
      <c r="N184">
        <v>17090.508152173901</v>
      </c>
      <c r="O184">
        <v>14473.033033033</v>
      </c>
      <c r="P184">
        <v>14649.458781362</v>
      </c>
      <c r="S184">
        <v>102614.59090908999</v>
      </c>
      <c r="T184">
        <v>96840</v>
      </c>
      <c r="U184">
        <v>93739.928571428507</v>
      </c>
      <c r="V184">
        <v>90753.390625</v>
      </c>
      <c r="W184">
        <v>85820.918918918906</v>
      </c>
      <c r="X184">
        <v>85039.671232876703</v>
      </c>
      <c r="Y184">
        <v>78088.763157894704</v>
      </c>
      <c r="Z184">
        <v>70801.341463414603</v>
      </c>
      <c r="AA184">
        <v>66226.739130434697</v>
      </c>
      <c r="AB184">
        <v>65629.875</v>
      </c>
    </row>
    <row r="185" spans="1:28" x14ac:dyDescent="0.25">
      <c r="A185">
        <v>-0.28978784038327199</v>
      </c>
      <c r="B185">
        <v>39062.748226950302</v>
      </c>
      <c r="C185">
        <v>41225.675471698101</v>
      </c>
      <c r="D185">
        <v>31511.201342281802</v>
      </c>
      <c r="E185">
        <v>94250.406392694</v>
      </c>
      <c r="F185">
        <v>90666.719576719493</v>
      </c>
      <c r="G185">
        <v>39799.625</v>
      </c>
      <c r="H185">
        <v>38577.2764705882</v>
      </c>
      <c r="I185">
        <v>41593.672413793101</v>
      </c>
      <c r="J185">
        <v>40939.181208053596</v>
      </c>
      <c r="K185">
        <v>32497.738255033499</v>
      </c>
      <c r="L185">
        <v>30524.664429530199</v>
      </c>
      <c r="M185">
        <v>96970.5542168674</v>
      </c>
      <c r="N185">
        <v>87653.894736842107</v>
      </c>
      <c r="O185">
        <v>94392.639053254403</v>
      </c>
      <c r="P185">
        <v>101827.427509293</v>
      </c>
      <c r="Q185">
        <v>38061.183673469299</v>
      </c>
      <c r="R185">
        <v>41151.746031745999</v>
      </c>
      <c r="S185">
        <v>38349.835443037897</v>
      </c>
      <c r="T185">
        <v>38774.725274725199</v>
      </c>
      <c r="U185">
        <v>39482.272727272699</v>
      </c>
      <c r="V185">
        <v>43497.393442622903</v>
      </c>
      <c r="W185">
        <v>42229.589041095802</v>
      </c>
      <c r="X185">
        <v>39699.710526315699</v>
      </c>
      <c r="Y185">
        <v>34352.666666666599</v>
      </c>
      <c r="Z185">
        <v>31532.418367346902</v>
      </c>
      <c r="AA185">
        <v>30064.694736842099</v>
      </c>
      <c r="AB185">
        <v>31333.870370370299</v>
      </c>
    </row>
    <row r="186" spans="1:28" x14ac:dyDescent="0.25">
      <c r="A186">
        <v>-25.4824183132942</v>
      </c>
      <c r="B186">
        <v>33114.4736180904</v>
      </c>
      <c r="C186">
        <v>25010.056338028098</v>
      </c>
      <c r="D186">
        <v>19316.800420168001</v>
      </c>
      <c r="E186">
        <v>38843.126081582202</v>
      </c>
      <c r="F186">
        <v>40479.579908675798</v>
      </c>
      <c r="G186">
        <v>32952.948477751699</v>
      </c>
      <c r="H186">
        <v>33301.387533875299</v>
      </c>
      <c r="I186">
        <v>26750.969811320701</v>
      </c>
      <c r="J186">
        <v>23021.512931034398</v>
      </c>
      <c r="K186">
        <v>19638.982532751001</v>
      </c>
      <c r="L186">
        <v>19018.0971659918</v>
      </c>
      <c r="M186">
        <v>36911.140161725001</v>
      </c>
      <c r="N186">
        <v>41745.3086956521</v>
      </c>
      <c r="O186">
        <v>39079.975961538403</v>
      </c>
      <c r="P186">
        <v>36404.202127659497</v>
      </c>
      <c r="Q186">
        <v>34021.789954337903</v>
      </c>
      <c r="R186">
        <v>31827.581730769201</v>
      </c>
      <c r="S186">
        <v>31216.052980132401</v>
      </c>
      <c r="T186">
        <v>34745.816513761398</v>
      </c>
      <c r="U186">
        <v>28308.809523809501</v>
      </c>
      <c r="V186">
        <v>24810.271186440601</v>
      </c>
      <c r="W186">
        <v>24405.3671875</v>
      </c>
      <c r="X186">
        <v>21318.307692307601</v>
      </c>
      <c r="Y186">
        <v>20535.974576271099</v>
      </c>
      <c r="Z186">
        <v>18685.423423423399</v>
      </c>
      <c r="AA186">
        <v>19638.5</v>
      </c>
      <c r="AB186">
        <v>18058.7113402061</v>
      </c>
    </row>
    <row r="187" spans="1:28" x14ac:dyDescent="0.25">
      <c r="A187">
        <v>-29.667546860934301</v>
      </c>
      <c r="B187">
        <v>41679.823045267403</v>
      </c>
      <c r="C187">
        <v>39597.4244897959</v>
      </c>
      <c r="D187">
        <v>36173.464114832503</v>
      </c>
      <c r="E187">
        <v>26253.5643153526</v>
      </c>
      <c r="F187">
        <v>26486.210843373399</v>
      </c>
      <c r="G187">
        <v>41698.854700854703</v>
      </c>
      <c r="H187">
        <v>41662.150793650697</v>
      </c>
      <c r="I187">
        <v>40714.2384615384</v>
      </c>
      <c r="J187">
        <v>38334.939130434701</v>
      </c>
      <c r="K187">
        <v>35536.448529411697</v>
      </c>
      <c r="L187">
        <v>37360.232876712304</v>
      </c>
      <c r="M187">
        <v>26004.942060085799</v>
      </c>
      <c r="N187">
        <v>27054.758122743599</v>
      </c>
      <c r="O187">
        <v>25773.597285067801</v>
      </c>
      <c r="P187">
        <v>26833.605</v>
      </c>
      <c r="Q187">
        <v>36442.542857142798</v>
      </c>
      <c r="R187">
        <v>43942.402439024299</v>
      </c>
      <c r="S187">
        <v>36139.867924528298</v>
      </c>
      <c r="T187">
        <v>45671.479452054802</v>
      </c>
      <c r="U187">
        <v>39220.712121212098</v>
      </c>
      <c r="V187">
        <v>42254.4375</v>
      </c>
      <c r="W187">
        <v>39624.333333333299</v>
      </c>
      <c r="X187">
        <v>37411.194029850703</v>
      </c>
      <c r="Y187">
        <v>37917.185185185102</v>
      </c>
      <c r="Z187">
        <v>33968.646341463398</v>
      </c>
      <c r="AA187">
        <v>39613.224489795903</v>
      </c>
      <c r="AB187">
        <v>32760.375</v>
      </c>
    </row>
    <row r="188" spans="1:28" x14ac:dyDescent="0.25">
      <c r="A188">
        <v>-18.292947818108701</v>
      </c>
      <c r="B188">
        <v>28998.7336244541</v>
      </c>
      <c r="C188">
        <v>18502.917322834601</v>
      </c>
      <c r="D188">
        <v>17795.075000000001</v>
      </c>
      <c r="E188">
        <v>28710.297008547001</v>
      </c>
      <c r="F188">
        <v>30099.369402985001</v>
      </c>
      <c r="G188">
        <v>30327.8745247148</v>
      </c>
      <c r="H188">
        <v>27206.097435897402</v>
      </c>
      <c r="I188">
        <v>16712.897058823499</v>
      </c>
      <c r="J188">
        <v>20565.991525423698</v>
      </c>
      <c r="K188">
        <v>18235.416107382502</v>
      </c>
      <c r="L188">
        <v>17294.229007633501</v>
      </c>
      <c r="M188">
        <v>26848.94</v>
      </c>
      <c r="N188">
        <v>32769.686274509797</v>
      </c>
      <c r="O188">
        <v>26546.686956521698</v>
      </c>
      <c r="P188">
        <v>30915.990566037701</v>
      </c>
      <c r="Q188">
        <v>33067.310810810799</v>
      </c>
      <c r="R188">
        <v>26802.339130434699</v>
      </c>
      <c r="S188">
        <v>31243.221153846102</v>
      </c>
      <c r="T188">
        <v>22592.2417582417</v>
      </c>
      <c r="U188">
        <v>19080.4761904761</v>
      </c>
      <c r="V188">
        <v>14669.6438356164</v>
      </c>
      <c r="W188">
        <v>18244.029850746199</v>
      </c>
      <c r="X188">
        <v>23616.411764705801</v>
      </c>
      <c r="Y188">
        <v>15660.12</v>
      </c>
      <c r="Z188">
        <v>20845.513513513499</v>
      </c>
      <c r="AA188">
        <v>18715.453125</v>
      </c>
      <c r="AB188">
        <v>15936.6417910447</v>
      </c>
    </row>
    <row r="189" spans="1:28" x14ac:dyDescent="0.25">
      <c r="A189">
        <v>1.2363116052141501</v>
      </c>
      <c r="B189">
        <v>34307.069377990403</v>
      </c>
      <c r="C189">
        <v>33378.108196721303</v>
      </c>
      <c r="D189">
        <v>31509.589225589199</v>
      </c>
      <c r="E189">
        <v>29066.389763779502</v>
      </c>
      <c r="F189">
        <v>29554.421768707401</v>
      </c>
      <c r="G189">
        <v>34302.952991452898</v>
      </c>
      <c r="H189">
        <v>34312.304347826001</v>
      </c>
      <c r="I189">
        <v>35212.121428571401</v>
      </c>
      <c r="J189">
        <v>31821.975757575699</v>
      </c>
      <c r="K189">
        <v>31888.602094240799</v>
      </c>
      <c r="L189">
        <v>30826.650943396198</v>
      </c>
      <c r="M189">
        <v>28395.915887850399</v>
      </c>
      <c r="N189">
        <v>29934.408602150499</v>
      </c>
      <c r="O189">
        <v>28900</v>
      </c>
      <c r="P189">
        <v>27235.096153846102</v>
      </c>
      <c r="Q189">
        <v>33702.315315315303</v>
      </c>
      <c r="R189">
        <v>34844.991869918696</v>
      </c>
      <c r="S189">
        <v>34507.495934959297</v>
      </c>
      <c r="T189">
        <v>33918.721311475398</v>
      </c>
      <c r="U189">
        <v>35775.360655737699</v>
      </c>
      <c r="V189">
        <v>34777.215189873401</v>
      </c>
      <c r="W189">
        <v>31873.705263157801</v>
      </c>
      <c r="X189">
        <v>31751.771428571399</v>
      </c>
      <c r="Y189">
        <v>31700.5862068965</v>
      </c>
      <c r="Z189">
        <v>32045.884615384599</v>
      </c>
      <c r="AA189">
        <v>31632.5</v>
      </c>
      <c r="AB189">
        <v>29259.722222222201</v>
      </c>
    </row>
    <row r="190" spans="1:28" x14ac:dyDescent="0.25">
      <c r="A190">
        <v>36.995202342135002</v>
      </c>
      <c r="B190">
        <v>7844.6821192052903</v>
      </c>
      <c r="C190">
        <v>13887.733766233699</v>
      </c>
      <c r="D190">
        <v>15603.898734177201</v>
      </c>
      <c r="E190">
        <v>69013.856476079294</v>
      </c>
      <c r="F190">
        <v>70242.910165484602</v>
      </c>
      <c r="G190">
        <v>7590.5542168674701</v>
      </c>
      <c r="H190">
        <v>8154.8676470588198</v>
      </c>
      <c r="I190">
        <v>15645.3086419753</v>
      </c>
      <c r="J190">
        <v>11937.547945205401</v>
      </c>
      <c r="K190">
        <v>15843.38</v>
      </c>
      <c r="L190">
        <v>15191</v>
      </c>
      <c r="M190">
        <v>67815.953917050603</v>
      </c>
      <c r="N190">
        <v>71670.919191919194</v>
      </c>
      <c r="O190">
        <v>68986.262222222198</v>
      </c>
      <c r="P190">
        <v>68735.625</v>
      </c>
      <c r="Q190">
        <v>7076.2127659574398</v>
      </c>
      <c r="R190">
        <v>8262.0555555555493</v>
      </c>
      <c r="S190">
        <v>7543.5609756097501</v>
      </c>
      <c r="T190">
        <v>9083.1481481481405</v>
      </c>
      <c r="U190">
        <v>7458.3823529411702</v>
      </c>
      <c r="V190">
        <v>21567.765957446802</v>
      </c>
      <c r="W190">
        <v>8885.7837837837797</v>
      </c>
      <c r="X190">
        <v>15074.083333333299</v>
      </c>
      <c r="Y190">
        <v>17697.622641509399</v>
      </c>
      <c r="Z190">
        <v>13752.4255319148</v>
      </c>
      <c r="AA190">
        <v>9814.6666666666606</v>
      </c>
      <c r="AB190">
        <v>23988.636363636298</v>
      </c>
    </row>
    <row r="191" spans="1:28" x14ac:dyDescent="0.25">
      <c r="A191">
        <v>62.159956221437199</v>
      </c>
      <c r="B191">
        <v>21629.218727662599</v>
      </c>
      <c r="C191">
        <v>19123.032015065899</v>
      </c>
      <c r="D191">
        <v>18759.241803278601</v>
      </c>
      <c r="E191">
        <v>13530.871525168999</v>
      </c>
      <c r="F191">
        <v>12924.1942215088</v>
      </c>
      <c r="G191">
        <v>21285.976265822701</v>
      </c>
      <c r="H191">
        <v>21912.046936114701</v>
      </c>
      <c r="I191">
        <v>19329.036429872402</v>
      </c>
      <c r="J191">
        <v>18902.571150097399</v>
      </c>
      <c r="K191">
        <v>18738.835030549799</v>
      </c>
      <c r="L191">
        <v>18779.901030927798</v>
      </c>
      <c r="M191">
        <v>14064.713276836101</v>
      </c>
      <c r="N191">
        <v>13620.832191780801</v>
      </c>
      <c r="O191">
        <v>12309.6374622356</v>
      </c>
      <c r="P191">
        <v>14225.829729729699</v>
      </c>
      <c r="Q191">
        <v>20460.457055214702</v>
      </c>
      <c r="R191">
        <v>22165.450980392099</v>
      </c>
      <c r="S191">
        <v>21685.970270270202</v>
      </c>
      <c r="T191">
        <v>22122.748110831199</v>
      </c>
      <c r="U191">
        <v>18326.122881355899</v>
      </c>
      <c r="V191">
        <v>20085.226837060702</v>
      </c>
      <c r="W191">
        <v>19311.7490494296</v>
      </c>
      <c r="X191">
        <v>18472.116000000002</v>
      </c>
      <c r="Y191">
        <v>18180.727272727199</v>
      </c>
      <c r="Z191">
        <v>19234.692307692301</v>
      </c>
      <c r="AA191">
        <v>19123.684210526299</v>
      </c>
      <c r="AB191">
        <v>18362.337899543301</v>
      </c>
    </row>
    <row r="192" spans="1:28" x14ac:dyDescent="0.25">
      <c r="A192">
        <v>-7.58635012229814</v>
      </c>
      <c r="B192">
        <v>22772.474562798001</v>
      </c>
      <c r="C192">
        <v>24034.587567244402</v>
      </c>
      <c r="D192">
        <v>24325.070437017999</v>
      </c>
      <c r="E192">
        <v>56234.370860927098</v>
      </c>
      <c r="F192">
        <v>57248.842105263102</v>
      </c>
      <c r="G192">
        <v>20913.55</v>
      </c>
      <c r="H192">
        <v>24082.285907859001</v>
      </c>
      <c r="I192">
        <v>24192.759852216699</v>
      </c>
      <c r="J192">
        <v>23885.4169570267</v>
      </c>
      <c r="K192">
        <v>24082.8609625668</v>
      </c>
      <c r="L192">
        <v>24549.2940594059</v>
      </c>
      <c r="M192">
        <v>54513.392857142797</v>
      </c>
      <c r="N192">
        <v>60003.148148148102</v>
      </c>
      <c r="O192">
        <v>53621.219512195101</v>
      </c>
      <c r="P192">
        <v>54248</v>
      </c>
      <c r="Q192">
        <v>21764.763999999999</v>
      </c>
      <c r="R192">
        <v>20125.3888888888</v>
      </c>
      <c r="S192">
        <v>24094.800595238001</v>
      </c>
      <c r="T192">
        <v>24071.825870646699</v>
      </c>
      <c r="U192">
        <v>24025.0106666666</v>
      </c>
      <c r="V192">
        <v>24336.709382150999</v>
      </c>
      <c r="W192">
        <v>23678.181159420201</v>
      </c>
      <c r="X192">
        <v>24077.353467561501</v>
      </c>
      <c r="Y192">
        <v>24549.604060913702</v>
      </c>
      <c r="Z192">
        <v>23742.940850277198</v>
      </c>
      <c r="AA192">
        <v>24540.185185185099</v>
      </c>
      <c r="AB192">
        <v>24559.759574468</v>
      </c>
    </row>
    <row r="193" spans="1:28" x14ac:dyDescent="0.25">
      <c r="A193">
        <v>3.3329970528325599</v>
      </c>
      <c r="B193">
        <v>30113.222598281602</v>
      </c>
      <c r="C193">
        <v>30397.568479209</v>
      </c>
      <c r="D193">
        <v>29969.5359729599</v>
      </c>
      <c r="E193">
        <v>22572.5883905013</v>
      </c>
      <c r="F193">
        <v>23561.871244635098</v>
      </c>
      <c r="G193">
        <v>28184.554179566501</v>
      </c>
      <c r="H193">
        <v>32077.363110877501</v>
      </c>
      <c r="I193">
        <v>29866.931498470902</v>
      </c>
      <c r="J193">
        <v>30878.495011086401</v>
      </c>
      <c r="K193">
        <v>30585.907247845898</v>
      </c>
      <c r="L193">
        <v>29408.862609497399</v>
      </c>
      <c r="M193">
        <v>20993.801369862998</v>
      </c>
      <c r="N193">
        <v>25093.3417721519</v>
      </c>
      <c r="O193">
        <v>20335.573333333301</v>
      </c>
      <c r="P193">
        <v>21003.296296296201</v>
      </c>
      <c r="Q193">
        <v>27773.6151515151</v>
      </c>
      <c r="R193">
        <v>28613.6993670886</v>
      </c>
      <c r="S193">
        <v>33818.102182539602</v>
      </c>
      <c r="T193">
        <v>30116.843575419</v>
      </c>
      <c r="U193">
        <v>28233.534120734901</v>
      </c>
      <c r="V193">
        <v>31292.646048109898</v>
      </c>
      <c r="W193">
        <v>30320.0991189427</v>
      </c>
      <c r="X193">
        <v>31444.3694196428</v>
      </c>
      <c r="Y193">
        <v>30508.970819304101</v>
      </c>
      <c r="Z193">
        <v>30649.262476894601</v>
      </c>
      <c r="AA193">
        <v>29518.433493589699</v>
      </c>
      <c r="AB193">
        <v>29260.3887079261</v>
      </c>
    </row>
    <row r="194" spans="1:28" x14ac:dyDescent="0.25">
      <c r="A194">
        <v>-0.78753028727772201</v>
      </c>
      <c r="B194">
        <v>40894.0845070422</v>
      </c>
      <c r="C194">
        <v>43740.782608695597</v>
      </c>
      <c r="D194">
        <v>32412.5157894736</v>
      </c>
      <c r="E194">
        <v>6218.0367892976501</v>
      </c>
      <c r="F194">
        <v>6067.9624999999996</v>
      </c>
      <c r="G194">
        <v>40016.333333333299</v>
      </c>
      <c r="H194">
        <v>41536.341463414603</v>
      </c>
      <c r="I194">
        <v>48517.599999999999</v>
      </c>
      <c r="J194">
        <v>34784.25</v>
      </c>
      <c r="K194">
        <v>35143.027777777701</v>
      </c>
      <c r="L194">
        <v>30746.4406779661</v>
      </c>
      <c r="M194">
        <v>6390.7841726618699</v>
      </c>
      <c r="N194">
        <v>5979.0229885057397</v>
      </c>
      <c r="O194">
        <v>6173.9589041095796</v>
      </c>
      <c r="P194">
        <v>6152.1411764705799</v>
      </c>
      <c r="Q194">
        <v>37915.384615384603</v>
      </c>
      <c r="R194">
        <v>41622.9411764705</v>
      </c>
      <c r="S194">
        <v>38000</v>
      </c>
      <c r="T194">
        <v>44041.25</v>
      </c>
      <c r="U194">
        <v>44947.083333333299</v>
      </c>
      <c r="V194">
        <v>50197.843137254902</v>
      </c>
      <c r="W194">
        <v>34573.043478260799</v>
      </c>
      <c r="X194">
        <v>35070</v>
      </c>
      <c r="Y194">
        <v>38530.5</v>
      </c>
      <c r="Z194">
        <v>31755.5555555555</v>
      </c>
      <c r="AA194">
        <v>31796.5625</v>
      </c>
      <c r="AB194">
        <v>29501.851851851799</v>
      </c>
    </row>
    <row r="195" spans="1:28" x14ac:dyDescent="0.25">
      <c r="A195">
        <v>38.083725443647303</v>
      </c>
      <c r="B195">
        <v>24049.8911614317</v>
      </c>
      <c r="C195">
        <v>22839.896524486499</v>
      </c>
      <c r="D195">
        <v>23378.110744891201</v>
      </c>
      <c r="E195">
        <v>12733.2228915662</v>
      </c>
      <c r="F195">
        <v>13274.308843537399</v>
      </c>
      <c r="G195">
        <v>24565.387426900499</v>
      </c>
      <c r="H195">
        <v>23535.147445255399</v>
      </c>
      <c r="I195">
        <v>22949.7053726169</v>
      </c>
      <c r="J195">
        <v>22747.937590711099</v>
      </c>
      <c r="K195">
        <v>22376.115615615599</v>
      </c>
      <c r="L195">
        <v>24162.280846063401</v>
      </c>
      <c r="M195">
        <v>12062.5682967959</v>
      </c>
      <c r="N195">
        <v>13669.556085918801</v>
      </c>
      <c r="O195">
        <v>12750.2310126582</v>
      </c>
      <c r="P195">
        <v>12528.5371621621</v>
      </c>
      <c r="Q195">
        <v>24663.173374613001</v>
      </c>
      <c r="R195">
        <v>24477.8947368421</v>
      </c>
      <c r="S195">
        <v>23624.2229508196</v>
      </c>
      <c r="T195">
        <v>23463.652631578901</v>
      </c>
      <c r="U195">
        <v>22880.3054545454</v>
      </c>
      <c r="V195">
        <v>23012.900662251599</v>
      </c>
      <c r="W195">
        <v>22763.950413223101</v>
      </c>
      <c r="X195">
        <v>22730.107361963099</v>
      </c>
      <c r="Y195">
        <v>23006.821958456901</v>
      </c>
      <c r="Z195">
        <v>21730.072948328201</v>
      </c>
      <c r="AA195">
        <v>24583.314928425301</v>
      </c>
      <c r="AB195">
        <v>23593.535911602201</v>
      </c>
    </row>
    <row r="196" spans="1:28" x14ac:dyDescent="0.25">
      <c r="A196">
        <v>-3.8351771797043099</v>
      </c>
      <c r="B196">
        <v>29687.431535269701</v>
      </c>
      <c r="C196">
        <v>31643.626209322701</v>
      </c>
      <c r="D196">
        <v>31502.879751745499</v>
      </c>
      <c r="E196">
        <v>27229.573770491799</v>
      </c>
      <c r="F196">
        <v>29816.84375</v>
      </c>
      <c r="G196">
        <v>28823.855400696801</v>
      </c>
      <c r="H196">
        <v>30472.9984152139</v>
      </c>
      <c r="I196">
        <v>32142.059931506799</v>
      </c>
      <c r="J196">
        <v>31117.251356238699</v>
      </c>
      <c r="K196">
        <v>31478.1087267525</v>
      </c>
      <c r="L196">
        <v>31532.227118644001</v>
      </c>
      <c r="M196">
        <v>25358.553672316299</v>
      </c>
      <c r="N196">
        <v>31528.836363636299</v>
      </c>
      <c r="O196">
        <v>28526.986301369801</v>
      </c>
      <c r="P196">
        <v>26296.529411764699</v>
      </c>
      <c r="Q196">
        <v>30326.4181184669</v>
      </c>
      <c r="R196">
        <v>27321.2926829268</v>
      </c>
      <c r="S196">
        <v>30384.341853035101</v>
      </c>
      <c r="T196">
        <v>30560.2610062893</v>
      </c>
      <c r="U196">
        <v>30994.243697478902</v>
      </c>
      <c r="V196">
        <v>32931.598265895896</v>
      </c>
      <c r="W196">
        <v>31599.369863013599</v>
      </c>
      <c r="X196">
        <v>30577.8697318007</v>
      </c>
      <c r="Y196">
        <v>30638.732044198801</v>
      </c>
      <c r="Z196">
        <v>32379.753709198802</v>
      </c>
      <c r="AA196">
        <v>31624.457227138599</v>
      </c>
      <c r="AB196">
        <v>31407.6613545816</v>
      </c>
    </row>
    <row r="197" spans="1:28" x14ac:dyDescent="0.25">
      <c r="A197">
        <v>-13.7444568358664</v>
      </c>
      <c r="B197">
        <v>12687.4671814671</v>
      </c>
      <c r="C197">
        <v>13725.456233421701</v>
      </c>
      <c r="D197">
        <v>12026.733333333301</v>
      </c>
      <c r="E197">
        <v>29632.807877813499</v>
      </c>
      <c r="F197">
        <v>28595.8153846153</v>
      </c>
      <c r="G197">
        <v>13097.490774907699</v>
      </c>
      <c r="H197">
        <v>12237.603238866301</v>
      </c>
      <c r="I197">
        <v>14620.5</v>
      </c>
      <c r="J197">
        <v>12524.652173913</v>
      </c>
      <c r="K197">
        <v>11945.461928934001</v>
      </c>
      <c r="L197">
        <v>12116.6797752809</v>
      </c>
      <c r="M197">
        <v>30553.355083459701</v>
      </c>
      <c r="N197">
        <v>29966.647260273901</v>
      </c>
      <c r="O197">
        <v>27229.662116040901</v>
      </c>
      <c r="P197">
        <v>30587.681681681599</v>
      </c>
      <c r="Q197">
        <v>14031.634615384601</v>
      </c>
      <c r="R197">
        <v>12515.748502994</v>
      </c>
      <c r="S197">
        <v>11360.5517241379</v>
      </c>
      <c r="T197">
        <v>13014.229007633499</v>
      </c>
      <c r="U197">
        <v>15145.1565217391</v>
      </c>
      <c r="V197">
        <v>14023.118811881101</v>
      </c>
      <c r="W197">
        <v>12426.8243243243</v>
      </c>
      <c r="X197">
        <v>12607.8620689655</v>
      </c>
      <c r="Y197">
        <v>11582.6868686868</v>
      </c>
      <c r="Z197">
        <v>12311.9387755102</v>
      </c>
      <c r="AA197">
        <v>12325.9529411764</v>
      </c>
      <c r="AB197">
        <v>11925.408602150501</v>
      </c>
    </row>
    <row r="198" spans="1:28" x14ac:dyDescent="0.25">
      <c r="A198">
        <v>-32.6815038082363</v>
      </c>
      <c r="B198">
        <v>14035.5411764705</v>
      </c>
      <c r="C198">
        <v>17104.121827411102</v>
      </c>
      <c r="D198">
        <v>14669.320197044301</v>
      </c>
      <c r="E198">
        <v>13733.305903398899</v>
      </c>
      <c r="F198">
        <v>11732.233108108099</v>
      </c>
      <c r="G198">
        <v>12029.0629629629</v>
      </c>
      <c r="H198">
        <v>16292.829166666599</v>
      </c>
      <c r="I198">
        <v>16944.838129496398</v>
      </c>
      <c r="J198">
        <v>17245.5942492012</v>
      </c>
      <c r="K198">
        <v>14887.236363636301</v>
      </c>
      <c r="L198">
        <v>14411.5698924731</v>
      </c>
      <c r="M198">
        <v>15985.4638783269</v>
      </c>
      <c r="N198">
        <v>11512.024096385499</v>
      </c>
      <c r="O198">
        <v>12013.423076923</v>
      </c>
      <c r="P198">
        <v>17985.1372549019</v>
      </c>
      <c r="Q198">
        <v>12170.463087248299</v>
      </c>
      <c r="R198">
        <v>11854.942148760299</v>
      </c>
      <c r="S198">
        <v>18553.079136690601</v>
      </c>
      <c r="T198">
        <v>13182.1881188118</v>
      </c>
      <c r="U198">
        <v>15152.619047619</v>
      </c>
      <c r="V198">
        <v>18032.6011560693</v>
      </c>
      <c r="W198">
        <v>15761.2391304347</v>
      </c>
      <c r="X198">
        <v>18416.1142857142</v>
      </c>
      <c r="Y198">
        <v>15847.0714285714</v>
      </c>
      <c r="Z198">
        <v>13891.851851851799</v>
      </c>
      <c r="AA198">
        <v>14335.2066666666</v>
      </c>
      <c r="AB198">
        <v>14500.3643410852</v>
      </c>
    </row>
    <row r="199" spans="1:28" x14ac:dyDescent="0.25">
      <c r="A199">
        <v>-0.78753028727772201</v>
      </c>
      <c r="B199">
        <v>13112.604651162699</v>
      </c>
      <c r="C199">
        <v>16408.810126582201</v>
      </c>
      <c r="D199">
        <v>17034.307936507899</v>
      </c>
      <c r="E199">
        <v>6218.0367892976501</v>
      </c>
      <c r="F199">
        <v>6067.9624999999996</v>
      </c>
      <c r="G199">
        <v>12661.4525139664</v>
      </c>
      <c r="H199">
        <v>13602.0363636363</v>
      </c>
      <c r="I199">
        <v>15461.2677165354</v>
      </c>
      <c r="J199">
        <v>17502.790909090902</v>
      </c>
      <c r="K199">
        <v>17654.057142857098</v>
      </c>
      <c r="L199">
        <v>16259.6214285714</v>
      </c>
      <c r="M199">
        <v>6390.7841726618699</v>
      </c>
      <c r="N199">
        <v>5979.0229885057397</v>
      </c>
      <c r="O199">
        <v>6173.9589041095796</v>
      </c>
      <c r="P199">
        <v>6152.1411764705799</v>
      </c>
      <c r="Q199">
        <v>12874.810126582201</v>
      </c>
      <c r="R199">
        <v>12492.9</v>
      </c>
      <c r="S199">
        <v>13037.964705882299</v>
      </c>
      <c r="T199">
        <v>14201.362499999999</v>
      </c>
      <c r="U199">
        <v>14877.245614035</v>
      </c>
      <c r="V199">
        <v>15936.828571428499</v>
      </c>
      <c r="W199">
        <v>17206.166666666599</v>
      </c>
      <c r="X199">
        <v>17858.740000000002</v>
      </c>
      <c r="Y199">
        <v>18086.5</v>
      </c>
      <c r="Z199">
        <v>17077.466666666602</v>
      </c>
      <c r="AA199">
        <v>17441.2976190476</v>
      </c>
      <c r="AB199">
        <v>14487.107142857099</v>
      </c>
    </row>
    <row r="200" spans="1:28" x14ac:dyDescent="0.25">
      <c r="A200">
        <v>-5.0523221110314003</v>
      </c>
      <c r="B200">
        <v>5826.5714285714203</v>
      </c>
      <c r="C200">
        <v>5089.4022988505703</v>
      </c>
      <c r="D200">
        <v>5118.7439613526503</v>
      </c>
      <c r="E200">
        <v>5811.1938775510198</v>
      </c>
      <c r="F200">
        <v>5988.0773809523798</v>
      </c>
      <c r="G200">
        <v>5982.2960526315701</v>
      </c>
      <c r="H200">
        <v>5630.9504132231395</v>
      </c>
      <c r="I200">
        <v>5154.1392405063198</v>
      </c>
      <c r="J200">
        <v>5035.5684210526297</v>
      </c>
      <c r="K200">
        <v>5760.9690721649404</v>
      </c>
      <c r="L200">
        <v>4552.4181818181796</v>
      </c>
      <c r="M200">
        <v>5575.3492063492004</v>
      </c>
      <c r="N200">
        <v>6165.6111111111104</v>
      </c>
      <c r="O200">
        <v>5783.2307692307704</v>
      </c>
      <c r="P200">
        <v>5547.56</v>
      </c>
      <c r="Q200">
        <v>6186.4938271604897</v>
      </c>
      <c r="R200">
        <v>5749.3380281690097</v>
      </c>
      <c r="S200">
        <v>5561.7959183673402</v>
      </c>
      <c r="T200">
        <v>5678.0138888888896</v>
      </c>
      <c r="U200">
        <v>4898.9142857142797</v>
      </c>
      <c r="V200">
        <v>5357.1590909090901</v>
      </c>
      <c r="W200">
        <v>5118.54347826087</v>
      </c>
      <c r="X200">
        <v>4957.6734693877497</v>
      </c>
      <c r="Y200">
        <v>6321.75925925925</v>
      </c>
      <c r="Z200">
        <v>5056.72093023255</v>
      </c>
      <c r="AA200">
        <v>4401.7692307692296</v>
      </c>
      <c r="AB200">
        <v>4687.4827586206802</v>
      </c>
    </row>
    <row r="201" spans="1:28" x14ac:dyDescent="0.25">
      <c r="A201">
        <v>-10.477929167174199</v>
      </c>
      <c r="B201">
        <v>32232.162679425801</v>
      </c>
      <c r="C201">
        <v>32062.484848484801</v>
      </c>
      <c r="D201">
        <v>33288.8837209302</v>
      </c>
      <c r="E201">
        <v>52711.656365182796</v>
      </c>
      <c r="F201">
        <v>52547.540011191901</v>
      </c>
      <c r="G201">
        <v>33329.123456790097</v>
      </c>
      <c r="H201">
        <v>31537.9921875</v>
      </c>
      <c r="I201">
        <v>33444.133333333302</v>
      </c>
      <c r="J201">
        <v>31180.581560283601</v>
      </c>
      <c r="K201">
        <v>32595.8404255319</v>
      </c>
      <c r="L201">
        <v>33943.618090452197</v>
      </c>
      <c r="M201">
        <v>52880.205747126398</v>
      </c>
      <c r="N201">
        <v>49827.945414847098</v>
      </c>
      <c r="O201">
        <v>55407.641791044698</v>
      </c>
      <c r="P201">
        <v>53931.3475091129</v>
      </c>
      <c r="Q201">
        <v>32927.045454545398</v>
      </c>
      <c r="R201">
        <v>33807.270270270201</v>
      </c>
      <c r="S201">
        <v>33015.800000000003</v>
      </c>
      <c r="T201">
        <v>30424.575342465701</v>
      </c>
      <c r="U201">
        <v>34105.829268292597</v>
      </c>
      <c r="V201">
        <v>32890.469387755002</v>
      </c>
      <c r="W201">
        <v>31007.323943661901</v>
      </c>
      <c r="X201">
        <v>31356.314285714201</v>
      </c>
      <c r="Y201">
        <v>32827.267857142797</v>
      </c>
      <c r="Z201">
        <v>32254.789473684199</v>
      </c>
      <c r="AA201">
        <v>32793.885714285701</v>
      </c>
      <c r="AB201">
        <v>35227.893617021196</v>
      </c>
    </row>
    <row r="202" spans="1:28" x14ac:dyDescent="0.25">
      <c r="A202">
        <v>-2.2790402793846799E-2</v>
      </c>
      <c r="B202">
        <v>31502.609589041</v>
      </c>
      <c r="C202">
        <v>29699.934579439199</v>
      </c>
      <c r="D202">
        <v>23533.905325443699</v>
      </c>
      <c r="E202">
        <v>17640.129824561402</v>
      </c>
      <c r="F202">
        <v>18378.1756756756</v>
      </c>
      <c r="G202">
        <v>32603.6047904191</v>
      </c>
      <c r="H202">
        <v>30031.68</v>
      </c>
      <c r="I202">
        <v>29892.650793650701</v>
      </c>
      <c r="J202">
        <v>29424</v>
      </c>
      <c r="K202">
        <v>24459.362499999999</v>
      </c>
      <c r="L202">
        <v>22702.033707865099</v>
      </c>
      <c r="M202">
        <v>16274.745000000001</v>
      </c>
      <c r="N202">
        <v>18693.092936802899</v>
      </c>
      <c r="O202">
        <v>17539.435643564299</v>
      </c>
      <c r="P202">
        <v>16698.622950819601</v>
      </c>
      <c r="Q202">
        <v>32317.079207920699</v>
      </c>
      <c r="R202">
        <v>33042.075757575702</v>
      </c>
      <c r="S202">
        <v>30895.5555555555</v>
      </c>
      <c r="T202">
        <v>27810.285714285699</v>
      </c>
      <c r="U202">
        <v>29672.608695652099</v>
      </c>
      <c r="V202">
        <v>30019.174999999999</v>
      </c>
      <c r="W202">
        <v>30496.9</v>
      </c>
      <c r="X202">
        <v>27124.9285714285</v>
      </c>
      <c r="Y202">
        <v>26828.0555555555</v>
      </c>
      <c r="Z202">
        <v>22521.340909090901</v>
      </c>
      <c r="AA202">
        <v>23870.94</v>
      </c>
      <c r="AB202">
        <v>21203.435897435898</v>
      </c>
    </row>
    <row r="203" spans="1:28" x14ac:dyDescent="0.25">
      <c r="A203">
        <v>-16.293595661622401</v>
      </c>
      <c r="B203">
        <v>7644.9114441416896</v>
      </c>
      <c r="C203">
        <v>8029.0603318250296</v>
      </c>
      <c r="D203">
        <v>7749.4444444444398</v>
      </c>
      <c r="E203">
        <v>7655.6898907103796</v>
      </c>
      <c r="F203">
        <v>7233.2534059945401</v>
      </c>
      <c r="G203">
        <v>7214.1029810298096</v>
      </c>
      <c r="H203">
        <v>8080.44109589041</v>
      </c>
      <c r="I203">
        <v>7409.6282051281996</v>
      </c>
      <c r="J203">
        <v>8579.6666666666606</v>
      </c>
      <c r="K203">
        <v>7338.8195718654397</v>
      </c>
      <c r="L203">
        <v>8145.5339233038303</v>
      </c>
      <c r="M203">
        <v>8080.44109589041</v>
      </c>
      <c r="N203">
        <v>6305.4943181818098</v>
      </c>
      <c r="O203">
        <v>8088.1518324607296</v>
      </c>
      <c r="P203">
        <v>8433.6423357664207</v>
      </c>
      <c r="Q203">
        <v>6296.42372881355</v>
      </c>
      <c r="R203">
        <v>8060.0885416666597</v>
      </c>
      <c r="S203">
        <v>8433.6423357664207</v>
      </c>
      <c r="T203">
        <v>7868.21052631578</v>
      </c>
      <c r="U203">
        <v>6573.6790123456703</v>
      </c>
      <c r="V203">
        <v>8312.4533333333293</v>
      </c>
      <c r="W203">
        <v>8711.73743016759</v>
      </c>
      <c r="X203">
        <v>8442.22093023255</v>
      </c>
      <c r="Y203">
        <v>7692.7005347593504</v>
      </c>
      <c r="Z203">
        <v>6866.1357142857096</v>
      </c>
      <c r="AA203">
        <v>8241.6984924623102</v>
      </c>
      <c r="AB203">
        <v>8008.8428571428503</v>
      </c>
    </row>
    <row r="204" spans="1:28" x14ac:dyDescent="0.25">
      <c r="A204">
        <v>26.754181727393199</v>
      </c>
      <c r="B204">
        <v>8966.8454545454497</v>
      </c>
      <c r="C204">
        <v>8353.6319218241006</v>
      </c>
      <c r="D204">
        <v>8236.4105263157799</v>
      </c>
      <c r="E204">
        <v>54895.4161392405</v>
      </c>
      <c r="F204">
        <v>55493.242165242104</v>
      </c>
      <c r="G204">
        <v>8794.6880341880296</v>
      </c>
      <c r="H204">
        <v>9162.40291262135</v>
      </c>
      <c r="I204">
        <v>8343.7567567567494</v>
      </c>
      <c r="J204">
        <v>8362.8238993710693</v>
      </c>
      <c r="K204">
        <v>7815.2569832402196</v>
      </c>
      <c r="L204">
        <v>8611.4676616915403</v>
      </c>
      <c r="M204">
        <v>54148.665480427</v>
      </c>
      <c r="N204">
        <v>57401.583732057399</v>
      </c>
      <c r="O204">
        <v>52684.4859154929</v>
      </c>
      <c r="P204">
        <v>52741.875</v>
      </c>
      <c r="Q204">
        <v>9198.5955882352901</v>
      </c>
      <c r="R204">
        <v>8234.1632653061206</v>
      </c>
      <c r="S204">
        <v>9419.9711538461506</v>
      </c>
      <c r="T204">
        <v>8899.7843137254895</v>
      </c>
      <c r="U204">
        <v>8369.2000000000007</v>
      </c>
      <c r="V204">
        <v>8317.6164383561609</v>
      </c>
      <c r="W204">
        <v>8318.3055555555493</v>
      </c>
      <c r="X204">
        <v>8399.6666666666606</v>
      </c>
      <c r="Y204">
        <v>7477.3522727272702</v>
      </c>
      <c r="Z204">
        <v>8142.0219780219704</v>
      </c>
      <c r="AA204">
        <v>8548.5172413793098</v>
      </c>
      <c r="AB204">
        <v>8697.3764705882295</v>
      </c>
    </row>
    <row r="205" spans="1:28" x14ac:dyDescent="0.25">
      <c r="A205">
        <v>-15.1079815797473</v>
      </c>
      <c r="B205">
        <v>9848.4067796610107</v>
      </c>
      <c r="C205">
        <v>23886.9105263157</v>
      </c>
      <c r="D205">
        <v>23209.7522123893</v>
      </c>
      <c r="E205">
        <v>32232.162679425801</v>
      </c>
      <c r="F205">
        <v>33329.123456790097</v>
      </c>
      <c r="G205">
        <v>9987.4179104477498</v>
      </c>
      <c r="H205">
        <v>9665.7843137254895</v>
      </c>
      <c r="I205">
        <v>23379.764705882299</v>
      </c>
      <c r="J205">
        <v>24297.4571428571</v>
      </c>
      <c r="K205">
        <v>23308.349593495899</v>
      </c>
      <c r="L205">
        <v>23092.009708737802</v>
      </c>
      <c r="M205">
        <v>31537.9921875</v>
      </c>
      <c r="N205">
        <v>32927.045454545398</v>
      </c>
      <c r="O205">
        <v>33807.270270270201</v>
      </c>
      <c r="P205">
        <v>33015.800000000003</v>
      </c>
      <c r="Q205">
        <v>9643.8888888888796</v>
      </c>
      <c r="R205">
        <v>10386.3548387096</v>
      </c>
      <c r="S205">
        <v>9563.1785714285706</v>
      </c>
      <c r="T205">
        <v>9790.6956521739103</v>
      </c>
      <c r="U205">
        <v>23817.0212765957</v>
      </c>
      <c r="V205">
        <v>22838.947368420999</v>
      </c>
      <c r="W205">
        <v>26161.784313725399</v>
      </c>
      <c r="X205">
        <v>22536.703703703701</v>
      </c>
      <c r="Y205">
        <v>23871.918032786802</v>
      </c>
      <c r="Z205">
        <v>22753.870967741899</v>
      </c>
      <c r="AA205">
        <v>26215.238095238001</v>
      </c>
      <c r="AB205">
        <v>18172.924999999999</v>
      </c>
    </row>
    <row r="206" spans="1:28" x14ac:dyDescent="0.25">
      <c r="A206">
        <v>-29.0918451448097</v>
      </c>
      <c r="B206">
        <v>8512.4519685039304</v>
      </c>
      <c r="C206">
        <v>7939.4741697416903</v>
      </c>
      <c r="D206">
        <v>7733.2511700468003</v>
      </c>
      <c r="E206">
        <v>10611.9554140127</v>
      </c>
      <c r="F206">
        <v>11622.197802197799</v>
      </c>
      <c r="G206">
        <v>8366.6760124610591</v>
      </c>
      <c r="H206">
        <v>8661.4777070063701</v>
      </c>
      <c r="I206">
        <v>7824.2326530612199</v>
      </c>
      <c r="J206">
        <v>8034.5387205387196</v>
      </c>
      <c r="K206">
        <v>7755.7231270358297</v>
      </c>
      <c r="L206">
        <v>7712.5958083832302</v>
      </c>
      <c r="M206">
        <v>9219.0454545454504</v>
      </c>
      <c r="N206">
        <v>11903.4666666666</v>
      </c>
      <c r="O206">
        <v>11347.043478260801</v>
      </c>
      <c r="P206">
        <v>9454.1627906976701</v>
      </c>
      <c r="Q206">
        <v>7787.3248407643296</v>
      </c>
      <c r="R206">
        <v>8921.2987804877994</v>
      </c>
      <c r="S206">
        <v>8572.1324503311207</v>
      </c>
      <c r="T206">
        <v>8744.2453987730005</v>
      </c>
      <c r="U206">
        <v>7578.7033898304999</v>
      </c>
      <c r="V206">
        <v>8052.3622047243998</v>
      </c>
      <c r="W206">
        <v>7569.3055555555502</v>
      </c>
      <c r="X206">
        <v>8472.4052287581708</v>
      </c>
      <c r="Y206">
        <v>7527.1411764705799</v>
      </c>
      <c r="Z206">
        <v>8039.36496350365</v>
      </c>
      <c r="AA206">
        <v>8149.0710382513598</v>
      </c>
      <c r="AB206">
        <v>7183.6225165562901</v>
      </c>
    </row>
    <row r="207" spans="1:28" x14ac:dyDescent="0.25">
      <c r="A207">
        <v>-62.435037181103802</v>
      </c>
      <c r="B207">
        <v>15258.3819028609</v>
      </c>
      <c r="C207">
        <v>15268.2027353177</v>
      </c>
      <c r="D207">
        <v>15473.022382094299</v>
      </c>
      <c r="E207">
        <v>12779.9038461538</v>
      </c>
      <c r="F207">
        <v>12490.729124236201</v>
      </c>
      <c r="G207">
        <v>15603.3977556109</v>
      </c>
      <c r="H207">
        <v>14863.656205420801</v>
      </c>
      <c r="I207">
        <v>14979.5688888888</v>
      </c>
      <c r="J207">
        <v>15611.2095070422</v>
      </c>
      <c r="K207">
        <v>14560.766192732999</v>
      </c>
      <c r="L207">
        <v>16407.4207119741</v>
      </c>
      <c r="M207">
        <v>13141.188295165301</v>
      </c>
      <c r="N207">
        <v>13623.2719665271</v>
      </c>
      <c r="O207">
        <v>11416.6111111111</v>
      </c>
      <c r="P207">
        <v>12850.256830601</v>
      </c>
      <c r="Q207">
        <v>14967.5592783505</v>
      </c>
      <c r="R207">
        <v>16199.304347826001</v>
      </c>
      <c r="S207">
        <v>14033.7762803234</v>
      </c>
      <c r="T207">
        <v>15796.6424242424</v>
      </c>
      <c r="U207">
        <v>13828.1941747572</v>
      </c>
      <c r="V207">
        <v>15951.6311475409</v>
      </c>
      <c r="W207">
        <v>14912.4436619718</v>
      </c>
      <c r="X207">
        <v>16309.9753521126</v>
      </c>
      <c r="Y207">
        <v>16350.7970149253</v>
      </c>
      <c r="Z207">
        <v>12548.483221476499</v>
      </c>
      <c r="AA207">
        <v>16190.952978056401</v>
      </c>
      <c r="AB207">
        <v>16638.367892976501</v>
      </c>
    </row>
    <row r="208" spans="1:28" x14ac:dyDescent="0.25">
      <c r="A208">
        <v>26.754181727393199</v>
      </c>
      <c r="B208">
        <v>14227.426573426501</v>
      </c>
      <c r="C208">
        <v>14759.809128630701</v>
      </c>
      <c r="D208">
        <v>18354.7582781456</v>
      </c>
      <c r="E208">
        <v>54895.4161392405</v>
      </c>
      <c r="F208">
        <v>55493.242165242104</v>
      </c>
      <c r="G208">
        <v>13853.85</v>
      </c>
      <c r="H208">
        <v>14701.809523809499</v>
      </c>
      <c r="I208">
        <v>14101.735042734999</v>
      </c>
      <c r="J208">
        <v>15380.733870967701</v>
      </c>
      <c r="K208">
        <v>20370.391304347799</v>
      </c>
      <c r="L208">
        <v>16658.676829268199</v>
      </c>
      <c r="M208">
        <v>54148.665480427</v>
      </c>
      <c r="N208">
        <v>57401.583732057399</v>
      </c>
      <c r="O208">
        <v>52684.4859154929</v>
      </c>
      <c r="P208">
        <v>52741.875</v>
      </c>
      <c r="Q208">
        <v>14817.971014492699</v>
      </c>
      <c r="R208">
        <v>13122.8131868131</v>
      </c>
      <c r="S208">
        <v>15133</v>
      </c>
      <c r="T208">
        <v>14107.905660377301</v>
      </c>
      <c r="U208">
        <v>12990.8867924528</v>
      </c>
      <c r="V208">
        <v>15021.65625</v>
      </c>
      <c r="W208">
        <v>16262.7164179104</v>
      </c>
      <c r="X208">
        <v>14344.0175438596</v>
      </c>
      <c r="Y208">
        <v>18556.872727272701</v>
      </c>
      <c r="Z208">
        <v>21572.120481927701</v>
      </c>
      <c r="AA208">
        <v>18412.679012345601</v>
      </c>
      <c r="AB208">
        <v>14946.9397590361</v>
      </c>
    </row>
    <row r="209" spans="1:28" x14ac:dyDescent="0.25">
      <c r="A209">
        <v>-0.78753028727772201</v>
      </c>
      <c r="B209">
        <v>21273.221194280901</v>
      </c>
      <c r="C209">
        <v>19612.9891304347</v>
      </c>
      <c r="D209">
        <v>18682.496894409898</v>
      </c>
      <c r="E209">
        <v>6218.0367892976501</v>
      </c>
      <c r="F209">
        <v>6067.9624999999996</v>
      </c>
      <c r="G209">
        <v>20636.738916256101</v>
      </c>
      <c r="H209">
        <v>21941.527586206801</v>
      </c>
      <c r="I209">
        <v>19445.680628272199</v>
      </c>
      <c r="J209">
        <v>19793.531073446298</v>
      </c>
      <c r="K209">
        <v>19761.391025641002</v>
      </c>
      <c r="L209">
        <v>17668.5963855421</v>
      </c>
      <c r="M209">
        <v>6390.7841726618699</v>
      </c>
      <c r="N209">
        <v>5979.0229885057397</v>
      </c>
      <c r="O209">
        <v>6173.9589041095796</v>
      </c>
      <c r="P209">
        <v>6152.1411764705799</v>
      </c>
      <c r="Q209">
        <v>18753.01953125</v>
      </c>
      <c r="R209">
        <v>22002.8356940509</v>
      </c>
      <c r="S209">
        <v>21918.828382838201</v>
      </c>
      <c r="T209">
        <v>21966.357400722001</v>
      </c>
      <c r="U209">
        <v>20112.408396946499</v>
      </c>
      <c r="V209">
        <v>18884</v>
      </c>
      <c r="W209">
        <v>18951.920187793399</v>
      </c>
      <c r="X209">
        <v>20357.251572327001</v>
      </c>
      <c r="Y209">
        <v>20686.118279569801</v>
      </c>
      <c r="Z209">
        <v>19013.568115941998</v>
      </c>
      <c r="AA209">
        <v>17995.3295454545</v>
      </c>
      <c r="AB209">
        <v>17299.974358974301</v>
      </c>
    </row>
    <row r="210" spans="1:28" x14ac:dyDescent="0.25">
      <c r="A210">
        <v>-18.3722212339948</v>
      </c>
      <c r="B210">
        <v>21769.0075757575</v>
      </c>
      <c r="C210">
        <v>21763.919999999998</v>
      </c>
      <c r="D210">
        <v>20478.7382198952</v>
      </c>
      <c r="E210">
        <v>8966.8454545454497</v>
      </c>
      <c r="F210">
        <v>8794.6880341880296</v>
      </c>
      <c r="G210">
        <v>21906.5625</v>
      </c>
      <c r="H210">
        <v>21639.544117647001</v>
      </c>
      <c r="I210">
        <v>21694.21875</v>
      </c>
      <c r="J210">
        <v>21815.790697674402</v>
      </c>
      <c r="K210">
        <v>19969.326530612201</v>
      </c>
      <c r="L210">
        <v>21015.5376344086</v>
      </c>
      <c r="M210">
        <v>9162.40291262135</v>
      </c>
      <c r="N210">
        <v>9198.5955882352901</v>
      </c>
      <c r="O210">
        <v>8234.1632653061206</v>
      </c>
      <c r="P210">
        <v>9419.9711538461506</v>
      </c>
      <c r="Q210">
        <v>22436.538461538399</v>
      </c>
      <c r="R210">
        <v>21543.947368420999</v>
      </c>
      <c r="S210">
        <v>22325</v>
      </c>
      <c r="T210">
        <v>21159.724999999999</v>
      </c>
      <c r="U210">
        <v>22027.333333333299</v>
      </c>
      <c r="V210">
        <v>21400.294117647001</v>
      </c>
      <c r="W210">
        <v>21524.418604651099</v>
      </c>
      <c r="X210">
        <v>22107.162790697599</v>
      </c>
      <c r="Y210">
        <v>21130</v>
      </c>
      <c r="Z210">
        <v>18899.686274509801</v>
      </c>
      <c r="AA210">
        <v>20754.693548387098</v>
      </c>
      <c r="AB210">
        <v>21537.225806451599</v>
      </c>
    </row>
    <row r="211" spans="1:28" x14ac:dyDescent="0.25">
      <c r="A211">
        <v>-3.8351771797043099</v>
      </c>
      <c r="B211">
        <v>3915.3384615384598</v>
      </c>
      <c r="C211">
        <v>3710.73888888888</v>
      </c>
      <c r="D211">
        <v>3683.4075829383801</v>
      </c>
      <c r="E211">
        <v>27229.573770491799</v>
      </c>
      <c r="F211">
        <v>29816.84375</v>
      </c>
      <c r="G211">
        <v>3947.1503267973799</v>
      </c>
      <c r="H211">
        <v>3869.8504672897102</v>
      </c>
      <c r="I211">
        <v>3785.1145833333298</v>
      </c>
      <c r="J211">
        <v>3625.73809523809</v>
      </c>
      <c r="K211">
        <v>3842.84955752212</v>
      </c>
      <c r="L211">
        <v>3499.5612244897902</v>
      </c>
      <c r="M211">
        <v>25358.553672316299</v>
      </c>
      <c r="N211">
        <v>31528.836363636299</v>
      </c>
      <c r="O211">
        <v>28526.986301369801</v>
      </c>
      <c r="P211">
        <v>26296.529411764699</v>
      </c>
      <c r="Q211">
        <v>3942.3846153846098</v>
      </c>
      <c r="R211">
        <v>3954.1451612903202</v>
      </c>
      <c r="S211">
        <v>3702.25490196078</v>
      </c>
      <c r="T211">
        <v>4022.4821428571399</v>
      </c>
      <c r="U211">
        <v>3647.4716981132001</v>
      </c>
      <c r="V211">
        <v>3954.7674418604602</v>
      </c>
      <c r="W211">
        <v>3395.4047619047601</v>
      </c>
      <c r="X211">
        <v>3856.0714285714198</v>
      </c>
      <c r="Y211">
        <v>3883.2888888888801</v>
      </c>
      <c r="Z211">
        <v>3816.0882352941098</v>
      </c>
      <c r="AA211">
        <v>3440.8913043478201</v>
      </c>
      <c r="AB211">
        <v>3551.4615384615299</v>
      </c>
    </row>
    <row r="212" spans="1:28" x14ac:dyDescent="0.25">
      <c r="A212">
        <v>-9.4742132895274995</v>
      </c>
      <c r="B212">
        <v>40435.831506849303</v>
      </c>
      <c r="C212">
        <v>42049.378294573602</v>
      </c>
      <c r="D212">
        <v>44323.992743105897</v>
      </c>
      <c r="E212">
        <v>41530.6716867469</v>
      </c>
      <c r="F212">
        <v>41969.913194444402</v>
      </c>
      <c r="G212">
        <v>39338.761609907102</v>
      </c>
      <c r="H212">
        <v>41306.479115479102</v>
      </c>
      <c r="I212">
        <v>41446.629310344797</v>
      </c>
      <c r="J212">
        <v>42755.629629629599</v>
      </c>
      <c r="K212">
        <v>42749.615776081402</v>
      </c>
      <c r="L212">
        <v>46414.2972972973</v>
      </c>
      <c r="M212">
        <v>41194.231382978702</v>
      </c>
      <c r="N212">
        <v>40879.829629629603</v>
      </c>
      <c r="O212">
        <v>42931.751633986903</v>
      </c>
      <c r="P212">
        <v>37074.132978723399</v>
      </c>
      <c r="Q212">
        <v>38477.888111888104</v>
      </c>
      <c r="R212">
        <v>40022.677777777702</v>
      </c>
      <c r="S212">
        <v>38612.515306122397</v>
      </c>
      <c r="T212">
        <v>43808.928909952599</v>
      </c>
      <c r="U212">
        <v>42427.8452380952</v>
      </c>
      <c r="V212">
        <v>40530.827777777697</v>
      </c>
      <c r="W212">
        <v>43056.208955223803</v>
      </c>
      <c r="X212">
        <v>42508.527607361902</v>
      </c>
      <c r="Y212">
        <v>43264.868852459003</v>
      </c>
      <c r="Z212">
        <v>42300.6095238095</v>
      </c>
      <c r="AA212">
        <v>46377.621951219502</v>
      </c>
      <c r="AB212">
        <v>46459.863636363603</v>
      </c>
    </row>
    <row r="213" spans="1:28" x14ac:dyDescent="0.25">
      <c r="A213">
        <v>2.5642319925872998</v>
      </c>
      <c r="B213">
        <v>36902.449946178604</v>
      </c>
      <c r="C213">
        <v>39197.0718954248</v>
      </c>
      <c r="D213">
        <v>43363.012682926797</v>
      </c>
      <c r="E213">
        <v>42039.782608695597</v>
      </c>
      <c r="F213">
        <v>42040.681818181802</v>
      </c>
      <c r="G213">
        <v>37613.236559139703</v>
      </c>
      <c r="H213">
        <v>36190.131465517203</v>
      </c>
      <c r="I213">
        <v>35607.278592375304</v>
      </c>
      <c r="J213">
        <v>42084.146226415098</v>
      </c>
      <c r="K213">
        <v>42933.1930184804</v>
      </c>
      <c r="L213">
        <v>43752.087360594698</v>
      </c>
      <c r="M213">
        <v>42038.958333333299</v>
      </c>
      <c r="N213">
        <v>44409.090909090897</v>
      </c>
      <c r="O213">
        <v>39672.272727272699</v>
      </c>
      <c r="P213">
        <v>40036.666666666599</v>
      </c>
      <c r="Q213">
        <v>36350.9503816793</v>
      </c>
      <c r="R213">
        <v>39242.394088669898</v>
      </c>
      <c r="S213">
        <v>33833.165876777202</v>
      </c>
      <c r="T213">
        <v>38155.822134387301</v>
      </c>
      <c r="U213">
        <v>29827.662162162102</v>
      </c>
      <c r="V213">
        <v>40039.316062176098</v>
      </c>
      <c r="W213">
        <v>43016.1</v>
      </c>
      <c r="X213">
        <v>41252.044642857101</v>
      </c>
      <c r="Y213">
        <v>42107.275862068898</v>
      </c>
      <c r="Z213">
        <v>43887.017699115</v>
      </c>
      <c r="AA213">
        <v>45059.548494983203</v>
      </c>
      <c r="AB213">
        <v>42116.393305439298</v>
      </c>
    </row>
    <row r="214" spans="1:28" x14ac:dyDescent="0.25">
      <c r="A214">
        <v>-0.78753028727772201</v>
      </c>
      <c r="B214">
        <v>43924.256080114399</v>
      </c>
      <c r="C214">
        <v>40593.533748701899</v>
      </c>
      <c r="D214">
        <v>33826.527350427299</v>
      </c>
      <c r="E214">
        <v>6218.0367892976501</v>
      </c>
      <c r="F214">
        <v>6067.9624999999996</v>
      </c>
      <c r="G214">
        <v>44321.687898089098</v>
      </c>
      <c r="H214">
        <v>43600.116883116803</v>
      </c>
      <c r="I214">
        <v>41335.620525059603</v>
      </c>
      <c r="J214">
        <v>40021.963235294097</v>
      </c>
      <c r="K214">
        <v>35116.871830985903</v>
      </c>
      <c r="L214">
        <v>31834.908695652099</v>
      </c>
      <c r="M214">
        <v>6390.7841726618699</v>
      </c>
      <c r="N214">
        <v>5979.0229885057397</v>
      </c>
      <c r="O214">
        <v>6173.9589041095796</v>
      </c>
      <c r="P214">
        <v>6152.1411764705799</v>
      </c>
      <c r="Q214">
        <v>45085.775362318796</v>
      </c>
      <c r="R214">
        <v>43722.573863636302</v>
      </c>
      <c r="S214">
        <v>45227.237804878001</v>
      </c>
      <c r="T214">
        <v>42392.660633484098</v>
      </c>
      <c r="U214">
        <v>41029.840236686301</v>
      </c>
      <c r="V214">
        <v>41542.328000000001</v>
      </c>
      <c r="W214">
        <v>38202.754999999997</v>
      </c>
      <c r="X214">
        <v>41079.6424418604</v>
      </c>
      <c r="Y214">
        <v>36152.437673130204</v>
      </c>
      <c r="Z214">
        <v>34045.699140401099</v>
      </c>
      <c r="AA214">
        <v>33104.3595505618</v>
      </c>
      <c r="AB214">
        <v>30078.725388601</v>
      </c>
    </row>
    <row r="215" spans="1:28" x14ac:dyDescent="0.25">
      <c r="A215">
        <v>71.528526617121997</v>
      </c>
      <c r="B215">
        <v>10206.4111111111</v>
      </c>
      <c r="C215">
        <v>8926.2124183006508</v>
      </c>
      <c r="D215">
        <v>7745.3035230352298</v>
      </c>
      <c r="E215">
        <v>47411.574120603</v>
      </c>
      <c r="F215">
        <v>49016.951379763399</v>
      </c>
      <c r="G215">
        <v>9461.4072398190001</v>
      </c>
      <c r="H215">
        <v>10925.3886462882</v>
      </c>
      <c r="I215">
        <v>9345.8554913294793</v>
      </c>
      <c r="J215">
        <v>8380.3609022556393</v>
      </c>
      <c r="K215">
        <v>7657.4205128205103</v>
      </c>
      <c r="L215">
        <v>7843.7931034482699</v>
      </c>
      <c r="M215">
        <v>45941.427196149198</v>
      </c>
      <c r="N215">
        <v>49409.896551724101</v>
      </c>
      <c r="O215">
        <v>48631.169270833299</v>
      </c>
      <c r="P215">
        <v>46333.712895377103</v>
      </c>
      <c r="Q215">
        <v>8351.0762711864409</v>
      </c>
      <c r="R215">
        <v>10733.4368932038</v>
      </c>
      <c r="S215">
        <v>9521.4369747899109</v>
      </c>
      <c r="T215">
        <v>12444.209090909</v>
      </c>
      <c r="U215">
        <v>9705.4021739130403</v>
      </c>
      <c r="V215">
        <v>8937.4814814814799</v>
      </c>
      <c r="W215">
        <v>9225.5</v>
      </c>
      <c r="X215">
        <v>7596.4637681159402</v>
      </c>
      <c r="Y215">
        <v>7195.5876288659701</v>
      </c>
      <c r="Z215">
        <v>8114.5408163265301</v>
      </c>
      <c r="AA215">
        <v>7438.6842105263104</v>
      </c>
      <c r="AB215">
        <v>8330.9493670886004</v>
      </c>
    </row>
    <row r="216" spans="1:28" x14ac:dyDescent="0.25">
      <c r="A216">
        <v>-12.764042162282101</v>
      </c>
      <c r="B216">
        <v>36382.692223439197</v>
      </c>
      <c r="C216">
        <v>32606.4973404255</v>
      </c>
      <c r="D216">
        <v>36825.090909090897</v>
      </c>
      <c r="E216">
        <v>13654.7606112054</v>
      </c>
      <c r="F216">
        <v>13394.4639865996</v>
      </c>
      <c r="G216">
        <v>37932.739212007502</v>
      </c>
      <c r="H216">
        <v>34208.547368421001</v>
      </c>
      <c r="I216">
        <v>31569.919999999998</v>
      </c>
      <c r="J216">
        <v>33637.575596816903</v>
      </c>
      <c r="K216">
        <v>38301.22</v>
      </c>
      <c r="L216">
        <v>35000.206043956001</v>
      </c>
      <c r="M216">
        <v>13922.2254733218</v>
      </c>
      <c r="N216">
        <v>13307.835087719201</v>
      </c>
      <c r="O216">
        <v>13473.5961538461</v>
      </c>
      <c r="P216">
        <v>14275.496503496501</v>
      </c>
      <c r="Q216">
        <v>39560.831578947298</v>
      </c>
      <c r="R216">
        <v>36061.745967741903</v>
      </c>
      <c r="S216">
        <v>36229</v>
      </c>
      <c r="T216">
        <v>31685.9704142011</v>
      </c>
      <c r="U216">
        <v>29098.6256684492</v>
      </c>
      <c r="V216">
        <v>34028.069148936098</v>
      </c>
      <c r="W216">
        <v>34029</v>
      </c>
      <c r="X216">
        <v>33264.4041450777</v>
      </c>
      <c r="Y216">
        <v>35382.900432900402</v>
      </c>
      <c r="Z216">
        <v>41379.447488584403</v>
      </c>
      <c r="AA216">
        <v>36635.688442211002</v>
      </c>
      <c r="AB216">
        <v>33027.715151515098</v>
      </c>
    </row>
    <row r="217" spans="1:28" x14ac:dyDescent="0.25">
      <c r="A217">
        <v>-62.435037181103802</v>
      </c>
      <c r="B217">
        <v>35666.3220121755</v>
      </c>
      <c r="C217">
        <v>33582.510939510903</v>
      </c>
      <c r="D217">
        <v>28747.214018691498</v>
      </c>
      <c r="E217">
        <v>12779.9038461538</v>
      </c>
      <c r="F217">
        <v>12490.729124236201</v>
      </c>
      <c r="G217">
        <v>35926.041412910999</v>
      </c>
      <c r="H217">
        <v>35377.979039891798</v>
      </c>
      <c r="I217">
        <v>35967.6441558441</v>
      </c>
      <c r="J217">
        <v>31239.9693877551</v>
      </c>
      <c r="K217">
        <v>29212.0510662177</v>
      </c>
      <c r="L217">
        <v>28167.144257702999</v>
      </c>
      <c r="M217">
        <v>13141.188295165301</v>
      </c>
      <c r="N217">
        <v>13623.2719665271</v>
      </c>
      <c r="O217">
        <v>11416.6111111111</v>
      </c>
      <c r="P217">
        <v>12850.256830601</v>
      </c>
      <c r="Q217">
        <v>35848.150406503999</v>
      </c>
      <c r="R217">
        <v>35989.629424778701</v>
      </c>
      <c r="S217">
        <v>36330.542936288002</v>
      </c>
      <c r="T217">
        <v>34469.457067371201</v>
      </c>
      <c r="U217">
        <v>35841.353037766799</v>
      </c>
      <c r="V217">
        <v>36050.255639097697</v>
      </c>
      <c r="W217">
        <v>31070.230870712399</v>
      </c>
      <c r="X217">
        <v>31398.811111111099</v>
      </c>
      <c r="Y217">
        <v>30301.182983682898</v>
      </c>
      <c r="Z217">
        <v>28200.714285714199</v>
      </c>
      <c r="AA217">
        <v>27352.849246231101</v>
      </c>
      <c r="AB217">
        <v>29192.743670886</v>
      </c>
    </row>
    <row r="218" spans="1:28" x14ac:dyDescent="0.25">
      <c r="A218">
        <v>-27.783382856107998</v>
      </c>
      <c r="B218">
        <v>47397.689888300898</v>
      </c>
      <c r="C218">
        <v>49714.776438686298</v>
      </c>
      <c r="D218">
        <v>47699.499068901299</v>
      </c>
      <c r="E218">
        <v>13881.9259259259</v>
      </c>
      <c r="F218">
        <v>13506.4</v>
      </c>
      <c r="G218">
        <v>48915.072862879999</v>
      </c>
      <c r="H218">
        <v>45803.477396021699</v>
      </c>
      <c r="I218">
        <v>51189.608527131699</v>
      </c>
      <c r="J218">
        <v>48425.651609260298</v>
      </c>
      <c r="K218">
        <v>47844.573949579797</v>
      </c>
      <c r="L218">
        <v>47519.291231732699</v>
      </c>
      <c r="M218">
        <v>14414.388059701399</v>
      </c>
      <c r="N218">
        <v>14140.470588235199</v>
      </c>
      <c r="O218">
        <v>12993.1047619047</v>
      </c>
      <c r="P218">
        <v>14727.962025316399</v>
      </c>
      <c r="Q218">
        <v>49865.28125</v>
      </c>
      <c r="R218">
        <v>47981.0796359499</v>
      </c>
      <c r="S218">
        <v>45249.740213523102</v>
      </c>
      <c r="T218">
        <v>46375.536764705801</v>
      </c>
      <c r="U218">
        <v>47467.213483145999</v>
      </c>
      <c r="V218">
        <v>54359.877990430599</v>
      </c>
      <c r="W218">
        <v>47024.172121212097</v>
      </c>
      <c r="X218">
        <v>49647.872093023201</v>
      </c>
      <c r="Y218">
        <v>47179.037891268497</v>
      </c>
      <c r="Z218">
        <v>48537.507718696397</v>
      </c>
      <c r="AA218">
        <v>47619.423151750903</v>
      </c>
      <c r="AB218">
        <v>47403.3727477477</v>
      </c>
    </row>
    <row r="219" spans="1:28" x14ac:dyDescent="0.25">
      <c r="A219">
        <v>-1.1571858148888601</v>
      </c>
      <c r="B219">
        <v>87661.712389380496</v>
      </c>
      <c r="C219">
        <v>75198.325068870501</v>
      </c>
      <c r="D219">
        <v>66561.708776595697</v>
      </c>
      <c r="E219">
        <v>45098.214457831302</v>
      </c>
      <c r="F219">
        <v>45929.53539823</v>
      </c>
      <c r="G219">
        <v>91726.334951456301</v>
      </c>
      <c r="H219">
        <v>84258.004065040601</v>
      </c>
      <c r="I219">
        <v>75292.055214723907</v>
      </c>
      <c r="J219">
        <v>75121.934999999998</v>
      </c>
      <c r="K219">
        <v>68403.079069767395</v>
      </c>
      <c r="L219">
        <v>64102.7360248447</v>
      </c>
      <c r="M219">
        <v>44104.148148148102</v>
      </c>
      <c r="N219">
        <v>45662.564102564102</v>
      </c>
      <c r="O219">
        <v>46216.100917431097</v>
      </c>
      <c r="P219">
        <v>44902.102040816302</v>
      </c>
      <c r="Q219">
        <v>94745.406593406602</v>
      </c>
      <c r="R219">
        <v>89337.330434782503</v>
      </c>
      <c r="S219">
        <v>87016.027027026998</v>
      </c>
      <c r="T219">
        <v>81990.296296296205</v>
      </c>
      <c r="U219">
        <v>76613.878048780403</v>
      </c>
      <c r="V219">
        <v>74847.836065573705</v>
      </c>
      <c r="W219">
        <v>74746.513368983899</v>
      </c>
      <c r="X219">
        <v>75451.5305164319</v>
      </c>
      <c r="Y219">
        <v>68874.290598290594</v>
      </c>
      <c r="Z219">
        <v>67840.510204081598</v>
      </c>
      <c r="AA219">
        <v>64881.6747572815</v>
      </c>
      <c r="AB219">
        <v>62719.448275862</v>
      </c>
    </row>
    <row r="220" spans="1:28" x14ac:dyDescent="0.25">
      <c r="A220">
        <v>-4.5063303616674597</v>
      </c>
      <c r="B220">
        <v>21208.307017543801</v>
      </c>
      <c r="C220">
        <v>18979.182926829199</v>
      </c>
      <c r="D220">
        <v>16843.4761904761</v>
      </c>
      <c r="E220">
        <v>33748.925110132099</v>
      </c>
      <c r="F220">
        <v>33668.212121212098</v>
      </c>
      <c r="G220">
        <v>20319.6120689655</v>
      </c>
      <c r="H220">
        <v>22128.7410714285</v>
      </c>
      <c r="I220">
        <v>19778.7971014492</v>
      </c>
      <c r="J220">
        <v>18398.4105263157</v>
      </c>
      <c r="K220">
        <v>17846</v>
      </c>
      <c r="L220">
        <v>15570</v>
      </c>
      <c r="M220">
        <v>33811.3515625</v>
      </c>
      <c r="N220">
        <v>28509.189189189099</v>
      </c>
      <c r="O220">
        <v>36746.983870967699</v>
      </c>
      <c r="P220">
        <v>34325.771428571403</v>
      </c>
      <c r="Q220">
        <v>20999.0185185185</v>
      </c>
      <c r="R220">
        <v>19727.870967741899</v>
      </c>
      <c r="S220">
        <v>21922.709090909</v>
      </c>
      <c r="T220">
        <v>22327.5438596491</v>
      </c>
      <c r="U220">
        <v>20423.560000000001</v>
      </c>
      <c r="V220">
        <v>19412.4545454545</v>
      </c>
      <c r="W220">
        <v>18109.761904761901</v>
      </c>
      <c r="X220">
        <v>18627.150943396198</v>
      </c>
      <c r="Y220">
        <v>19951.724999999999</v>
      </c>
      <c r="Z220">
        <v>16286.203703703701</v>
      </c>
      <c r="AA220">
        <v>15218.75</v>
      </c>
      <c r="AB220">
        <v>16218.461538461501</v>
      </c>
    </row>
    <row r="221" spans="1:28" x14ac:dyDescent="0.25">
      <c r="A221">
        <v>-10.477929167174199</v>
      </c>
      <c r="B221">
        <v>17600.384615384599</v>
      </c>
      <c r="C221">
        <v>14577.5034482758</v>
      </c>
      <c r="D221">
        <v>15152.9011406844</v>
      </c>
      <c r="E221">
        <v>52711.656365182796</v>
      </c>
      <c r="F221">
        <v>52547.540011191901</v>
      </c>
      <c r="G221">
        <v>18705.188340807101</v>
      </c>
      <c r="H221">
        <v>15853.0709219858</v>
      </c>
      <c r="I221">
        <v>13978.276595744601</v>
      </c>
      <c r="J221">
        <v>15144.5570469798</v>
      </c>
      <c r="K221">
        <v>16801.828220858799</v>
      </c>
      <c r="L221">
        <v>12465.15</v>
      </c>
      <c r="M221">
        <v>52880.205747126398</v>
      </c>
      <c r="N221">
        <v>49827.945414847098</v>
      </c>
      <c r="O221">
        <v>55407.641791044698</v>
      </c>
      <c r="P221">
        <v>53931.3475091129</v>
      </c>
      <c r="Q221">
        <v>20722.2352941176</v>
      </c>
      <c r="R221">
        <v>17004.867768594999</v>
      </c>
      <c r="S221">
        <v>15740.125</v>
      </c>
      <c r="T221">
        <v>15970.9275362318</v>
      </c>
      <c r="U221">
        <v>12874.2753623188</v>
      </c>
      <c r="V221">
        <v>15036.277777777699</v>
      </c>
      <c r="W221">
        <v>15262.857142857099</v>
      </c>
      <c r="X221">
        <v>15018.041666666601</v>
      </c>
      <c r="Y221">
        <v>18220.6913580246</v>
      </c>
      <c r="Z221">
        <v>15400.2682926829</v>
      </c>
      <c r="AA221">
        <v>12625.0175438596</v>
      </c>
      <c r="AB221">
        <v>12253.2325581395</v>
      </c>
    </row>
    <row r="222" spans="1:28" x14ac:dyDescent="0.25">
      <c r="A222">
        <v>50.621251119713101</v>
      </c>
      <c r="B222">
        <v>43618.130434782601</v>
      </c>
      <c r="C222">
        <v>39781.332453825802</v>
      </c>
      <c r="D222">
        <v>35438.0829268292</v>
      </c>
      <c r="E222">
        <v>44653.9467005076</v>
      </c>
      <c r="F222">
        <v>43523.191489361699</v>
      </c>
      <c r="G222">
        <v>44171.5225225225</v>
      </c>
      <c r="H222">
        <v>42978.270833333299</v>
      </c>
      <c r="I222">
        <v>41830.381502890101</v>
      </c>
      <c r="J222">
        <v>38060.529126213602</v>
      </c>
      <c r="K222">
        <v>36553.218181818098</v>
      </c>
      <c r="L222">
        <v>34146.873684210499</v>
      </c>
      <c r="M222">
        <v>45863.914185639202</v>
      </c>
      <c r="N222">
        <v>42861.1672240802</v>
      </c>
      <c r="O222">
        <v>44157.631410256399</v>
      </c>
      <c r="P222">
        <v>43252.093385214001</v>
      </c>
      <c r="Q222">
        <v>42612.056074766297</v>
      </c>
      <c r="R222">
        <v>45622.504347825998</v>
      </c>
      <c r="S222">
        <v>45175.333333333299</v>
      </c>
      <c r="T222">
        <v>41039.686274509797</v>
      </c>
      <c r="U222">
        <v>41471.590163934401</v>
      </c>
      <c r="V222">
        <v>42025.794642857101</v>
      </c>
      <c r="W222">
        <v>39615.402173912997</v>
      </c>
      <c r="X222">
        <v>36805.719298245604</v>
      </c>
      <c r="Y222">
        <v>36160.386792452802</v>
      </c>
      <c r="Z222">
        <v>36918.4824561403</v>
      </c>
      <c r="AA222">
        <v>33247.4385964912</v>
      </c>
      <c r="AB222">
        <v>35496.026315789401</v>
      </c>
    </row>
    <row r="223" spans="1:28" x14ac:dyDescent="0.25">
      <c r="A223">
        <v>-27.783382856107998</v>
      </c>
      <c r="B223">
        <v>27255.2514474772</v>
      </c>
      <c r="C223">
        <v>28114.8204334365</v>
      </c>
      <c r="D223">
        <v>25674.817063166502</v>
      </c>
      <c r="E223">
        <v>13881.9259259259</v>
      </c>
      <c r="F223">
        <v>13506.4</v>
      </c>
      <c r="G223">
        <v>28183.815624999999</v>
      </c>
      <c r="H223">
        <v>26210.820738137001</v>
      </c>
      <c r="I223">
        <v>29330.613744075799</v>
      </c>
      <c r="J223">
        <v>27176.859232175499</v>
      </c>
      <c r="K223">
        <v>28083.260869565202</v>
      </c>
      <c r="L223">
        <v>22764.6141304347</v>
      </c>
      <c r="M223">
        <v>14414.388059701399</v>
      </c>
      <c r="N223">
        <v>14140.470588235199</v>
      </c>
      <c r="O223">
        <v>12993.1047619047</v>
      </c>
      <c r="P223">
        <v>14727.962025316399</v>
      </c>
      <c r="Q223">
        <v>31045.856697819301</v>
      </c>
      <c r="R223">
        <v>25303.830721003102</v>
      </c>
      <c r="S223">
        <v>25303.097122302101</v>
      </c>
      <c r="T223">
        <v>27077.9931271477</v>
      </c>
      <c r="U223">
        <v>27891.489247311802</v>
      </c>
      <c r="V223">
        <v>30464.838983050799</v>
      </c>
      <c r="W223">
        <v>25359.625</v>
      </c>
      <c r="X223">
        <v>28974.269090909002</v>
      </c>
      <c r="Y223">
        <v>28937.806557377</v>
      </c>
      <c r="Z223">
        <v>27363.270718232001</v>
      </c>
      <c r="AA223">
        <v>24811.833333333299</v>
      </c>
      <c r="AB223">
        <v>20218.073170731699</v>
      </c>
    </row>
    <row r="224" spans="1:28" x14ac:dyDescent="0.25">
      <c r="A224">
        <v>38.083725443647303</v>
      </c>
      <c r="B224">
        <v>59162.801666666601</v>
      </c>
      <c r="C224">
        <v>52532.258382642998</v>
      </c>
      <c r="D224">
        <v>46304.084548104896</v>
      </c>
      <c r="E224">
        <v>12733.2228915662</v>
      </c>
      <c r="F224">
        <v>13274.308843537399</v>
      </c>
      <c r="G224">
        <v>60176.518867924497</v>
      </c>
      <c r="H224">
        <v>58019.673758865203</v>
      </c>
      <c r="I224">
        <v>53950.615686274497</v>
      </c>
      <c r="J224">
        <v>51097.0158730158</v>
      </c>
      <c r="K224">
        <v>46770.057926829199</v>
      </c>
      <c r="L224">
        <v>45877.159217877102</v>
      </c>
      <c r="M224">
        <v>12062.5682967959</v>
      </c>
      <c r="N224">
        <v>13669.556085918801</v>
      </c>
      <c r="O224">
        <v>12750.2310126582</v>
      </c>
      <c r="P224">
        <v>12528.5371621621</v>
      </c>
      <c r="Q224">
        <v>60303.703488371997</v>
      </c>
      <c r="R224">
        <v>60026.684931506803</v>
      </c>
      <c r="S224">
        <v>57950.35</v>
      </c>
      <c r="T224">
        <v>58088.021126760497</v>
      </c>
      <c r="U224">
        <v>50193.991304347801</v>
      </c>
      <c r="V224">
        <v>57036.4142857142</v>
      </c>
      <c r="W224">
        <v>50647.404580152601</v>
      </c>
      <c r="X224">
        <v>51583.785123966903</v>
      </c>
      <c r="Y224">
        <v>48973.748387096697</v>
      </c>
      <c r="Z224">
        <v>44795.653179190696</v>
      </c>
      <c r="AA224">
        <v>46578.780487804797</v>
      </c>
      <c r="AB224">
        <v>44937.078431372502</v>
      </c>
    </row>
    <row r="225" spans="1:28" x14ac:dyDescent="0.25">
      <c r="A225">
        <v>4.9839740306778104</v>
      </c>
      <c r="B225">
        <v>68238.641566264996</v>
      </c>
      <c r="C225">
        <v>58432.548117154802</v>
      </c>
      <c r="D225">
        <v>60556.7695167286</v>
      </c>
      <c r="E225">
        <v>68396.471124620002</v>
      </c>
      <c r="F225">
        <v>69836.625806451601</v>
      </c>
      <c r="G225">
        <v>69477.639240506294</v>
      </c>
      <c r="H225">
        <v>67113.574712643604</v>
      </c>
      <c r="I225">
        <v>58360.256637168102</v>
      </c>
      <c r="J225">
        <v>58497.380952380903</v>
      </c>
      <c r="K225">
        <v>62231.258741258702</v>
      </c>
      <c r="L225">
        <v>58656.357142857101</v>
      </c>
      <c r="M225">
        <v>67113.574712643604</v>
      </c>
      <c r="N225">
        <v>74689.947368420995</v>
      </c>
      <c r="O225">
        <v>67013.775510203996</v>
      </c>
      <c r="P225">
        <v>64170.587628865898</v>
      </c>
      <c r="Q225">
        <v>74689.947368420995</v>
      </c>
      <c r="R225">
        <v>66536.039603960395</v>
      </c>
      <c r="S225">
        <v>64170.587628865898</v>
      </c>
      <c r="T225">
        <v>70820.974025974007</v>
      </c>
      <c r="U225">
        <v>63180.307692307601</v>
      </c>
      <c r="V225">
        <v>54251.360655737699</v>
      </c>
      <c r="W225">
        <v>60156.396825396798</v>
      </c>
      <c r="X225">
        <v>56838.365079365001</v>
      </c>
      <c r="Y225">
        <v>64751.116883116803</v>
      </c>
      <c r="Z225">
        <v>59291.424242424197</v>
      </c>
      <c r="AA225">
        <v>60569.205882352901</v>
      </c>
      <c r="AB225">
        <v>56413.706896551703</v>
      </c>
    </row>
    <row r="226" spans="1:28" x14ac:dyDescent="0.25">
      <c r="A226">
        <v>-25.4824183132942</v>
      </c>
      <c r="B226">
        <v>79958.605633802799</v>
      </c>
      <c r="C226">
        <v>72231.677811550093</v>
      </c>
      <c r="D226">
        <v>67872.428370786496</v>
      </c>
      <c r="E226">
        <v>38843.126081582202</v>
      </c>
      <c r="F226">
        <v>40479.579908675798</v>
      </c>
      <c r="G226">
        <v>81881.806451612894</v>
      </c>
      <c r="H226">
        <v>77841.946745562105</v>
      </c>
      <c r="I226">
        <v>75703.358024691304</v>
      </c>
      <c r="J226">
        <v>68863.940119760402</v>
      </c>
      <c r="K226">
        <v>67674.779069767406</v>
      </c>
      <c r="L226">
        <v>68057.1875</v>
      </c>
      <c r="M226">
        <v>36911.140161725001</v>
      </c>
      <c r="N226">
        <v>41745.3086956521</v>
      </c>
      <c r="O226">
        <v>39079.975961538403</v>
      </c>
      <c r="P226">
        <v>36404.202127659497</v>
      </c>
      <c r="Q226">
        <v>81912.247311827901</v>
      </c>
      <c r="R226">
        <v>81851.3655913978</v>
      </c>
      <c r="S226">
        <v>78048.342105263102</v>
      </c>
      <c r="T226">
        <v>77673.279569892402</v>
      </c>
      <c r="U226">
        <v>78149.106666666601</v>
      </c>
      <c r="V226">
        <v>73594.954022988502</v>
      </c>
      <c r="W226">
        <v>71619.319444444394</v>
      </c>
      <c r="X226">
        <v>66775.652631578894</v>
      </c>
      <c r="Y226">
        <v>65522.449101796403</v>
      </c>
      <c r="Z226">
        <v>69705.5084745762</v>
      </c>
      <c r="AA226">
        <v>67215.582524271798</v>
      </c>
      <c r="AB226">
        <v>69127.376543209801</v>
      </c>
    </row>
    <row r="227" spans="1:28" x14ac:dyDescent="0.25">
      <c r="A227">
        <v>49.610034665795602</v>
      </c>
      <c r="B227">
        <v>40970.389982110901</v>
      </c>
      <c r="C227">
        <v>37995.753363228701</v>
      </c>
      <c r="D227">
        <v>42138.657480314898</v>
      </c>
      <c r="E227">
        <v>7879.3863361547701</v>
      </c>
      <c r="F227">
        <v>8176.9123931623899</v>
      </c>
      <c r="G227">
        <v>46662.996138996103</v>
      </c>
      <c r="H227">
        <v>36055.773333333302</v>
      </c>
      <c r="I227">
        <v>38532.394957983102</v>
      </c>
      <c r="J227">
        <v>37381.711538461503</v>
      </c>
      <c r="K227">
        <v>41029.951456310599</v>
      </c>
      <c r="L227">
        <v>43860.216080402002</v>
      </c>
      <c r="M227">
        <v>7491.5250696378798</v>
      </c>
      <c r="N227">
        <v>9183.8170731707305</v>
      </c>
      <c r="O227">
        <v>7061.15315315315</v>
      </c>
      <c r="P227">
        <v>7680.04050632911</v>
      </c>
      <c r="Q227">
        <v>48166.060402684503</v>
      </c>
      <c r="R227">
        <v>44627.027272727202</v>
      </c>
      <c r="S227">
        <v>36577.974522292898</v>
      </c>
      <c r="T227">
        <v>35482.447552447498</v>
      </c>
      <c r="U227">
        <v>39852.9824561403</v>
      </c>
      <c r="V227">
        <v>37318.306451612902</v>
      </c>
      <c r="W227">
        <v>36039.03539823</v>
      </c>
      <c r="X227">
        <v>38978.789473684199</v>
      </c>
      <c r="Y227">
        <v>37692.594405594398</v>
      </c>
      <c r="Z227">
        <v>43904.903614457799</v>
      </c>
      <c r="AA227">
        <v>45699.053097345102</v>
      </c>
      <c r="AB227">
        <v>41444.069767441797</v>
      </c>
    </row>
    <row r="228" spans="1:28" x14ac:dyDescent="0.25">
      <c r="A228">
        <v>14.628523803496201</v>
      </c>
      <c r="B228">
        <v>10963.374811463</v>
      </c>
      <c r="C228">
        <v>10623.602059925001</v>
      </c>
      <c r="D228">
        <v>11280.936269244499</v>
      </c>
      <c r="E228">
        <v>5271.7612208258497</v>
      </c>
      <c r="F228">
        <v>5179.18279569892</v>
      </c>
      <c r="G228">
        <v>10793.2763466042</v>
      </c>
      <c r="H228">
        <v>11122.307075127599</v>
      </c>
      <c r="I228">
        <v>10519.223968565801</v>
      </c>
      <c r="J228">
        <v>10718.644007155601</v>
      </c>
      <c r="K228">
        <v>12152.132907348199</v>
      </c>
      <c r="L228">
        <v>10170.657166123699</v>
      </c>
      <c r="M228">
        <v>5364.6726618704997</v>
      </c>
      <c r="N228">
        <v>4598.7759999999998</v>
      </c>
      <c r="O228">
        <v>5650.2922077922003</v>
      </c>
      <c r="P228">
        <v>5573.1048387096698</v>
      </c>
      <c r="Q228">
        <v>10557.391517128801</v>
      </c>
      <c r="R228">
        <v>11009.739520958001</v>
      </c>
      <c r="S228">
        <v>11040.392803598201</v>
      </c>
      <c r="T228">
        <v>11199.9161931818</v>
      </c>
      <c r="U228">
        <v>10499.7848970251</v>
      </c>
      <c r="V228">
        <v>10533.845094664301</v>
      </c>
      <c r="W228">
        <v>10081.68359375</v>
      </c>
      <c r="X228">
        <v>11256.801980198001</v>
      </c>
      <c r="Y228">
        <v>12440.4052980132</v>
      </c>
      <c r="Z228">
        <v>11883.4345679012</v>
      </c>
      <c r="AA228">
        <v>10116.2672672672</v>
      </c>
      <c r="AB228">
        <v>10235.1120996441</v>
      </c>
    </row>
    <row r="229" spans="1:28" x14ac:dyDescent="0.25">
      <c r="A229">
        <v>4.9839740306778104</v>
      </c>
      <c r="B229">
        <v>12366.046739757599</v>
      </c>
      <c r="C229">
        <v>12996.3523280055</v>
      </c>
      <c r="D229">
        <v>14126.5764742014</v>
      </c>
      <c r="E229">
        <v>68396.471124620002</v>
      </c>
      <c r="F229">
        <v>69836.625806451601</v>
      </c>
      <c r="G229">
        <v>12073.7408839779</v>
      </c>
      <c r="H229">
        <v>12685.535628019299</v>
      </c>
      <c r="I229">
        <v>13039.2205673758</v>
      </c>
      <c r="J229">
        <v>12955.1777929155</v>
      </c>
      <c r="K229">
        <v>14882.7172653534</v>
      </c>
      <c r="L229">
        <v>13273.570588235199</v>
      </c>
      <c r="M229">
        <v>67113.574712643604</v>
      </c>
      <c r="N229">
        <v>74689.947368420995</v>
      </c>
      <c r="O229">
        <v>67013.775510203996</v>
      </c>
      <c r="P229">
        <v>64170.587628865898</v>
      </c>
      <c r="Q229">
        <v>12436.0113765642</v>
      </c>
      <c r="R229">
        <v>11731.7046186895</v>
      </c>
      <c r="S229">
        <v>12593.500552486101</v>
      </c>
      <c r="T229">
        <v>12796.4434087882</v>
      </c>
      <c r="U229">
        <v>13012.749615975399</v>
      </c>
      <c r="V229">
        <v>13061.924901185699</v>
      </c>
      <c r="W229">
        <v>12447.1985815602</v>
      </c>
      <c r="X229">
        <v>13424.5425950196</v>
      </c>
      <c r="Y229">
        <v>15223.156626505999</v>
      </c>
      <c r="Z229">
        <v>14500.4034440344</v>
      </c>
      <c r="AA229">
        <v>13210.3821243523</v>
      </c>
      <c r="AB229">
        <v>13337.926121372</v>
      </c>
    </row>
    <row r="230" spans="1:28" x14ac:dyDescent="0.25">
      <c r="A230">
        <v>-18.3457621898194</v>
      </c>
      <c r="B230">
        <v>2425.7272727272698</v>
      </c>
      <c r="C230">
        <v>2098.4680851063799</v>
      </c>
      <c r="D230">
        <v>2549.9615384615299</v>
      </c>
      <c r="E230">
        <v>39244.827419354799</v>
      </c>
      <c r="F230">
        <v>40312.769983686703</v>
      </c>
      <c r="G230">
        <v>2072.5681818181802</v>
      </c>
      <c r="H230">
        <v>2896.6060606060601</v>
      </c>
      <c r="I230">
        <v>1907.0476190476099</v>
      </c>
      <c r="J230">
        <v>2253.0769230769201</v>
      </c>
      <c r="K230">
        <v>2533.2777777777701</v>
      </c>
      <c r="L230">
        <v>2587.5</v>
      </c>
      <c r="M230">
        <v>38200.730462519903</v>
      </c>
      <c r="N230">
        <v>38210.325088339203</v>
      </c>
      <c r="O230">
        <v>42115.775757575699</v>
      </c>
      <c r="P230">
        <v>39020.162318840499</v>
      </c>
      <c r="Q230">
        <v>2110.25</v>
      </c>
      <c r="R230">
        <v>2006.625</v>
      </c>
      <c r="S230">
        <v>3104.4761904761899</v>
      </c>
      <c r="T230">
        <v>2532.8333333333298</v>
      </c>
      <c r="U230">
        <v>1940.8181818181799</v>
      </c>
      <c r="V230">
        <v>1869.9</v>
      </c>
      <c r="W230">
        <v>1928.57142857142</v>
      </c>
      <c r="X230">
        <v>2372.6315789473601</v>
      </c>
      <c r="Y230">
        <v>2443.75</v>
      </c>
      <c r="Z230">
        <v>2604.9</v>
      </c>
      <c r="AA230">
        <v>3083.3333333333298</v>
      </c>
      <c r="AB230">
        <v>2290</v>
      </c>
    </row>
    <row r="231" spans="1:28" x14ac:dyDescent="0.25">
      <c r="A231">
        <v>24.640964018113099</v>
      </c>
      <c r="B231">
        <v>7396.5404224326203</v>
      </c>
      <c r="C231">
        <v>6460.3104325699696</v>
      </c>
      <c r="D231">
        <v>5989.3759512937504</v>
      </c>
      <c r="E231">
        <v>43507.714859437699</v>
      </c>
      <c r="F231">
        <v>43989.460784313698</v>
      </c>
      <c r="G231">
        <v>7650.3741007194203</v>
      </c>
      <c r="H231">
        <v>7136.3421828908504</v>
      </c>
      <c r="I231">
        <v>6716.4189189189101</v>
      </c>
      <c r="J231">
        <v>6202.0204429301502</v>
      </c>
      <c r="K231">
        <v>6139.5508982035899</v>
      </c>
      <c r="L231">
        <v>5834.0866873064997</v>
      </c>
      <c r="M231">
        <v>43173.442176870703</v>
      </c>
      <c r="N231">
        <v>44166.584415584402</v>
      </c>
      <c r="O231">
        <v>43882.070866141701</v>
      </c>
      <c r="P231">
        <v>45342.709401709399</v>
      </c>
      <c r="Q231">
        <v>7757.0789473684199</v>
      </c>
      <c r="R231">
        <v>7546.9943342776096</v>
      </c>
      <c r="S231">
        <v>7321.6648199445899</v>
      </c>
      <c r="T231">
        <v>6925.2965299684502</v>
      </c>
      <c r="U231">
        <v>6678.7543252595096</v>
      </c>
      <c r="V231">
        <v>6752.3432343234299</v>
      </c>
      <c r="W231">
        <v>6140.8697068403899</v>
      </c>
      <c r="X231">
        <v>6269.0678571428498</v>
      </c>
      <c r="Y231">
        <v>6308.2507204610902</v>
      </c>
      <c r="Z231">
        <v>5957.1869158878499</v>
      </c>
      <c r="AA231">
        <v>5805.6685552407898</v>
      </c>
      <c r="AB231">
        <v>5868.3242320819099</v>
      </c>
    </row>
    <row r="232" spans="1:28" x14ac:dyDescent="0.25">
      <c r="A232">
        <v>-7.58635012229814</v>
      </c>
      <c r="B232">
        <v>12982.833523809501</v>
      </c>
      <c r="C232">
        <v>13255.0184222957</v>
      </c>
      <c r="D232">
        <v>12578.153881071201</v>
      </c>
      <c r="E232">
        <v>56234.370860927098</v>
      </c>
      <c r="F232">
        <v>57248.842105263102</v>
      </c>
      <c r="G232">
        <v>11889.8048595292</v>
      </c>
      <c r="H232">
        <v>14083.383027522899</v>
      </c>
      <c r="I232">
        <v>13623</v>
      </c>
      <c r="J232">
        <v>12847.086653386399</v>
      </c>
      <c r="K232">
        <v>13160.294071762801</v>
      </c>
      <c r="L232">
        <v>11767.8349619978</v>
      </c>
      <c r="M232">
        <v>54513.392857142797</v>
      </c>
      <c r="N232">
        <v>60003.148148148102</v>
      </c>
      <c r="O232">
        <v>53621.219512195101</v>
      </c>
      <c r="P232">
        <v>54248</v>
      </c>
      <c r="Q232">
        <v>11839.610698365501</v>
      </c>
      <c r="R232">
        <v>11942.2593167701</v>
      </c>
      <c r="S232">
        <v>14083.010144927501</v>
      </c>
      <c r="T232">
        <v>14083.799352750801</v>
      </c>
      <c r="U232">
        <v>14641.020370370299</v>
      </c>
      <c r="V232">
        <v>12663.6090750436</v>
      </c>
      <c r="W232">
        <v>13204.971302428199</v>
      </c>
      <c r="X232">
        <v>12552.8548094373</v>
      </c>
      <c r="Y232">
        <v>14035.8731343283</v>
      </c>
      <c r="Z232">
        <v>12201.7352941176</v>
      </c>
      <c r="AA232">
        <v>11588.6124497991</v>
      </c>
      <c r="AB232">
        <v>11978.8345153664</v>
      </c>
    </row>
    <row r="233" spans="1:28" x14ac:dyDescent="0.25">
      <c r="A233">
        <v>-27.783382856107998</v>
      </c>
      <c r="B233">
        <v>25220.7046632124</v>
      </c>
      <c r="C233">
        <v>23242.529085872498</v>
      </c>
      <c r="D233">
        <v>21591.728386657502</v>
      </c>
      <c r="E233">
        <v>13881.9259259259</v>
      </c>
      <c r="F233">
        <v>13506.4</v>
      </c>
      <c r="G233">
        <v>25884.922261484098</v>
      </c>
      <c r="H233">
        <v>24585.6587837837</v>
      </c>
      <c r="I233">
        <v>24102.440366972402</v>
      </c>
      <c r="J233">
        <v>22371.429368029701</v>
      </c>
      <c r="K233">
        <v>22365.9977452085</v>
      </c>
      <c r="L233">
        <v>20411.6993127147</v>
      </c>
      <c r="M233">
        <v>14414.388059701399</v>
      </c>
      <c r="N233">
        <v>14140.470588235199</v>
      </c>
      <c r="O233">
        <v>12993.1047619047</v>
      </c>
      <c r="P233">
        <v>14727.962025316399</v>
      </c>
      <c r="Q233">
        <v>26035.083067092601</v>
      </c>
      <c r="R233">
        <v>25699.150197628402</v>
      </c>
      <c r="S233">
        <v>24697.95</v>
      </c>
      <c r="T233">
        <v>24497.719879518001</v>
      </c>
      <c r="U233">
        <v>24425.871323529402</v>
      </c>
      <c r="V233">
        <v>23780.1941391941</v>
      </c>
      <c r="W233">
        <v>22640.064777327902</v>
      </c>
      <c r="X233">
        <v>22143.412371134</v>
      </c>
      <c r="Y233">
        <v>22864.292906178402</v>
      </c>
      <c r="Z233">
        <v>21882.097777777701</v>
      </c>
      <c r="AA233">
        <v>20311.3323782234</v>
      </c>
      <c r="AB233">
        <v>20562.034334763899</v>
      </c>
    </row>
    <row r="234" spans="1:28" x14ac:dyDescent="0.25">
      <c r="A234">
        <v>20.865099659191799</v>
      </c>
      <c r="B234">
        <v>26596.985663983902</v>
      </c>
      <c r="C234">
        <v>25366.8307155322</v>
      </c>
      <c r="D234">
        <v>23771.5570395102</v>
      </c>
      <c r="E234">
        <v>37715.359837728101</v>
      </c>
      <c r="F234">
        <v>38569.275999999998</v>
      </c>
      <c r="G234">
        <v>26375.810126582201</v>
      </c>
      <c r="H234">
        <v>26815.287356321802</v>
      </c>
      <c r="I234">
        <v>26074.084005376299</v>
      </c>
      <c r="J234">
        <v>24602.565722585299</v>
      </c>
      <c r="K234">
        <v>24434.735336887999</v>
      </c>
      <c r="L234">
        <v>22877.934030045701</v>
      </c>
      <c r="M234">
        <v>37132.481911262701</v>
      </c>
      <c r="N234">
        <v>38345.783231083798</v>
      </c>
      <c r="O234">
        <v>38783.1467710371</v>
      </c>
      <c r="P234">
        <v>37581.425925925898</v>
      </c>
      <c r="Q234">
        <v>27366.8824101069</v>
      </c>
      <c r="R234">
        <v>25297.783298097202</v>
      </c>
      <c r="S234">
        <v>26125.268916155401</v>
      </c>
      <c r="T234">
        <v>27474.953079178798</v>
      </c>
      <c r="U234">
        <v>26509.758855585798</v>
      </c>
      <c r="V234">
        <v>25649.9655172413</v>
      </c>
      <c r="W234">
        <v>24510.362589928001</v>
      </c>
      <c r="X234">
        <v>24696.526392961801</v>
      </c>
      <c r="Y234">
        <v>24988.478260869499</v>
      </c>
      <c r="Z234">
        <v>23877.221789883199</v>
      </c>
      <c r="AA234">
        <v>22888.741599072899</v>
      </c>
      <c r="AB234">
        <v>22863.971556886201</v>
      </c>
    </row>
    <row r="235" spans="1:28" x14ac:dyDescent="0.25">
      <c r="A235">
        <v>16.6552296968852</v>
      </c>
      <c r="B235">
        <v>9594.0212121212098</v>
      </c>
      <c r="C235">
        <v>7352.03272727272</v>
      </c>
      <c r="D235">
        <v>6165.70945945945</v>
      </c>
      <c r="E235">
        <v>9627.0192307692305</v>
      </c>
      <c r="F235">
        <v>10005.716</v>
      </c>
      <c r="G235">
        <v>10455.541666666601</v>
      </c>
      <c r="H235">
        <v>8395.3840579710104</v>
      </c>
      <c r="I235">
        <v>7693.8503937007799</v>
      </c>
      <c r="J235">
        <v>7058.7162162162103</v>
      </c>
      <c r="K235">
        <v>6918.1023622047196</v>
      </c>
      <c r="L235">
        <v>5600.3017751479201</v>
      </c>
      <c r="M235">
        <v>9056.6927710843302</v>
      </c>
      <c r="N235">
        <v>10360.9242424242</v>
      </c>
      <c r="O235">
        <v>9608.3644067796595</v>
      </c>
      <c r="P235">
        <v>9474.6530612244896</v>
      </c>
      <c r="Q235">
        <v>11258.882978723401</v>
      </c>
      <c r="R235">
        <v>9684.98979591836</v>
      </c>
      <c r="S235">
        <v>8464.5384615384592</v>
      </c>
      <c r="T235">
        <v>8305.4833333333299</v>
      </c>
      <c r="U235">
        <v>7321.1818181818098</v>
      </c>
      <c r="V235">
        <v>7978.5277777777701</v>
      </c>
      <c r="W235">
        <v>7332.8289473684199</v>
      </c>
      <c r="X235">
        <v>6769.375</v>
      </c>
      <c r="Y235">
        <v>6809.0810810810799</v>
      </c>
      <c r="Z235">
        <v>7070.3207547169804</v>
      </c>
      <c r="AA235">
        <v>5612.3944954128401</v>
      </c>
      <c r="AB235">
        <v>5578.3333333333303</v>
      </c>
    </row>
    <row r="236" spans="1:28" x14ac:dyDescent="0.25">
      <c r="A236">
        <v>2.34373937365396</v>
      </c>
      <c r="B236">
        <v>15975.8450087565</v>
      </c>
      <c r="C236">
        <v>13526.451306413301</v>
      </c>
      <c r="D236">
        <v>11089.097716211099</v>
      </c>
      <c r="E236">
        <v>29733.562874251402</v>
      </c>
      <c r="F236">
        <v>30689.9112754159</v>
      </c>
      <c r="G236">
        <v>15901.5565891472</v>
      </c>
      <c r="H236">
        <v>16072.255533199101</v>
      </c>
      <c r="I236">
        <v>14642.7408312958</v>
      </c>
      <c r="J236">
        <v>12472.0346420323</v>
      </c>
      <c r="K236">
        <v>8072.48964745383</v>
      </c>
      <c r="L236">
        <v>17187.1504524886</v>
      </c>
      <c r="M236">
        <v>28611.2537960954</v>
      </c>
      <c r="N236">
        <v>30826.053956834501</v>
      </c>
      <c r="O236">
        <v>30546.003802281299</v>
      </c>
      <c r="P236">
        <v>29813.464135021099</v>
      </c>
      <c r="Q236">
        <v>17323.833992094798</v>
      </c>
      <c r="R236">
        <v>14983.607142857099</v>
      </c>
      <c r="S236">
        <v>14858.9924528301</v>
      </c>
      <c r="T236">
        <v>17458.094827586199</v>
      </c>
      <c r="U236">
        <v>15057.9069767441</v>
      </c>
      <c r="V236">
        <v>14341.438818565401</v>
      </c>
      <c r="W236">
        <v>12679.9644444444</v>
      </c>
      <c r="X236">
        <v>12247.110576923</v>
      </c>
      <c r="Y236">
        <v>8002.9134295227504</v>
      </c>
      <c r="Z236">
        <v>8143.24379232505</v>
      </c>
      <c r="AA236">
        <v>16720.8123324396</v>
      </c>
      <c r="AB236">
        <v>17527.549902152601</v>
      </c>
    </row>
    <row r="237" spans="1:28" x14ac:dyDescent="0.25">
      <c r="A237">
        <v>4.9839740306778104</v>
      </c>
      <c r="B237">
        <v>7693.92554557124</v>
      </c>
      <c r="C237">
        <v>5137.3736462093802</v>
      </c>
      <c r="D237">
        <v>6303.8841698841698</v>
      </c>
      <c r="E237">
        <v>68396.471124620002</v>
      </c>
      <c r="F237">
        <v>69836.625806451601</v>
      </c>
      <c r="G237">
        <v>7855.3529411764603</v>
      </c>
      <c r="H237">
        <v>7544.8543209876498</v>
      </c>
      <c r="I237">
        <v>5414.8149466192099</v>
      </c>
      <c r="J237">
        <v>4851.8021978021898</v>
      </c>
      <c r="K237">
        <v>6879.1990049751203</v>
      </c>
      <c r="L237">
        <v>5939.0946372239696</v>
      </c>
      <c r="M237">
        <v>67113.574712643604</v>
      </c>
      <c r="N237">
        <v>74689.947368420995</v>
      </c>
      <c r="O237">
        <v>67013.775510203996</v>
      </c>
      <c r="P237">
        <v>64170.587628865898</v>
      </c>
      <c r="Q237">
        <v>7207.94972067039</v>
      </c>
      <c r="R237">
        <v>8449.63589743589</v>
      </c>
      <c r="S237">
        <v>7547.8256410256399</v>
      </c>
      <c r="T237">
        <v>7542.0952380952303</v>
      </c>
      <c r="U237">
        <v>5055.616</v>
      </c>
      <c r="V237">
        <v>5702.6346153846098</v>
      </c>
      <c r="W237">
        <v>4522.6510067114004</v>
      </c>
      <c r="X237">
        <v>5247.3145161290304</v>
      </c>
      <c r="Y237">
        <v>4523.5841584158397</v>
      </c>
      <c r="Z237">
        <v>9258.3700000000008</v>
      </c>
      <c r="AA237">
        <v>6170.6172839506098</v>
      </c>
      <c r="AB237">
        <v>5697.1161290322498</v>
      </c>
    </row>
    <row r="238" spans="1:28" x14ac:dyDescent="0.25">
      <c r="A238">
        <v>-26.241409859367099</v>
      </c>
      <c r="B238">
        <v>3236.703125</v>
      </c>
      <c r="C238">
        <v>3728.3111111111102</v>
      </c>
      <c r="D238">
        <v>3356.9777777777699</v>
      </c>
      <c r="E238">
        <v>20422.414473684199</v>
      </c>
      <c r="F238">
        <v>20620.7532467532</v>
      </c>
      <c r="G238">
        <v>3266.4561403508701</v>
      </c>
      <c r="H238">
        <v>3193.2179487179401</v>
      </c>
      <c r="I238">
        <v>3226.0212765957399</v>
      </c>
      <c r="J238">
        <v>4277.3255813953401</v>
      </c>
      <c r="K238">
        <v>3590.3442622950802</v>
      </c>
      <c r="L238">
        <v>3164.6081081081002</v>
      </c>
      <c r="M238">
        <v>20218.786666666601</v>
      </c>
      <c r="N238">
        <v>31396.551724137898</v>
      </c>
      <c r="O238">
        <v>14110.375</v>
      </c>
      <c r="P238">
        <v>20663.939393939301</v>
      </c>
      <c r="Q238">
        <v>3202.8846153846098</v>
      </c>
      <c r="R238">
        <v>3319.77419354838</v>
      </c>
      <c r="S238">
        <v>3201.5925925925899</v>
      </c>
      <c r="T238">
        <v>3174.375</v>
      </c>
      <c r="U238">
        <v>3088.78947368421</v>
      </c>
      <c r="V238">
        <v>3319.1428571428501</v>
      </c>
      <c r="W238">
        <v>4564.8333333333303</v>
      </c>
      <c r="X238">
        <v>3914.1578947368398</v>
      </c>
      <c r="Y238">
        <v>4102.5333333333301</v>
      </c>
      <c r="Z238">
        <v>3094.6774193548299</v>
      </c>
      <c r="AA238">
        <v>2796.1470588235202</v>
      </c>
      <c r="AB238">
        <v>3477.8</v>
      </c>
    </row>
    <row r="239" spans="1:28" x14ac:dyDescent="0.25">
      <c r="A239">
        <v>149.34923096111299</v>
      </c>
      <c r="B239">
        <v>19528.780258519299</v>
      </c>
      <c r="C239">
        <v>19418.073298429299</v>
      </c>
      <c r="D239">
        <v>17903.0189155107</v>
      </c>
      <c r="E239">
        <v>36526.188346883398</v>
      </c>
      <c r="F239">
        <v>35820.581708321799</v>
      </c>
      <c r="G239">
        <v>19755.087574850299</v>
      </c>
      <c r="H239">
        <v>19280.3442892358</v>
      </c>
      <c r="I239">
        <v>18981.762419006402</v>
      </c>
      <c r="J239">
        <v>19828.666666666599</v>
      </c>
      <c r="K239">
        <v>18004.155729676699</v>
      </c>
      <c r="L239">
        <v>17826.980117820302</v>
      </c>
      <c r="M239">
        <v>37213.300882588897</v>
      </c>
      <c r="N239">
        <v>35334.8337662337</v>
      </c>
      <c r="O239">
        <v>36365.491258741196</v>
      </c>
      <c r="P239">
        <v>37075.035493827098</v>
      </c>
      <c r="Q239">
        <v>19402.429780033799</v>
      </c>
      <c r="R239">
        <v>20034.846979865699</v>
      </c>
      <c r="S239">
        <v>19762.1675675675</v>
      </c>
      <c r="T239">
        <v>18876.398791540701</v>
      </c>
      <c r="U239">
        <v>18512.3075221238</v>
      </c>
      <c r="V239">
        <v>19429.428270042099</v>
      </c>
      <c r="W239">
        <v>19650.855319148901</v>
      </c>
      <c r="X239">
        <v>19991.256809338502</v>
      </c>
      <c r="Y239">
        <v>18425.8346613545</v>
      </c>
      <c r="Z239">
        <v>17596.289017341001</v>
      </c>
      <c r="AA239">
        <v>17628.720190779</v>
      </c>
      <c r="AB239">
        <v>17998.0438957476</v>
      </c>
    </row>
    <row r="240" spans="1:28" x14ac:dyDescent="0.25">
      <c r="A240">
        <v>-26.241409859367099</v>
      </c>
      <c r="B240">
        <v>25301.123200000002</v>
      </c>
      <c r="C240">
        <v>28406.1524777636</v>
      </c>
      <c r="D240">
        <v>30818.744676979</v>
      </c>
      <c r="E240">
        <v>20422.414473684199</v>
      </c>
      <c r="F240">
        <v>20620.7532467532</v>
      </c>
      <c r="G240">
        <v>24136.103648424501</v>
      </c>
      <c r="H240">
        <v>26386.914219474402</v>
      </c>
      <c r="I240">
        <v>27458.9243986254</v>
      </c>
      <c r="J240">
        <v>29327.266499582202</v>
      </c>
      <c r="K240">
        <v>28185.5991259435</v>
      </c>
      <c r="L240">
        <v>33044.2743451981</v>
      </c>
      <c r="M240">
        <v>20218.786666666601</v>
      </c>
      <c r="N240">
        <v>31396.551724137898</v>
      </c>
      <c r="O240">
        <v>14110.375</v>
      </c>
      <c r="P240">
        <v>20663.939393939301</v>
      </c>
      <c r="Q240">
        <v>20510.133771929799</v>
      </c>
      <c r="R240">
        <v>26340.6933333333</v>
      </c>
      <c r="S240">
        <v>27202.455974842698</v>
      </c>
      <c r="T240">
        <v>25598.6398176291</v>
      </c>
      <c r="U240">
        <v>25908.251407129399</v>
      </c>
      <c r="V240">
        <v>28768.7638668779</v>
      </c>
      <c r="W240">
        <v>29466.2591362126</v>
      </c>
      <c r="X240">
        <v>29186.638655462099</v>
      </c>
      <c r="Y240">
        <v>29820.587905935001</v>
      </c>
      <c r="Z240">
        <v>27286.556650246301</v>
      </c>
      <c r="AA240">
        <v>32208.6928895612</v>
      </c>
      <c r="AB240">
        <v>33711.326690821203</v>
      </c>
    </row>
    <row r="241" spans="1:28" x14ac:dyDescent="0.25">
      <c r="A241">
        <v>-2.2790402793846799E-2</v>
      </c>
      <c r="B241">
        <v>29786.4280408542</v>
      </c>
      <c r="C241">
        <v>26512.8903803131</v>
      </c>
      <c r="D241">
        <v>25276.204271123399</v>
      </c>
      <c r="E241">
        <v>17640.129824561402</v>
      </c>
      <c r="F241">
        <v>18378.1756756756</v>
      </c>
      <c r="G241">
        <v>30787.9336917562</v>
      </c>
      <c r="H241">
        <v>28709.664739884302</v>
      </c>
      <c r="I241">
        <v>26664.748979591801</v>
      </c>
      <c r="J241">
        <v>26328.7054455445</v>
      </c>
      <c r="K241">
        <v>24789.124721603501</v>
      </c>
      <c r="L241">
        <v>25624.450636942602</v>
      </c>
      <c r="M241">
        <v>16274.745000000001</v>
      </c>
      <c r="N241">
        <v>18693.092936802899</v>
      </c>
      <c r="O241">
        <v>17539.435643564299</v>
      </c>
      <c r="P241">
        <v>16698.622950819601</v>
      </c>
      <c r="Q241">
        <v>31379.397058823499</v>
      </c>
      <c r="R241">
        <v>30225.423076923002</v>
      </c>
      <c r="S241">
        <v>28699.868421052601</v>
      </c>
      <c r="T241">
        <v>28719.964426877399</v>
      </c>
      <c r="U241">
        <v>27220.0438596491</v>
      </c>
      <c r="V241">
        <v>26181.515267175499</v>
      </c>
      <c r="W241">
        <v>26401.351351351299</v>
      </c>
      <c r="X241">
        <v>26267.337899543301</v>
      </c>
      <c r="Y241">
        <v>24700.538461538399</v>
      </c>
      <c r="Z241">
        <v>24857.133858267702</v>
      </c>
      <c r="AA241">
        <v>24384.098684210501</v>
      </c>
      <c r="AB241">
        <v>26788.237654320899</v>
      </c>
    </row>
    <row r="242" spans="1:28" x14ac:dyDescent="0.25">
      <c r="A242">
        <v>26.2156415256859</v>
      </c>
      <c r="B242">
        <v>41579.533640552901</v>
      </c>
      <c r="C242">
        <v>36722.272933182299</v>
      </c>
      <c r="D242">
        <v>32945.980031948799</v>
      </c>
      <c r="E242">
        <v>5511.1713483146004</v>
      </c>
      <c r="F242">
        <v>5642.0807692307599</v>
      </c>
      <c r="G242">
        <v>41974.984375</v>
      </c>
      <c r="H242">
        <v>41132.029469548099</v>
      </c>
      <c r="I242">
        <v>37998.956427015197</v>
      </c>
      <c r="J242">
        <v>35340.202830188602</v>
      </c>
      <c r="K242">
        <v>33647.838983050802</v>
      </c>
      <c r="L242">
        <v>32320.456193353399</v>
      </c>
      <c r="M242">
        <v>5386.9507299269999</v>
      </c>
      <c r="N242">
        <v>5583.5189393939299</v>
      </c>
      <c r="O242">
        <v>5702.47265625</v>
      </c>
      <c r="P242">
        <v>5486.6231884057897</v>
      </c>
      <c r="Q242">
        <v>41376.570945945903</v>
      </c>
      <c r="R242">
        <v>42607.592857142801</v>
      </c>
      <c r="S242">
        <v>40950.2404580152</v>
      </c>
      <c r="T242">
        <v>41324.8582995951</v>
      </c>
      <c r="U242">
        <v>39063.016460905303</v>
      </c>
      <c r="V242">
        <v>36801.888888888803</v>
      </c>
      <c r="W242">
        <v>36315.306878306801</v>
      </c>
      <c r="X242">
        <v>34555.970212765897</v>
      </c>
      <c r="Y242">
        <v>34613.0299003322</v>
      </c>
      <c r="Z242">
        <v>32642.570934256</v>
      </c>
      <c r="AA242">
        <v>32042.429042904201</v>
      </c>
      <c r="AB242">
        <v>32555.114206128099</v>
      </c>
    </row>
    <row r="243" spans="1:28" x14ac:dyDescent="0.25">
      <c r="A243">
        <v>20.865099659191799</v>
      </c>
      <c r="B243">
        <v>134365.93543307</v>
      </c>
      <c r="C243">
        <v>128950.8064</v>
      </c>
      <c r="D243">
        <v>132195.25063078199</v>
      </c>
      <c r="E243">
        <v>37715.359837728101</v>
      </c>
      <c r="F243">
        <v>38569.275999999998</v>
      </c>
      <c r="G243">
        <v>130512.649006622</v>
      </c>
      <c r="H243">
        <v>137860.50750750699</v>
      </c>
      <c r="I243">
        <v>128178.55479451999</v>
      </c>
      <c r="J243">
        <v>129627.975975975</v>
      </c>
      <c r="K243">
        <v>137691.466549295</v>
      </c>
      <c r="L243">
        <v>127168.11594202901</v>
      </c>
      <c r="M243">
        <v>37132.481911262701</v>
      </c>
      <c r="N243">
        <v>38345.783231083798</v>
      </c>
      <c r="O243">
        <v>38783.1467710371</v>
      </c>
      <c r="P243">
        <v>37581.425925925898</v>
      </c>
      <c r="Q243">
        <v>131061.04929577401</v>
      </c>
      <c r="R243">
        <v>130025.94375000001</v>
      </c>
      <c r="S243">
        <v>142918.19251336899</v>
      </c>
      <c r="T243">
        <v>131382.51369863001</v>
      </c>
      <c r="U243">
        <v>131589.155038759</v>
      </c>
      <c r="V243">
        <v>125479.368098159</v>
      </c>
      <c r="W243">
        <v>128625.114093959</v>
      </c>
      <c r="X243">
        <v>130440.076086956</v>
      </c>
      <c r="Y243">
        <v>133988.594017094</v>
      </c>
      <c r="Z243">
        <v>140285.69461077801</v>
      </c>
      <c r="AA243">
        <v>126919.33333333299</v>
      </c>
      <c r="AB243">
        <v>127321.66145833299</v>
      </c>
    </row>
    <row r="244" spans="1:28" x14ac:dyDescent="0.25">
      <c r="A244">
        <v>-11.4334068931099</v>
      </c>
      <c r="B244">
        <v>15511.726744186</v>
      </c>
      <c r="C244">
        <v>15199.6923818707</v>
      </c>
      <c r="D244">
        <v>13879.891939769699</v>
      </c>
      <c r="E244">
        <v>4810.5706806282697</v>
      </c>
      <c r="F244">
        <v>5007.3761467889899</v>
      </c>
      <c r="G244">
        <v>15388.3678474114</v>
      </c>
      <c r="H244">
        <v>15652.763239875299</v>
      </c>
      <c r="I244">
        <v>16312.309090909001</v>
      </c>
      <c r="J244">
        <v>13943.1437371663</v>
      </c>
      <c r="K244">
        <v>13003.5507900677</v>
      </c>
      <c r="L244">
        <v>14445.809037900801</v>
      </c>
      <c r="M244">
        <v>4548.9634146341396</v>
      </c>
      <c r="N244">
        <v>5075.9230769230699</v>
      </c>
      <c r="O244">
        <v>4906.1136363636297</v>
      </c>
      <c r="P244">
        <v>4055.2222222222199</v>
      </c>
      <c r="Q244">
        <v>16415.717121588001</v>
      </c>
      <c r="R244">
        <v>14137.5468277945</v>
      </c>
      <c r="S244">
        <v>15458.8407643312</v>
      </c>
      <c r="T244">
        <v>15838.408536585301</v>
      </c>
      <c r="U244">
        <v>17977.891891891799</v>
      </c>
      <c r="V244">
        <v>14371.314960629899</v>
      </c>
      <c r="W244">
        <v>14238.8975409836</v>
      </c>
      <c r="X244">
        <v>13646.1728395061</v>
      </c>
      <c r="Y244">
        <v>14173.9598214285</v>
      </c>
      <c r="Z244">
        <v>11806.4200913241</v>
      </c>
      <c r="AA244">
        <v>14999.6645367412</v>
      </c>
      <c r="AB244">
        <v>13981.0455764075</v>
      </c>
    </row>
    <row r="245" spans="1:28" x14ac:dyDescent="0.25">
      <c r="A245">
        <v>40.537967550584298</v>
      </c>
      <c r="B245">
        <v>16350.0116807267</v>
      </c>
      <c r="C245">
        <v>18281.378315132599</v>
      </c>
      <c r="D245">
        <v>16791.636135508099</v>
      </c>
      <c r="E245">
        <v>17407.633802816901</v>
      </c>
      <c r="F245">
        <v>17807.417721518901</v>
      </c>
      <c r="G245">
        <v>15450.9095541401</v>
      </c>
      <c r="H245">
        <v>17283.6031746031</v>
      </c>
      <c r="I245">
        <v>18856.581903276099</v>
      </c>
      <c r="J245">
        <v>17706.174726989</v>
      </c>
      <c r="K245">
        <v>17539.491354466802</v>
      </c>
      <c r="L245">
        <v>16214.9566666666</v>
      </c>
      <c r="M245">
        <v>16650.249400479599</v>
      </c>
      <c r="N245">
        <v>17748.019565217299</v>
      </c>
      <c r="O245">
        <v>17890.215151515102</v>
      </c>
      <c r="P245">
        <v>16875.284403669699</v>
      </c>
      <c r="Q245">
        <v>15268.3341836734</v>
      </c>
      <c r="R245">
        <v>15633.020356234099</v>
      </c>
      <c r="S245">
        <v>18643.4939172749</v>
      </c>
      <c r="T245">
        <v>15663.559420289799</v>
      </c>
      <c r="U245">
        <v>20784.921348314601</v>
      </c>
      <c r="V245">
        <v>16447.849122807002</v>
      </c>
      <c r="W245">
        <v>17601.517571884899</v>
      </c>
      <c r="X245">
        <v>17806.045731707301</v>
      </c>
      <c r="Y245">
        <v>17997.553892215499</v>
      </c>
      <c r="Z245">
        <v>17114.5111111111</v>
      </c>
      <c r="AA245">
        <v>16012.508108108101</v>
      </c>
      <c r="AB245">
        <v>16356.288679245199</v>
      </c>
    </row>
    <row r="246" spans="1:28" x14ac:dyDescent="0.25">
      <c r="A246">
        <v>-7.58635012229814</v>
      </c>
      <c r="B246">
        <v>34396.410322580603</v>
      </c>
      <c r="C246">
        <v>29999.090697674401</v>
      </c>
      <c r="D246">
        <v>27786.925347222201</v>
      </c>
      <c r="E246">
        <v>56234.370860927098</v>
      </c>
      <c r="F246">
        <v>57248.842105263102</v>
      </c>
      <c r="G246">
        <v>33820.679144385002</v>
      </c>
      <c r="H246">
        <v>34933.376558603399</v>
      </c>
      <c r="I246">
        <v>30260.844339622599</v>
      </c>
      <c r="J246">
        <v>29744.5412844036</v>
      </c>
      <c r="K246">
        <v>27534.885057471201</v>
      </c>
      <c r="L246">
        <v>27995.758730158701</v>
      </c>
      <c r="M246">
        <v>54513.392857142797</v>
      </c>
      <c r="N246">
        <v>60003.148148148102</v>
      </c>
      <c r="O246">
        <v>53621.219512195101</v>
      </c>
      <c r="P246">
        <v>54248</v>
      </c>
      <c r="Q246">
        <v>33395.947089947003</v>
      </c>
      <c r="R246">
        <v>34254.594594594499</v>
      </c>
      <c r="S246">
        <v>36693.960784313698</v>
      </c>
      <c r="T246">
        <v>33110.233502538002</v>
      </c>
      <c r="U246">
        <v>30373.383177569998</v>
      </c>
      <c r="V246">
        <v>30146.161904761899</v>
      </c>
      <c r="W246">
        <v>29217.717741935401</v>
      </c>
      <c r="X246">
        <v>30439.5</v>
      </c>
      <c r="Y246">
        <v>26714.572815533898</v>
      </c>
      <c r="Z246">
        <v>28069.645569620199</v>
      </c>
      <c r="AA246">
        <v>28636.0074074074</v>
      </c>
      <c r="AB246">
        <v>27515.572222222199</v>
      </c>
    </row>
    <row r="247" spans="1:28" x14ac:dyDescent="0.25">
      <c r="A247">
        <v>26.754181727393199</v>
      </c>
      <c r="B247">
        <v>33103.2633053221</v>
      </c>
      <c r="C247">
        <v>30009.4553571428</v>
      </c>
      <c r="D247">
        <v>27998.5619335347</v>
      </c>
      <c r="E247">
        <v>54895.4161392405</v>
      </c>
      <c r="F247">
        <v>55493.242165242104</v>
      </c>
      <c r="G247">
        <v>33618.289617486298</v>
      </c>
      <c r="H247">
        <v>32561.5977011494</v>
      </c>
      <c r="I247">
        <v>29447.1034482758</v>
      </c>
      <c r="J247">
        <v>30366.569343065599</v>
      </c>
      <c r="K247">
        <v>29758.194285714198</v>
      </c>
      <c r="L247">
        <v>26024.615384615299</v>
      </c>
      <c r="M247">
        <v>54148.665480427</v>
      </c>
      <c r="N247">
        <v>57401.583732057399</v>
      </c>
      <c r="O247">
        <v>52684.4859154929</v>
      </c>
      <c r="P247">
        <v>52741.875</v>
      </c>
      <c r="Q247">
        <v>33059.494736842098</v>
      </c>
      <c r="R247">
        <v>34221.534090909001</v>
      </c>
      <c r="S247">
        <v>33821.980000000003</v>
      </c>
      <c r="T247">
        <v>30858.3783783783</v>
      </c>
      <c r="U247">
        <v>28482.266666666601</v>
      </c>
      <c r="V247">
        <v>29954.912280701701</v>
      </c>
      <c r="W247">
        <v>31532.068965517199</v>
      </c>
      <c r="X247">
        <v>29510.8860759493</v>
      </c>
      <c r="Y247">
        <v>30157.765432098699</v>
      </c>
      <c r="Z247">
        <v>29413.882978723399</v>
      </c>
      <c r="AA247">
        <v>26244.6031746031</v>
      </c>
      <c r="AB247">
        <v>25875.591397849399</v>
      </c>
    </row>
    <row r="248" spans="1:28" x14ac:dyDescent="0.25">
      <c r="A248">
        <v>5.9809576184391098</v>
      </c>
      <c r="B248">
        <v>17401.992058239499</v>
      </c>
      <c r="C248">
        <v>15599.8422619047</v>
      </c>
      <c r="D248">
        <v>14147.083963691301</v>
      </c>
      <c r="E248">
        <v>43366.053367217202</v>
      </c>
      <c r="F248">
        <v>45247.307875894898</v>
      </c>
      <c r="G248">
        <v>18197.748120300701</v>
      </c>
      <c r="H248">
        <v>16511.3702664796</v>
      </c>
      <c r="I248">
        <v>15311.1958598726</v>
      </c>
      <c r="J248">
        <v>15853.012569832399</v>
      </c>
      <c r="K248">
        <v>14391.8514680483</v>
      </c>
      <c r="L248">
        <v>13956.343203230101</v>
      </c>
      <c r="M248">
        <v>41224.081521739099</v>
      </c>
      <c r="N248">
        <v>43577.524647887301</v>
      </c>
      <c r="O248">
        <v>48760.037037037</v>
      </c>
      <c r="P248">
        <v>42916.367647058803</v>
      </c>
      <c r="Q248">
        <v>19111.0451127819</v>
      </c>
      <c r="R248">
        <v>17284.451127819499</v>
      </c>
      <c r="S248">
        <v>15906.814925373101</v>
      </c>
      <c r="T248">
        <v>17047.153439153401</v>
      </c>
      <c r="U248">
        <v>15357.383522727199</v>
      </c>
      <c r="V248">
        <v>15252.2898550724</v>
      </c>
      <c r="W248">
        <v>17130.370179948499</v>
      </c>
      <c r="X248">
        <v>14333.4648318042</v>
      </c>
      <c r="Y248">
        <v>13777.0342205323</v>
      </c>
      <c r="Z248">
        <v>14903.5506329113</v>
      </c>
      <c r="AA248">
        <v>14964.9579579579</v>
      </c>
      <c r="AB248">
        <v>13137.151219512099</v>
      </c>
    </row>
    <row r="249" spans="1:28" x14ac:dyDescent="0.25">
      <c r="A249">
        <v>-2.2790402793846799E-2</v>
      </c>
      <c r="B249">
        <v>25949.182218956601</v>
      </c>
      <c r="C249">
        <v>22747.3863179074</v>
      </c>
      <c r="D249">
        <v>23754.145743145698</v>
      </c>
      <c r="E249">
        <v>17640.129824561402</v>
      </c>
      <c r="F249">
        <v>18378.1756756756</v>
      </c>
      <c r="G249">
        <v>23740.985623003198</v>
      </c>
      <c r="H249">
        <v>27829.904761904701</v>
      </c>
      <c r="I249">
        <v>19989.1004016064</v>
      </c>
      <c r="J249">
        <v>25516.794354838701</v>
      </c>
      <c r="K249">
        <v>25750.459665144601</v>
      </c>
      <c r="L249">
        <v>21954.998628257799</v>
      </c>
      <c r="M249">
        <v>16274.745000000001</v>
      </c>
      <c r="N249">
        <v>18693.092936802899</v>
      </c>
      <c r="O249">
        <v>17539.435643564299</v>
      </c>
      <c r="P249">
        <v>16698.622950819601</v>
      </c>
      <c r="Q249">
        <v>25154.6122448979</v>
      </c>
      <c r="R249">
        <v>22489.1596385542</v>
      </c>
      <c r="S249">
        <v>33379.576023391797</v>
      </c>
      <c r="T249">
        <v>23000.419847328201</v>
      </c>
      <c r="U249">
        <v>18532.219512195101</v>
      </c>
      <c r="V249">
        <v>21411.293650793599</v>
      </c>
      <c r="W249">
        <v>25738.462882095999</v>
      </c>
      <c r="X249">
        <v>25326.6741573033</v>
      </c>
      <c r="Y249">
        <v>24848.788059701401</v>
      </c>
      <c r="Z249">
        <v>26688.534161490599</v>
      </c>
      <c r="AA249">
        <v>22409.238805970101</v>
      </c>
      <c r="AB249">
        <v>21568.779187817199</v>
      </c>
    </row>
    <row r="250" spans="1:28" x14ac:dyDescent="0.25">
      <c r="A250">
        <v>2.34373937365396</v>
      </c>
      <c r="B250">
        <v>24600.532144533001</v>
      </c>
      <c r="C250">
        <v>21235.7325268817</v>
      </c>
      <c r="D250">
        <v>18269.383810188399</v>
      </c>
      <c r="E250">
        <v>29733.562874251402</v>
      </c>
      <c r="F250">
        <v>30689.9112754159</v>
      </c>
      <c r="G250">
        <v>22902.069642857099</v>
      </c>
      <c r="H250">
        <v>26482.1127596439</v>
      </c>
      <c r="I250">
        <v>21695.345605700699</v>
      </c>
      <c r="J250">
        <v>20636.670278637699</v>
      </c>
      <c r="K250">
        <v>19706.197089947</v>
      </c>
      <c r="L250">
        <v>16664.9069423929</v>
      </c>
      <c r="M250">
        <v>28611.2537960954</v>
      </c>
      <c r="N250">
        <v>30826.053956834501</v>
      </c>
      <c r="O250">
        <v>30546.003802281299</v>
      </c>
      <c r="P250">
        <v>29813.464135021099</v>
      </c>
      <c r="Q250">
        <v>24380.054545454499</v>
      </c>
      <c r="R250">
        <v>21165.7961165048</v>
      </c>
      <c r="S250">
        <v>28176.666666666599</v>
      </c>
      <c r="T250">
        <v>24585.064989517799</v>
      </c>
      <c r="U250">
        <v>22805.305210918101</v>
      </c>
      <c r="V250">
        <v>20676.407744874701</v>
      </c>
      <c r="W250">
        <v>20837.260997067398</v>
      </c>
      <c r="X250">
        <v>20412.4032786885</v>
      </c>
      <c r="Y250">
        <v>20421.2457420924</v>
      </c>
      <c r="Z250">
        <v>18854.356521739101</v>
      </c>
      <c r="AA250">
        <v>17737.029315960899</v>
      </c>
      <c r="AB250">
        <v>15775.335135135099</v>
      </c>
    </row>
    <row r="251" spans="1:28" x14ac:dyDescent="0.25">
      <c r="A251">
        <v>-2.2790402793846799E-2</v>
      </c>
      <c r="B251">
        <v>3672.57243816254</v>
      </c>
      <c r="C251">
        <v>3992.5691489361702</v>
      </c>
      <c r="D251">
        <v>3390.7487684728999</v>
      </c>
      <c r="E251">
        <v>17640.129824561402</v>
      </c>
      <c r="F251">
        <v>18378.1756756756</v>
      </c>
      <c r="G251">
        <v>3433.9006211180099</v>
      </c>
      <c r="H251">
        <v>3987.5409836065501</v>
      </c>
      <c r="I251">
        <v>4170.4069767441797</v>
      </c>
      <c r="J251">
        <v>3842.6274509803902</v>
      </c>
      <c r="K251">
        <v>3431.0869565217299</v>
      </c>
      <c r="L251">
        <v>3357.3153153153098</v>
      </c>
      <c r="M251">
        <v>16274.745000000001</v>
      </c>
      <c r="N251">
        <v>18693.092936802899</v>
      </c>
      <c r="O251">
        <v>17539.435643564299</v>
      </c>
      <c r="P251">
        <v>16698.622950819601</v>
      </c>
      <c r="Q251">
        <v>3574.7123287671202</v>
      </c>
      <c r="R251">
        <v>3317.0909090908999</v>
      </c>
      <c r="S251">
        <v>3815.0333333333301</v>
      </c>
      <c r="T251">
        <v>4154.4838709677397</v>
      </c>
      <c r="U251">
        <v>3991.7714285714201</v>
      </c>
      <c r="V251">
        <v>4293</v>
      </c>
      <c r="W251">
        <v>3674.0185185185101</v>
      </c>
      <c r="X251">
        <v>4032.3125</v>
      </c>
      <c r="Y251">
        <v>3459.6739130434698</v>
      </c>
      <c r="Z251">
        <v>3402.5</v>
      </c>
      <c r="AA251">
        <v>3632.125</v>
      </c>
      <c r="AB251">
        <v>3147.9365079365002</v>
      </c>
    </row>
    <row r="252" spans="1:28" x14ac:dyDescent="0.25">
      <c r="A252">
        <v>8.8292730750496897</v>
      </c>
      <c r="B252">
        <v>28595.723302627001</v>
      </c>
      <c r="C252">
        <v>22922.614044943799</v>
      </c>
      <c r="D252">
        <v>19623.642577030801</v>
      </c>
      <c r="E252">
        <v>22505.591224018401</v>
      </c>
      <c r="F252">
        <v>21960.446808510598</v>
      </c>
      <c r="G252">
        <v>29009.906132665801</v>
      </c>
      <c r="H252">
        <v>28099.201050262502</v>
      </c>
      <c r="I252">
        <v>24014.7648283038</v>
      </c>
      <c r="J252">
        <v>21641.1037851037</v>
      </c>
      <c r="K252">
        <v>20049.116279069702</v>
      </c>
      <c r="L252">
        <v>19228.067027026998</v>
      </c>
      <c r="M252">
        <v>23152.606060605998</v>
      </c>
      <c r="N252">
        <v>22432.2155172413</v>
      </c>
      <c r="O252">
        <v>21500.571428571398</v>
      </c>
      <c r="P252">
        <v>23759.141666666601</v>
      </c>
      <c r="Q252">
        <v>29480.3375314861</v>
      </c>
      <c r="R252">
        <v>28545.325870646699</v>
      </c>
      <c r="S252">
        <v>29026.521246458899</v>
      </c>
      <c r="T252">
        <v>27055.0414673046</v>
      </c>
      <c r="U252">
        <v>25381.784313725399</v>
      </c>
      <c r="V252">
        <v>22764.840637450201</v>
      </c>
      <c r="W252">
        <v>22064.839416058399</v>
      </c>
      <c r="X252">
        <v>21214.252450980301</v>
      </c>
      <c r="Y252">
        <v>20078.185819070899</v>
      </c>
      <c r="Z252">
        <v>20022.753880265998</v>
      </c>
      <c r="AA252">
        <v>18854.596774193498</v>
      </c>
      <c r="AB252">
        <v>19479.298372513502</v>
      </c>
    </row>
    <row r="253" spans="1:28" x14ac:dyDescent="0.25">
      <c r="A253">
        <v>-4.5063303616674597</v>
      </c>
      <c r="B253">
        <v>24908.833333333299</v>
      </c>
      <c r="C253">
        <v>24036.154639175202</v>
      </c>
      <c r="D253">
        <v>24487.415730337001</v>
      </c>
      <c r="E253">
        <v>33748.925110132099</v>
      </c>
      <c r="F253">
        <v>33668.212121212098</v>
      </c>
      <c r="G253">
        <v>25217.351999999999</v>
      </c>
      <c r="H253">
        <v>24555.027522935699</v>
      </c>
      <c r="I253">
        <v>23541.908256880699</v>
      </c>
      <c r="J253">
        <v>24669.952941176402</v>
      </c>
      <c r="K253">
        <v>24934.3018867924</v>
      </c>
      <c r="L253">
        <v>24193.192546583799</v>
      </c>
      <c r="M253">
        <v>33811.3515625</v>
      </c>
      <c r="N253">
        <v>28509.189189189099</v>
      </c>
      <c r="O253">
        <v>36746.983870967699</v>
      </c>
      <c r="P253">
        <v>34325.771428571403</v>
      </c>
      <c r="Q253">
        <v>27363</v>
      </c>
      <c r="R253">
        <v>23105.761904761901</v>
      </c>
      <c r="S253">
        <v>22216.396226415</v>
      </c>
      <c r="T253">
        <v>26768.375</v>
      </c>
      <c r="U253">
        <v>25822.15</v>
      </c>
      <c r="V253">
        <v>22220.028985507201</v>
      </c>
      <c r="W253">
        <v>22091.743589743499</v>
      </c>
      <c r="X253">
        <v>26855.826086956498</v>
      </c>
      <c r="Y253">
        <v>28421.9285714285</v>
      </c>
      <c r="Z253">
        <v>22645.546875</v>
      </c>
      <c r="AA253">
        <v>21747.264705882299</v>
      </c>
      <c r="AB253">
        <v>25981.6129032258</v>
      </c>
    </row>
    <row r="254" spans="1:28" x14ac:dyDescent="0.25">
      <c r="A254">
        <v>40.537967550584298</v>
      </c>
      <c r="B254">
        <v>19364.895320197</v>
      </c>
      <c r="C254">
        <v>14467.4621212121</v>
      </c>
      <c r="D254">
        <v>13640.824961948199</v>
      </c>
      <c r="E254">
        <v>17407.633802816901</v>
      </c>
      <c r="F254">
        <v>17807.417721518901</v>
      </c>
      <c r="G254">
        <v>21375.7926565874</v>
      </c>
      <c r="H254">
        <v>16697.143266475599</v>
      </c>
      <c r="I254">
        <v>15055.375968992201</v>
      </c>
      <c r="J254">
        <v>13905.677777777701</v>
      </c>
      <c r="K254">
        <v>13592.0769230769</v>
      </c>
      <c r="L254">
        <v>13681.539106145199</v>
      </c>
      <c r="M254">
        <v>16650.249400479599</v>
      </c>
      <c r="N254">
        <v>17748.019565217299</v>
      </c>
      <c r="O254">
        <v>17890.215151515102</v>
      </c>
      <c r="P254">
        <v>16875.284403669699</v>
      </c>
      <c r="Q254">
        <v>21790.415584415499</v>
      </c>
      <c r="R254">
        <v>20962.956896551699</v>
      </c>
      <c r="S254">
        <v>16629.582278481001</v>
      </c>
      <c r="T254">
        <v>16753.031413612502</v>
      </c>
      <c r="U254">
        <v>15146.277777777699</v>
      </c>
      <c r="V254">
        <v>14968.606060606</v>
      </c>
      <c r="W254">
        <v>14745.666666666601</v>
      </c>
      <c r="X254">
        <v>13291.8397435897</v>
      </c>
      <c r="Y254">
        <v>13236.0486111111</v>
      </c>
      <c r="Z254">
        <v>13922.8387096774</v>
      </c>
      <c r="AA254">
        <v>12974.416666666601</v>
      </c>
      <c r="AB254">
        <v>14157.3598130841</v>
      </c>
    </row>
    <row r="255" spans="1:28" x14ac:dyDescent="0.25">
      <c r="A255">
        <v>40.537967550584298</v>
      </c>
      <c r="B255">
        <v>43429.285714285703</v>
      </c>
      <c r="C255">
        <v>36401.779661016903</v>
      </c>
      <c r="D255">
        <v>36453.790909090902</v>
      </c>
      <c r="E255">
        <v>17407.633802816901</v>
      </c>
      <c r="F255">
        <v>17807.417721518901</v>
      </c>
      <c r="G255">
        <v>44459.545454545398</v>
      </c>
      <c r="H255">
        <v>42296</v>
      </c>
      <c r="I255">
        <v>37295.875</v>
      </c>
      <c r="J255">
        <v>35342.111111111102</v>
      </c>
      <c r="K255">
        <v>40616.189655172398</v>
      </c>
      <c r="L255">
        <v>31811.115384615299</v>
      </c>
      <c r="M255">
        <v>16650.249400479599</v>
      </c>
      <c r="N255">
        <v>17748.019565217299</v>
      </c>
      <c r="O255">
        <v>17890.215151515102</v>
      </c>
      <c r="P255">
        <v>16875.284403669699</v>
      </c>
      <c r="Q255">
        <v>46569.565217391297</v>
      </c>
      <c r="R255">
        <v>39606.5</v>
      </c>
      <c r="S255">
        <v>40690</v>
      </c>
      <c r="T255">
        <v>43099</v>
      </c>
      <c r="U255">
        <v>39641.800000000003</v>
      </c>
      <c r="V255">
        <v>35225.9411764705</v>
      </c>
      <c r="W255">
        <v>37373.5</v>
      </c>
      <c r="X255">
        <v>34486.789473684199</v>
      </c>
      <c r="Y255">
        <v>37020.800000000003</v>
      </c>
      <c r="Z255">
        <v>43339.969696969602</v>
      </c>
      <c r="AA255">
        <v>32310.904761904701</v>
      </c>
      <c r="AB255">
        <v>31472.5483870967</v>
      </c>
    </row>
    <row r="256" spans="1:28" x14ac:dyDescent="0.25">
      <c r="A256">
        <v>-7.58635012229814</v>
      </c>
      <c r="B256">
        <v>66849.602040816302</v>
      </c>
      <c r="C256">
        <v>59944.842443729904</v>
      </c>
      <c r="D256">
        <v>52972.967213114702</v>
      </c>
      <c r="E256">
        <v>56234.370860927098</v>
      </c>
      <c r="F256">
        <v>57248.842105263102</v>
      </c>
      <c r="G256">
        <v>67942.829787234004</v>
      </c>
      <c r="H256">
        <v>65842.117647058796</v>
      </c>
      <c r="I256">
        <v>61625.111111111102</v>
      </c>
      <c r="J256">
        <v>58656</v>
      </c>
      <c r="K256">
        <v>53982.196787148598</v>
      </c>
      <c r="L256">
        <v>51921.510460250996</v>
      </c>
      <c r="M256">
        <v>54513.392857142797</v>
      </c>
      <c r="N256">
        <v>60003.148148148102</v>
      </c>
      <c r="O256">
        <v>53621.219512195101</v>
      </c>
      <c r="P256">
        <v>54248</v>
      </c>
      <c r="Q256">
        <v>68711.935064934994</v>
      </c>
      <c r="R256">
        <v>67017.5</v>
      </c>
      <c r="S256">
        <v>67195.057971014496</v>
      </c>
      <c r="T256">
        <v>64730.773809523802</v>
      </c>
      <c r="U256">
        <v>64564.4</v>
      </c>
      <c r="V256">
        <v>59896.117647058803</v>
      </c>
      <c r="W256">
        <v>60170.824324324298</v>
      </c>
      <c r="X256">
        <v>57557.009803921501</v>
      </c>
      <c r="Y256">
        <v>54323.518181818101</v>
      </c>
      <c r="Z256">
        <v>53712.086330935199</v>
      </c>
      <c r="AA256">
        <v>54743.597560975599</v>
      </c>
      <c r="AB256">
        <v>50447.5541401273</v>
      </c>
    </row>
    <row r="257" spans="1:28" x14ac:dyDescent="0.25">
      <c r="A257">
        <v>-35.889211385377799</v>
      </c>
      <c r="B257">
        <v>77996.212984054597</v>
      </c>
      <c r="C257">
        <v>70189.834298957096</v>
      </c>
      <c r="D257">
        <v>65020.764984227098</v>
      </c>
      <c r="E257">
        <v>20562.03125</v>
      </c>
      <c r="F257">
        <v>20691.477572559299</v>
      </c>
      <c r="G257">
        <v>78337.041025640996</v>
      </c>
      <c r="H257">
        <v>77723.829918032701</v>
      </c>
      <c r="I257">
        <v>74001.871465295597</v>
      </c>
      <c r="J257">
        <v>67061.390295358593</v>
      </c>
      <c r="K257">
        <v>66204.731793960906</v>
      </c>
      <c r="L257">
        <v>64075.270921985801</v>
      </c>
      <c r="M257">
        <v>20394.590443686</v>
      </c>
      <c r="N257">
        <v>21842.212435233101</v>
      </c>
      <c r="O257">
        <v>19497.4354838709</v>
      </c>
      <c r="P257">
        <v>20934.1897810218</v>
      </c>
      <c r="Q257">
        <v>80090.736585365798</v>
      </c>
      <c r="R257">
        <v>76393.756756756702</v>
      </c>
      <c r="S257">
        <v>77840.224719101097</v>
      </c>
      <c r="T257">
        <v>77583.208144796299</v>
      </c>
      <c r="U257">
        <v>75845.270270270194</v>
      </c>
      <c r="V257">
        <v>72330.161764705801</v>
      </c>
      <c r="W257">
        <v>67777.962962962905</v>
      </c>
      <c r="X257">
        <v>66307.593073593001</v>
      </c>
      <c r="Y257">
        <v>66740.966101694896</v>
      </c>
      <c r="Z257">
        <v>65817.724770642104</v>
      </c>
      <c r="AA257">
        <v>62848.339041095802</v>
      </c>
      <c r="AB257">
        <v>64942.738498789302</v>
      </c>
    </row>
    <row r="258" spans="1:28" x14ac:dyDescent="0.25">
      <c r="A258">
        <v>-1.1571858148888601</v>
      </c>
      <c r="B258">
        <v>16358.823204419799</v>
      </c>
      <c r="C258">
        <v>14060.724832214701</v>
      </c>
      <c r="D258">
        <v>11680.914728682101</v>
      </c>
      <c r="E258">
        <v>45098.214457831302</v>
      </c>
      <c r="F258">
        <v>45929.53539823</v>
      </c>
      <c r="G258">
        <v>17542.221052631499</v>
      </c>
      <c r="H258">
        <v>15051.5813953488</v>
      </c>
      <c r="I258">
        <v>13912.369047619</v>
      </c>
      <c r="J258">
        <v>14252.4461538461</v>
      </c>
      <c r="K258">
        <v>11092.024193548301</v>
      </c>
      <c r="L258">
        <v>12225.8582089552</v>
      </c>
      <c r="M258">
        <v>44104.148148148102</v>
      </c>
      <c r="N258">
        <v>45662.564102564102</v>
      </c>
      <c r="O258">
        <v>46216.100917431097</v>
      </c>
      <c r="P258">
        <v>44902.102040816302</v>
      </c>
      <c r="Q258">
        <v>17125.105263157799</v>
      </c>
      <c r="R258">
        <v>18167.8947368421</v>
      </c>
      <c r="S258">
        <v>15836.107142857099</v>
      </c>
      <c r="T258">
        <v>13587.1333333333</v>
      </c>
      <c r="U258">
        <v>13896.470588235199</v>
      </c>
      <c r="V258">
        <v>13923.18</v>
      </c>
      <c r="W258">
        <v>15785.1428571428</v>
      </c>
      <c r="X258">
        <v>12464.3</v>
      </c>
      <c r="Y258">
        <v>10407.529411764701</v>
      </c>
      <c r="Z258">
        <v>11570.2328767123</v>
      </c>
      <c r="AA258">
        <v>11062.472222222201</v>
      </c>
      <c r="AB258">
        <v>12653.224489795901</v>
      </c>
    </row>
    <row r="259" spans="1:28" x14ac:dyDescent="0.25">
      <c r="A259">
        <v>-2.61567130079312</v>
      </c>
      <c r="B259">
        <v>47111.820359281402</v>
      </c>
      <c r="C259">
        <v>45530.649171270699</v>
      </c>
      <c r="D259">
        <v>41642.626903553297</v>
      </c>
      <c r="E259">
        <v>57381.400789733401</v>
      </c>
      <c r="F259">
        <v>53187.339805825199</v>
      </c>
      <c r="G259">
        <v>48886.482905982899</v>
      </c>
      <c r="H259">
        <v>45556.498127340798</v>
      </c>
      <c r="I259">
        <v>45423.7233009708</v>
      </c>
      <c r="J259">
        <v>45671.846153846098</v>
      </c>
      <c r="K259">
        <v>42392.202247191002</v>
      </c>
      <c r="L259">
        <v>41024.921296296299</v>
      </c>
      <c r="M259">
        <v>61718.632530120398</v>
      </c>
      <c r="N259">
        <v>51387.486055776797</v>
      </c>
      <c r="O259">
        <v>54898.564393939298</v>
      </c>
      <c r="P259">
        <v>58368.07860262</v>
      </c>
      <c r="Q259">
        <v>48924.4038461538</v>
      </c>
      <c r="R259">
        <v>48856.146153846101</v>
      </c>
      <c r="S259">
        <v>49289.254098360601</v>
      </c>
      <c r="T259">
        <v>42415.834482758597</v>
      </c>
      <c r="U259">
        <v>46279.980392156802</v>
      </c>
      <c r="V259">
        <v>44583.932692307601</v>
      </c>
      <c r="W259">
        <v>45429.513157894697</v>
      </c>
      <c r="X259">
        <v>45902.0625</v>
      </c>
      <c r="Y259">
        <v>42373.555555555497</v>
      </c>
      <c r="Z259">
        <v>42407.773195876201</v>
      </c>
      <c r="AA259">
        <v>42148.735632183903</v>
      </c>
      <c r="AB259">
        <v>40267</v>
      </c>
    </row>
    <row r="260" spans="1:28" x14ac:dyDescent="0.25">
      <c r="A260">
        <v>-12.764042162282101</v>
      </c>
      <c r="B260">
        <v>42144.682962962899</v>
      </c>
      <c r="C260">
        <v>35056.270661157003</v>
      </c>
      <c r="D260">
        <v>29437.3006711409</v>
      </c>
      <c r="E260">
        <v>13654.7606112054</v>
      </c>
      <c r="F260">
        <v>13394.4639865996</v>
      </c>
      <c r="G260">
        <v>42930.875</v>
      </c>
      <c r="H260">
        <v>41055.6819787985</v>
      </c>
      <c r="I260">
        <v>37426.956097560898</v>
      </c>
      <c r="J260">
        <v>33314.369175627202</v>
      </c>
      <c r="K260">
        <v>29564.664383561601</v>
      </c>
      <c r="L260">
        <v>29355.203090507701</v>
      </c>
      <c r="M260">
        <v>13922.2254733218</v>
      </c>
      <c r="N260">
        <v>13307.835087719201</v>
      </c>
      <c r="O260">
        <v>13473.5961538461</v>
      </c>
      <c r="P260">
        <v>14275.496503496501</v>
      </c>
      <c r="Q260">
        <v>43840.837209302299</v>
      </c>
      <c r="R260">
        <v>42219.45</v>
      </c>
      <c r="S260">
        <v>42327.953947368398</v>
      </c>
      <c r="T260">
        <v>39579.458015267097</v>
      </c>
      <c r="U260">
        <v>38245.216666666602</v>
      </c>
      <c r="V260">
        <v>36271.764705882299</v>
      </c>
      <c r="W260">
        <v>34598.625899280501</v>
      </c>
      <c r="X260">
        <v>32039.285714285699</v>
      </c>
      <c r="Y260">
        <v>29930.869863013599</v>
      </c>
      <c r="Z260">
        <v>29198.458904109499</v>
      </c>
      <c r="AA260">
        <v>29596.218274111601</v>
      </c>
      <c r="AB260">
        <v>29169.734375</v>
      </c>
    </row>
    <row r="261" spans="1:28" x14ac:dyDescent="0.25">
      <c r="A261">
        <v>86.344681073459896</v>
      </c>
      <c r="B261">
        <v>57253.664451827201</v>
      </c>
      <c r="C261">
        <v>50756.9012345679</v>
      </c>
      <c r="D261">
        <v>44067.611307420397</v>
      </c>
      <c r="E261">
        <v>35464.4821092278</v>
      </c>
      <c r="F261">
        <v>36141.312030075103</v>
      </c>
      <c r="G261">
        <v>60995.052631578903</v>
      </c>
      <c r="H261">
        <v>53436.9463087248</v>
      </c>
      <c r="I261">
        <v>52582.274193548299</v>
      </c>
      <c r="J261">
        <v>48854.831932773101</v>
      </c>
      <c r="K261">
        <v>45620.492647058803</v>
      </c>
      <c r="L261">
        <v>42630.931972789098</v>
      </c>
      <c r="M261">
        <v>34785.098113207503</v>
      </c>
      <c r="N261">
        <v>35277.273333333302</v>
      </c>
      <c r="O261">
        <v>37258.603448275797</v>
      </c>
      <c r="P261">
        <v>32734.9508196721</v>
      </c>
      <c r="Q261">
        <v>64292.1875</v>
      </c>
      <c r="R261">
        <v>58597.136363636302</v>
      </c>
      <c r="S261">
        <v>54098.793103448203</v>
      </c>
      <c r="T261">
        <v>52508.225806451599</v>
      </c>
      <c r="U261">
        <v>52537.166666666599</v>
      </c>
      <c r="V261">
        <v>52624.5625</v>
      </c>
      <c r="W261">
        <v>50703.71875</v>
      </c>
      <c r="X261">
        <v>46703.4</v>
      </c>
      <c r="Y261">
        <v>45691.028169013996</v>
      </c>
      <c r="Z261">
        <v>45543.446153846096</v>
      </c>
      <c r="AA261">
        <v>42976.360655737699</v>
      </c>
      <c r="AB261">
        <v>42385.918604651102</v>
      </c>
    </row>
    <row r="262" spans="1:28" x14ac:dyDescent="0.25">
      <c r="A262">
        <v>14.6419468686474</v>
      </c>
      <c r="B262">
        <v>26383.325757575702</v>
      </c>
      <c r="C262">
        <v>24578.2421524663</v>
      </c>
      <c r="D262">
        <v>29815.580508474501</v>
      </c>
      <c r="E262">
        <v>56449.918580375699</v>
      </c>
      <c r="F262">
        <v>58040.035087719298</v>
      </c>
      <c r="G262">
        <v>27017.4142857142</v>
      </c>
      <c r="H262">
        <v>25667.419354838701</v>
      </c>
      <c r="I262">
        <v>24425.083916083899</v>
      </c>
      <c r="J262">
        <v>24852.012500000001</v>
      </c>
      <c r="K262">
        <v>27656.368421052601</v>
      </c>
      <c r="L262">
        <v>30503.1508379888</v>
      </c>
      <c r="M262">
        <v>55005.509960159303</v>
      </c>
      <c r="N262">
        <v>56373.033898305002</v>
      </c>
      <c r="O262">
        <v>59828.272727272699</v>
      </c>
      <c r="P262">
        <v>61879.913043478198</v>
      </c>
      <c r="Q262">
        <v>27332.534883720899</v>
      </c>
      <c r="R262">
        <v>26515.5555555555</v>
      </c>
      <c r="S262">
        <v>26421.212121212098</v>
      </c>
      <c r="T262">
        <v>24809.655172413699</v>
      </c>
      <c r="U262">
        <v>24124.608247422599</v>
      </c>
      <c r="V262">
        <v>25058.695652173901</v>
      </c>
      <c r="W262">
        <v>24602.309523809501</v>
      </c>
      <c r="X262">
        <v>25128</v>
      </c>
      <c r="Y262">
        <v>29997</v>
      </c>
      <c r="Z262">
        <v>24196.304347826001</v>
      </c>
      <c r="AA262">
        <v>30659.655737704899</v>
      </c>
      <c r="AB262">
        <v>30422.245762711798</v>
      </c>
    </row>
    <row r="263" spans="1:28" x14ac:dyDescent="0.25">
      <c r="A263">
        <v>-2.2790402793846799E-2</v>
      </c>
      <c r="B263">
        <v>30960.456209150299</v>
      </c>
      <c r="C263">
        <v>28390.095679012298</v>
      </c>
      <c r="D263">
        <v>29916.326086956498</v>
      </c>
      <c r="E263">
        <v>17640.129824561402</v>
      </c>
      <c r="F263">
        <v>18378.1756756756</v>
      </c>
      <c r="G263">
        <v>31000.418079096002</v>
      </c>
      <c r="H263">
        <v>30926.036496350302</v>
      </c>
      <c r="I263">
        <v>27840.9164265129</v>
      </c>
      <c r="J263">
        <v>29023.202657807298</v>
      </c>
      <c r="K263">
        <v>29847.369942196499</v>
      </c>
      <c r="L263">
        <v>29961.513257575702</v>
      </c>
      <c r="M263">
        <v>16274.745000000001</v>
      </c>
      <c r="N263">
        <v>18693.092936802899</v>
      </c>
      <c r="O263">
        <v>17539.435643564299</v>
      </c>
      <c r="P263">
        <v>16698.622950819601</v>
      </c>
      <c r="Q263">
        <v>31536.831632653</v>
      </c>
      <c r="R263">
        <v>30334.993670886</v>
      </c>
      <c r="S263">
        <v>32288.911330049199</v>
      </c>
      <c r="T263">
        <v>29595.923076923002</v>
      </c>
      <c r="U263">
        <v>27468.429319371699</v>
      </c>
      <c r="V263">
        <v>28296.974358974301</v>
      </c>
      <c r="W263">
        <v>30343.356164383498</v>
      </c>
      <c r="X263">
        <v>27779.703225806399</v>
      </c>
      <c r="Y263">
        <v>27801.8707865168</v>
      </c>
      <c r="Z263">
        <v>32014.625</v>
      </c>
      <c r="AA263">
        <v>28605.935643564299</v>
      </c>
      <c r="AB263">
        <v>30801.472392637999</v>
      </c>
    </row>
    <row r="264" spans="1:28" x14ac:dyDescent="0.25">
      <c r="A264">
        <v>-0.28978784038327199</v>
      </c>
      <c r="B264">
        <v>37232.143369175603</v>
      </c>
      <c r="C264">
        <v>32990.201320132001</v>
      </c>
      <c r="D264">
        <v>35600.829192546502</v>
      </c>
      <c r="E264">
        <v>94250.406392694</v>
      </c>
      <c r="F264">
        <v>90666.719576719493</v>
      </c>
      <c r="G264">
        <v>37619.908396946499</v>
      </c>
      <c r="H264">
        <v>36888.918918918898</v>
      </c>
      <c r="I264">
        <v>33985.389610389597</v>
      </c>
      <c r="J264">
        <v>31961.617449664402</v>
      </c>
      <c r="K264">
        <v>34452.609665427502</v>
      </c>
      <c r="L264">
        <v>36424.485333333301</v>
      </c>
      <c r="M264">
        <v>96970.5542168674</v>
      </c>
      <c r="N264">
        <v>87653.894736842107</v>
      </c>
      <c r="O264">
        <v>94392.639053254403</v>
      </c>
      <c r="P264">
        <v>101827.427509293</v>
      </c>
      <c r="Q264">
        <v>39073.08</v>
      </c>
      <c r="R264">
        <v>35673.696428571398</v>
      </c>
      <c r="S264">
        <v>38166.081081081</v>
      </c>
      <c r="T264">
        <v>35611.756756756702</v>
      </c>
      <c r="U264">
        <v>35941.414634146298</v>
      </c>
      <c r="V264">
        <v>31757.694444444402</v>
      </c>
      <c r="W264">
        <v>32358.6285714285</v>
      </c>
      <c r="X264">
        <v>31609.8354430379</v>
      </c>
      <c r="Y264">
        <v>33666.081818181803</v>
      </c>
      <c r="Z264">
        <v>34996.748427672901</v>
      </c>
      <c r="AA264">
        <v>35177.106508875702</v>
      </c>
      <c r="AB264">
        <v>37447.820388349501</v>
      </c>
    </row>
    <row r="265" spans="1:28" x14ac:dyDescent="0.25">
      <c r="A265">
        <v>38.463477930010903</v>
      </c>
      <c r="B265">
        <v>38228.241212121196</v>
      </c>
      <c r="C265">
        <v>36823.665764546597</v>
      </c>
      <c r="D265">
        <v>36251.8409638554</v>
      </c>
      <c r="E265">
        <v>28631.809166666601</v>
      </c>
      <c r="F265">
        <v>28062.437810945201</v>
      </c>
      <c r="G265">
        <v>38358.068877550999</v>
      </c>
      <c r="H265">
        <v>38110.7066974595</v>
      </c>
      <c r="I265">
        <v>37668.461538461503</v>
      </c>
      <c r="J265">
        <v>36059.430412371097</v>
      </c>
      <c r="K265">
        <v>37120.670932358298</v>
      </c>
      <c r="L265">
        <v>35570.967048710598</v>
      </c>
      <c r="M265">
        <v>29206.902847571098</v>
      </c>
      <c r="N265">
        <v>28472.5032467532</v>
      </c>
      <c r="O265">
        <v>27634.301694915201</v>
      </c>
      <c r="P265">
        <v>27817.076628352399</v>
      </c>
      <c r="Q265">
        <v>37971.214285714203</v>
      </c>
      <c r="R265">
        <v>38804.439560439503</v>
      </c>
      <c r="S265">
        <v>39626.532710280298</v>
      </c>
      <c r="T265">
        <v>36629.488584474799</v>
      </c>
      <c r="U265">
        <v>36012.408805031402</v>
      </c>
      <c r="V265">
        <v>39039.880208333299</v>
      </c>
      <c r="W265">
        <v>37178.697916666599</v>
      </c>
      <c r="X265">
        <v>34963.005102040799</v>
      </c>
      <c r="Y265">
        <v>37169.220930232499</v>
      </c>
      <c r="Z265">
        <v>37077.328719723097</v>
      </c>
      <c r="AA265">
        <v>36177.9136212624</v>
      </c>
      <c r="AB265">
        <v>35110.788413098198</v>
      </c>
    </row>
    <row r="266" spans="1:28" x14ac:dyDescent="0.25">
      <c r="A266">
        <v>-4.5801134030287303</v>
      </c>
      <c r="B266">
        <v>50605.745308310899</v>
      </c>
      <c r="C266">
        <v>44852.229508196702</v>
      </c>
      <c r="D266">
        <v>41281.3863134657</v>
      </c>
      <c r="E266">
        <v>17390.9315866084</v>
      </c>
      <c r="F266">
        <v>18083.650793650701</v>
      </c>
      <c r="G266">
        <v>51044.875</v>
      </c>
      <c r="H266">
        <v>50119.477401129901</v>
      </c>
      <c r="I266">
        <v>45948.190140844999</v>
      </c>
      <c r="J266">
        <v>43897.466257668697</v>
      </c>
      <c r="K266">
        <v>41979.158351409897</v>
      </c>
      <c r="L266">
        <v>40558.525842696603</v>
      </c>
      <c r="M266">
        <v>16543.527508090599</v>
      </c>
      <c r="N266">
        <v>20685.9488372093</v>
      </c>
      <c r="O266">
        <v>14651.171779141099</v>
      </c>
      <c r="P266">
        <v>15261.3873239436</v>
      </c>
      <c r="Q266">
        <v>50495.788288288197</v>
      </c>
      <c r="R266">
        <v>51761.917647058799</v>
      </c>
      <c r="S266">
        <v>50008.265625</v>
      </c>
      <c r="T266">
        <v>50251.283950617202</v>
      </c>
      <c r="U266">
        <v>45729.095890410899</v>
      </c>
      <c r="V266">
        <v>46179.985507246303</v>
      </c>
      <c r="W266">
        <v>45203.0769230769</v>
      </c>
      <c r="X266">
        <v>42492.063694267497</v>
      </c>
      <c r="Y266">
        <v>41843.328571428501</v>
      </c>
      <c r="Z266">
        <v>42092.800796812699</v>
      </c>
      <c r="AA266">
        <v>41155.393013100402</v>
      </c>
      <c r="AB266">
        <v>39925.736111111102</v>
      </c>
    </row>
    <row r="267" spans="1:28" x14ac:dyDescent="0.25">
      <c r="A267">
        <v>22.081421999004501</v>
      </c>
      <c r="B267">
        <v>8923.8911564625796</v>
      </c>
      <c r="C267">
        <v>8179.8358208955196</v>
      </c>
      <c r="D267">
        <v>7525.9913793103397</v>
      </c>
      <c r="E267">
        <v>53680.548148148097</v>
      </c>
      <c r="F267">
        <v>55337.087999999902</v>
      </c>
      <c r="G267">
        <v>9083.1775147929002</v>
      </c>
      <c r="H267">
        <v>8708.5360000000001</v>
      </c>
      <c r="I267">
        <v>8861.4705882352901</v>
      </c>
      <c r="J267">
        <v>7477.5454545454504</v>
      </c>
      <c r="K267">
        <v>7623.3557692307704</v>
      </c>
      <c r="L267">
        <v>7446.8828125</v>
      </c>
      <c r="M267">
        <v>52252.4965517241</v>
      </c>
      <c r="N267">
        <v>53127.797468354402</v>
      </c>
      <c r="O267">
        <v>59131.304347826001</v>
      </c>
      <c r="P267">
        <v>53507.324324324298</v>
      </c>
      <c r="Q267">
        <v>9185.109375</v>
      </c>
      <c r="R267">
        <v>9021.0476190476093</v>
      </c>
      <c r="S267">
        <v>8991.015625</v>
      </c>
      <c r="T267">
        <v>8412.1639344262294</v>
      </c>
      <c r="U267">
        <v>9563.0909090909099</v>
      </c>
      <c r="V267">
        <v>8040.4255319148897</v>
      </c>
      <c r="W267">
        <v>7524.8727272727201</v>
      </c>
      <c r="X267">
        <v>7418.3863636363603</v>
      </c>
      <c r="Y267">
        <v>8271.98</v>
      </c>
      <c r="Z267">
        <v>7022.7777777777701</v>
      </c>
      <c r="AA267">
        <v>7435.1594202898495</v>
      </c>
      <c r="AB267">
        <v>7460.5932203389802</v>
      </c>
    </row>
    <row r="268" spans="1:28" x14ac:dyDescent="0.25">
      <c r="A268">
        <v>22.081421999004501</v>
      </c>
      <c r="B268">
        <v>6313.8701298701199</v>
      </c>
      <c r="C268">
        <v>6448.0750988142199</v>
      </c>
      <c r="D268">
        <v>5909.6123778501596</v>
      </c>
      <c r="E268">
        <v>53680.548148148097</v>
      </c>
      <c r="F268">
        <v>55337.087999999902</v>
      </c>
      <c r="G268">
        <v>6711.5187165775396</v>
      </c>
      <c r="H268">
        <v>5699.3223140495802</v>
      </c>
      <c r="I268">
        <v>6653.47682119205</v>
      </c>
      <c r="J268">
        <v>6144</v>
      </c>
      <c r="K268">
        <v>5909.78</v>
      </c>
      <c r="L268">
        <v>5909.4522292993597</v>
      </c>
      <c r="M268">
        <v>52252.4965517241</v>
      </c>
      <c r="N268">
        <v>53127.797468354402</v>
      </c>
      <c r="O268">
        <v>59131.304347826001</v>
      </c>
      <c r="P268">
        <v>53507.324324324298</v>
      </c>
      <c r="Q268">
        <v>6434.1818181818098</v>
      </c>
      <c r="R268">
        <v>6958.0404040404001</v>
      </c>
      <c r="S268">
        <v>5773.625</v>
      </c>
      <c r="T268">
        <v>5590.1428571428496</v>
      </c>
      <c r="U268">
        <v>7551.3968253968196</v>
      </c>
      <c r="V268">
        <v>6010.6477272727197</v>
      </c>
      <c r="W268">
        <v>6513.1320754716899</v>
      </c>
      <c r="X268">
        <v>5744.7346938775499</v>
      </c>
      <c r="Y268">
        <v>5806.7837837837797</v>
      </c>
      <c r="Z268">
        <v>6010.0657894736796</v>
      </c>
      <c r="AA268">
        <v>5852.3037974683502</v>
      </c>
      <c r="AB268">
        <v>5967.3333333333303</v>
      </c>
    </row>
    <row r="269" spans="1:28" x14ac:dyDescent="0.25">
      <c r="A269">
        <v>-4.5063303616674597</v>
      </c>
      <c r="B269">
        <v>77274.455958549195</v>
      </c>
      <c r="C269">
        <v>70507.994818652805</v>
      </c>
      <c r="D269">
        <v>67459.849673202596</v>
      </c>
      <c r="E269">
        <v>33748.925110132099</v>
      </c>
      <c r="F269">
        <v>33668.212121212098</v>
      </c>
      <c r="G269">
        <v>74835.514018691596</v>
      </c>
      <c r="H269">
        <v>80308.953488372004</v>
      </c>
      <c r="I269">
        <v>69552.597222222204</v>
      </c>
      <c r="J269">
        <v>71076.495867768594</v>
      </c>
      <c r="K269">
        <v>65245.116438356097</v>
      </c>
      <c r="L269">
        <v>69480.793749999997</v>
      </c>
      <c r="M269">
        <v>33811.3515625</v>
      </c>
      <c r="N269">
        <v>28509.189189189099</v>
      </c>
      <c r="O269">
        <v>36746.983870967699</v>
      </c>
      <c r="P269">
        <v>34325.771428571403</v>
      </c>
      <c r="Q269">
        <v>72956.097560975599</v>
      </c>
      <c r="R269">
        <v>76003.030303030304</v>
      </c>
      <c r="S269">
        <v>85170.208333333299</v>
      </c>
      <c r="T269">
        <v>74168.4210526315</v>
      </c>
      <c r="U269">
        <v>73702.636363636295</v>
      </c>
      <c r="V269">
        <v>66041.025641025597</v>
      </c>
      <c r="W269">
        <v>70495.054545454506</v>
      </c>
      <c r="X269">
        <v>71561.030303030304</v>
      </c>
      <c r="Y269">
        <v>69326.844155844097</v>
      </c>
      <c r="Z269">
        <v>60690.144927536203</v>
      </c>
      <c r="AA269">
        <v>65268.614035087703</v>
      </c>
      <c r="AB269">
        <v>71811.8058252427</v>
      </c>
    </row>
    <row r="270" spans="1:28" x14ac:dyDescent="0.25">
      <c r="A270">
        <v>2.34373937365396</v>
      </c>
      <c r="B270">
        <v>32471.391198043999</v>
      </c>
      <c r="C270">
        <v>24521.6432964329</v>
      </c>
      <c r="D270">
        <v>23116.463687150801</v>
      </c>
      <c r="E270">
        <v>29733.562874251402</v>
      </c>
      <c r="F270">
        <v>30689.9112754159</v>
      </c>
      <c r="G270">
        <v>34006.678678678603</v>
      </c>
      <c r="H270">
        <v>30648.750445632799</v>
      </c>
      <c r="I270">
        <v>26707.758536585301</v>
      </c>
      <c r="J270">
        <v>22297.555831265501</v>
      </c>
      <c r="K270">
        <v>24595.200455580802</v>
      </c>
      <c r="L270">
        <v>21692.855263157799</v>
      </c>
      <c r="M270">
        <v>28611.2537960954</v>
      </c>
      <c r="N270">
        <v>30826.053956834501</v>
      </c>
      <c r="O270">
        <v>30546.003802281299</v>
      </c>
      <c r="P270">
        <v>29813.464135021099</v>
      </c>
      <c r="Q270">
        <v>35102.129449838103</v>
      </c>
      <c r="R270">
        <v>33058.515406162398</v>
      </c>
      <c r="S270">
        <v>30543.696245733699</v>
      </c>
      <c r="T270">
        <v>30763.604477611902</v>
      </c>
      <c r="U270">
        <v>27380.2132701421</v>
      </c>
      <c r="V270">
        <v>25994.753768844199</v>
      </c>
      <c r="W270">
        <v>22920.201970443301</v>
      </c>
      <c r="X270">
        <v>21665.57</v>
      </c>
      <c r="Y270">
        <v>24324.476635513998</v>
      </c>
      <c r="Z270">
        <v>24852.688888888799</v>
      </c>
      <c r="AA270">
        <v>23627.271186440601</v>
      </c>
      <c r="AB270">
        <v>20465.6451612903</v>
      </c>
    </row>
    <row r="271" spans="1:28" x14ac:dyDescent="0.25">
      <c r="A271">
        <v>22.081421999004501</v>
      </c>
      <c r="B271">
        <v>59435.144262294998</v>
      </c>
      <c r="C271">
        <v>49883.573913043401</v>
      </c>
      <c r="D271">
        <v>44718.236421725203</v>
      </c>
      <c r="E271">
        <v>53680.548148148097</v>
      </c>
      <c r="F271">
        <v>55337.087999999902</v>
      </c>
      <c r="G271">
        <v>62458.694610778402</v>
      </c>
      <c r="H271">
        <v>55776.2101449275</v>
      </c>
      <c r="I271">
        <v>50733.344262295002</v>
      </c>
      <c r="J271">
        <v>48923.648148148102</v>
      </c>
      <c r="K271">
        <v>48067.135338345797</v>
      </c>
      <c r="L271">
        <v>42243.7722222222</v>
      </c>
      <c r="M271">
        <v>52252.4965517241</v>
      </c>
      <c r="N271">
        <v>53127.797468354402</v>
      </c>
      <c r="O271">
        <v>59131.304347826001</v>
      </c>
      <c r="P271">
        <v>53507.324324324298</v>
      </c>
      <c r="Q271">
        <v>63433.279069767399</v>
      </c>
      <c r="R271">
        <v>61423.950617283903</v>
      </c>
      <c r="S271">
        <v>64183.171875</v>
      </c>
      <c r="T271">
        <v>48505.324324324298</v>
      </c>
      <c r="U271">
        <v>51959.258620689601</v>
      </c>
      <c r="V271">
        <v>49622.359375</v>
      </c>
      <c r="W271">
        <v>50096.375</v>
      </c>
      <c r="X271">
        <v>47660.711538461503</v>
      </c>
      <c r="Y271">
        <v>47406.789473684199</v>
      </c>
      <c r="Z271">
        <v>48562.3947368421</v>
      </c>
      <c r="AA271">
        <v>42221.760000000002</v>
      </c>
      <c r="AB271">
        <v>42252.2384615384</v>
      </c>
    </row>
    <row r="272" spans="1:28" x14ac:dyDescent="0.25">
      <c r="A272">
        <v>8.8292730750496897</v>
      </c>
      <c r="B272">
        <v>41323.2990119604</v>
      </c>
      <c r="C272">
        <v>38533.056879323602</v>
      </c>
      <c r="D272">
        <v>39849.657936092197</v>
      </c>
      <c r="E272">
        <v>22505.591224018401</v>
      </c>
      <c r="F272">
        <v>21960.446808510598</v>
      </c>
      <c r="G272">
        <v>39881.308383233503</v>
      </c>
      <c r="H272">
        <v>42892.109663409297</v>
      </c>
      <c r="I272">
        <v>39185.339705882303</v>
      </c>
      <c r="J272">
        <v>37818.801932367103</v>
      </c>
      <c r="K272">
        <v>38340.4707412223</v>
      </c>
      <c r="L272">
        <v>40867.697368421002</v>
      </c>
      <c r="M272">
        <v>23152.606060605998</v>
      </c>
      <c r="N272">
        <v>22432.2155172413</v>
      </c>
      <c r="O272">
        <v>21500.571428571398</v>
      </c>
      <c r="P272">
        <v>23759.141666666601</v>
      </c>
      <c r="Q272">
        <v>40142.424593967502</v>
      </c>
      <c r="R272">
        <v>39684.213660245099</v>
      </c>
      <c r="S272">
        <v>43006.528340080898</v>
      </c>
      <c r="T272">
        <v>42759.737704918</v>
      </c>
      <c r="U272">
        <v>40515.628482972097</v>
      </c>
      <c r="V272">
        <v>37981.745098039202</v>
      </c>
      <c r="W272">
        <v>37793.713467048699</v>
      </c>
      <c r="X272">
        <v>37850.992647058803</v>
      </c>
      <c r="Y272">
        <v>38536.850267379603</v>
      </c>
      <c r="Z272">
        <v>38154.531645569601</v>
      </c>
      <c r="AA272">
        <v>39087.8773784355</v>
      </c>
      <c r="AB272">
        <v>42129.848575712102</v>
      </c>
    </row>
    <row r="273" spans="1:28" x14ac:dyDescent="0.25">
      <c r="A273">
        <v>-2.2790402793846799E-2</v>
      </c>
      <c r="B273">
        <v>37410.131024096299</v>
      </c>
      <c r="C273">
        <v>33424.150858175199</v>
      </c>
      <c r="D273">
        <v>33848.3615611192</v>
      </c>
      <c r="E273">
        <v>17640.129824561402</v>
      </c>
      <c r="F273">
        <v>18378.1756756756</v>
      </c>
      <c r="G273">
        <v>38589.641333333297</v>
      </c>
      <c r="H273">
        <v>35879.624567473998</v>
      </c>
      <c r="I273">
        <v>34495.157894736803</v>
      </c>
      <c r="J273">
        <v>31812.794117647001</v>
      </c>
      <c r="K273">
        <v>33509.3233743409</v>
      </c>
      <c r="L273">
        <v>34092.864385297798</v>
      </c>
      <c r="M273">
        <v>16274.745000000001</v>
      </c>
      <c r="N273">
        <v>18693.092936802899</v>
      </c>
      <c r="O273">
        <v>17539.435643564299</v>
      </c>
      <c r="P273">
        <v>16698.622950819601</v>
      </c>
      <c r="Q273">
        <v>40615.869680850999</v>
      </c>
      <c r="R273">
        <v>36552.577540106897</v>
      </c>
      <c r="S273">
        <v>38728.610619469</v>
      </c>
      <c r="T273">
        <v>31838.594142259401</v>
      </c>
      <c r="U273">
        <v>33170.012244897902</v>
      </c>
      <c r="V273">
        <v>35268.159523809503</v>
      </c>
      <c r="W273">
        <v>33126.225663716803</v>
      </c>
      <c r="X273">
        <v>30438.5555555555</v>
      </c>
      <c r="Y273">
        <v>31963.327510916999</v>
      </c>
      <c r="Z273">
        <v>34550.5970588235</v>
      </c>
      <c r="AA273">
        <v>34801.505649717503</v>
      </c>
      <c r="AB273">
        <v>33516.177011494197</v>
      </c>
    </row>
    <row r="274" spans="1:28" x14ac:dyDescent="0.25">
      <c r="A274">
        <v>50.621251119713101</v>
      </c>
      <c r="B274">
        <v>5483.3823529411702</v>
      </c>
      <c r="C274">
        <v>13275.0163934426</v>
      </c>
      <c r="D274">
        <v>11468.75</v>
      </c>
      <c r="E274">
        <v>44653.9467005076</v>
      </c>
      <c r="F274">
        <v>43523.191489361699</v>
      </c>
      <c r="G274">
        <v>5116.8</v>
      </c>
      <c r="H274">
        <v>6007.0714285714203</v>
      </c>
      <c r="I274">
        <v>5753.0666666666602</v>
      </c>
      <c r="J274">
        <v>15727.8260869565</v>
      </c>
      <c r="K274">
        <v>12391.1764705882</v>
      </c>
      <c r="L274">
        <v>11066.666666666601</v>
      </c>
      <c r="M274">
        <v>45863.914185639202</v>
      </c>
      <c r="N274">
        <v>42861.1672240802</v>
      </c>
      <c r="O274">
        <v>44157.631410256399</v>
      </c>
      <c r="P274">
        <v>43252.093385214001</v>
      </c>
      <c r="Q274">
        <v>3816.6666666666601</v>
      </c>
      <c r="R274">
        <v>5674</v>
      </c>
      <c r="S274">
        <v>4940</v>
      </c>
      <c r="T274">
        <v>6599.8888888888896</v>
      </c>
      <c r="U274">
        <v>4985.5714285714203</v>
      </c>
      <c r="V274">
        <v>6424.625</v>
      </c>
      <c r="W274">
        <v>11360</v>
      </c>
      <c r="X274">
        <v>17448.484848484801</v>
      </c>
      <c r="Y274">
        <v>15470</v>
      </c>
      <c r="Z274">
        <v>7992.8571428571404</v>
      </c>
      <c r="AA274">
        <v>9817.6470588235297</v>
      </c>
      <c r="AB274">
        <v>12031.8181818181</v>
      </c>
    </row>
    <row r="275" spans="1:28" x14ac:dyDescent="0.25">
      <c r="A275">
        <v>2.34373937365396</v>
      </c>
      <c r="B275">
        <v>26847.640839971002</v>
      </c>
      <c r="C275">
        <v>22292.640423031698</v>
      </c>
      <c r="D275">
        <v>19955.328382838201</v>
      </c>
      <c r="E275">
        <v>29733.562874251402</v>
      </c>
      <c r="F275">
        <v>30689.9112754159</v>
      </c>
      <c r="G275">
        <v>27805.6445945946</v>
      </c>
      <c r="H275">
        <v>25741.677067082601</v>
      </c>
      <c r="I275">
        <v>23125.144164759698</v>
      </c>
      <c r="J275">
        <v>21413.886473429899</v>
      </c>
      <c r="K275">
        <v>20486.187279151902</v>
      </c>
      <c r="L275">
        <v>19490.210526315699</v>
      </c>
      <c r="M275">
        <v>28611.2537960954</v>
      </c>
      <c r="N275">
        <v>30826.053956834501</v>
      </c>
      <c r="O275">
        <v>30546.003802281299</v>
      </c>
      <c r="P275">
        <v>29813.464135021099</v>
      </c>
      <c r="Q275">
        <v>29283.8288770053</v>
      </c>
      <c r="R275">
        <v>26295.150273224001</v>
      </c>
      <c r="S275">
        <v>25970.7987012987</v>
      </c>
      <c r="T275">
        <v>25529.756756756698</v>
      </c>
      <c r="U275">
        <v>23249.164556962001</v>
      </c>
      <c r="V275">
        <v>22978.18</v>
      </c>
      <c r="W275">
        <v>21592.485207100501</v>
      </c>
      <c r="X275">
        <v>21290.689795918301</v>
      </c>
      <c r="Y275">
        <v>20948.143859649099</v>
      </c>
      <c r="Z275">
        <v>20017.654804270402</v>
      </c>
      <c r="AA275">
        <v>19180.8634812286</v>
      </c>
      <c r="AB275">
        <v>19746.977337110398</v>
      </c>
    </row>
    <row r="276" spans="1:28" x14ac:dyDescent="0.25">
      <c r="A276">
        <v>250.451745843851</v>
      </c>
      <c r="B276">
        <v>7397.5483870967701</v>
      </c>
      <c r="C276">
        <v>6788.2617449664403</v>
      </c>
      <c r="D276">
        <v>8393.76</v>
      </c>
      <c r="E276">
        <v>32465.125482625401</v>
      </c>
      <c r="F276">
        <v>33864.775175643997</v>
      </c>
      <c r="G276">
        <v>7915.0681818181802</v>
      </c>
      <c r="H276">
        <v>6593.8705882352897</v>
      </c>
      <c r="I276">
        <v>7307.9518072289102</v>
      </c>
      <c r="J276">
        <v>6134.7121212121201</v>
      </c>
      <c r="K276">
        <v>8634.1304347826008</v>
      </c>
      <c r="L276">
        <v>8237.2924528301792</v>
      </c>
      <c r="M276">
        <v>31483.761904761901</v>
      </c>
      <c r="N276">
        <v>32459.2897196261</v>
      </c>
      <c r="O276">
        <v>35276.859154929502</v>
      </c>
      <c r="P276">
        <v>31404.1734317343</v>
      </c>
      <c r="Q276">
        <v>6521.85</v>
      </c>
      <c r="R276">
        <v>9076.0833333333303</v>
      </c>
      <c r="S276">
        <v>5919.34375</v>
      </c>
      <c r="T276">
        <v>7001.1320754716899</v>
      </c>
      <c r="U276">
        <v>6884.7560975609704</v>
      </c>
      <c r="V276">
        <v>7721.0714285714203</v>
      </c>
      <c r="W276">
        <v>5144.5526315789402</v>
      </c>
      <c r="X276">
        <v>7478.5</v>
      </c>
      <c r="Y276">
        <v>7990.5161290322503</v>
      </c>
      <c r="Z276">
        <v>9159.1842105263095</v>
      </c>
      <c r="AA276">
        <v>8168.25</v>
      </c>
      <c r="AB276">
        <v>8279.1363636363603</v>
      </c>
    </row>
    <row r="277" spans="1:28" x14ac:dyDescent="0.25">
      <c r="A277">
        <v>-11.021364453196901</v>
      </c>
      <c r="B277">
        <v>6785.8146341463398</v>
      </c>
      <c r="C277">
        <v>6364.0957943925196</v>
      </c>
      <c r="D277">
        <v>7405.3447684391003</v>
      </c>
      <c r="E277">
        <v>22854.722222222201</v>
      </c>
      <c r="F277">
        <v>22040.679487179401</v>
      </c>
      <c r="G277">
        <v>7350.2142857142799</v>
      </c>
      <c r="H277">
        <v>6040.3811320754703</v>
      </c>
      <c r="I277">
        <v>6246.9072580645097</v>
      </c>
      <c r="J277">
        <v>6525.5555555555502</v>
      </c>
      <c r="K277">
        <v>7404.8960573476697</v>
      </c>
      <c r="L277">
        <v>7405.7565789473601</v>
      </c>
      <c r="M277">
        <v>23477.225490196</v>
      </c>
      <c r="N277">
        <v>20777.45</v>
      </c>
      <c r="O277">
        <v>23370.3947368421</v>
      </c>
      <c r="P277">
        <v>25214.78</v>
      </c>
      <c r="Q277">
        <v>7623.9246231155703</v>
      </c>
      <c r="R277">
        <v>6989.4966887417204</v>
      </c>
      <c r="S277">
        <v>5886.32911392405</v>
      </c>
      <c r="T277">
        <v>6267.8598130841101</v>
      </c>
      <c r="U277">
        <v>6270.9256198347102</v>
      </c>
      <c r="V277">
        <v>6224.0236220472398</v>
      </c>
      <c r="W277">
        <v>6660.7524752475201</v>
      </c>
      <c r="X277">
        <v>6352.7088607594897</v>
      </c>
      <c r="Y277">
        <v>6863.5658914728601</v>
      </c>
      <c r="Z277">
        <v>7870.44</v>
      </c>
      <c r="AA277">
        <v>8104.0923076923</v>
      </c>
      <c r="AB277">
        <v>6884.0114942528699</v>
      </c>
    </row>
    <row r="278" spans="1:28" x14ac:dyDescent="0.25">
      <c r="A278">
        <v>-2.2790402793846799E-2</v>
      </c>
      <c r="B278">
        <v>29439.598885793799</v>
      </c>
      <c r="C278">
        <v>23743.7762399077</v>
      </c>
      <c r="D278">
        <v>19913.023600809101</v>
      </c>
      <c r="E278">
        <v>17640.129824561402</v>
      </c>
      <c r="F278">
        <v>18378.1756756756</v>
      </c>
      <c r="G278">
        <v>30655.113573407201</v>
      </c>
      <c r="H278">
        <v>28210.4649859944</v>
      </c>
      <c r="I278">
        <v>23917.686498855801</v>
      </c>
      <c r="J278">
        <v>23567.034883720899</v>
      </c>
      <c r="K278">
        <v>23503.171140939601</v>
      </c>
      <c r="L278">
        <v>17500.7034949267</v>
      </c>
      <c r="M278">
        <v>16274.745000000001</v>
      </c>
      <c r="N278">
        <v>18693.092936802899</v>
      </c>
      <c r="O278">
        <v>17539.435643564299</v>
      </c>
      <c r="P278">
        <v>16698.622950819601</v>
      </c>
      <c r="Q278">
        <v>29872.1683937823</v>
      </c>
      <c r="R278">
        <v>31554.5684523809</v>
      </c>
      <c r="S278">
        <v>29065.4613259668</v>
      </c>
      <c r="T278">
        <v>27331.178977272699</v>
      </c>
      <c r="U278">
        <v>25207.870535714199</v>
      </c>
      <c r="V278">
        <v>22560.873239436602</v>
      </c>
      <c r="W278">
        <v>24368.440594059401</v>
      </c>
      <c r="X278">
        <v>22857.017543859602</v>
      </c>
      <c r="Y278">
        <v>23097.625454545399</v>
      </c>
      <c r="Z278">
        <v>23850.6012461059</v>
      </c>
      <c r="AA278">
        <v>14394.282149712</v>
      </c>
      <c r="AB278">
        <v>21922.685792349701</v>
      </c>
    </row>
    <row r="279" spans="1:28" x14ac:dyDescent="0.25">
      <c r="A279">
        <v>-4.5063303616674597</v>
      </c>
      <c r="B279">
        <v>61128.607717041799</v>
      </c>
      <c r="C279">
        <v>60279.621276595703</v>
      </c>
      <c r="D279">
        <v>57844.012609117301</v>
      </c>
      <c r="E279">
        <v>33748.925110132099</v>
      </c>
      <c r="F279">
        <v>33668.212121212098</v>
      </c>
      <c r="G279">
        <v>60473.914634146298</v>
      </c>
      <c r="H279">
        <v>61859.013605442102</v>
      </c>
      <c r="I279">
        <v>61368.551587301503</v>
      </c>
      <c r="J279">
        <v>59020.857798165103</v>
      </c>
      <c r="K279">
        <v>57378.367441860399</v>
      </c>
      <c r="L279">
        <v>58177.169717138</v>
      </c>
      <c r="M279">
        <v>33811.3515625</v>
      </c>
      <c r="N279">
        <v>28509.189189189099</v>
      </c>
      <c r="O279">
        <v>36746.983870967699</v>
      </c>
      <c r="P279">
        <v>34325.771428571403</v>
      </c>
      <c r="Q279">
        <v>60867.355828220803</v>
      </c>
      <c r="R279">
        <v>60085.242424242402</v>
      </c>
      <c r="S279">
        <v>62334.364285714197</v>
      </c>
      <c r="T279">
        <v>61426.8766233766</v>
      </c>
      <c r="U279">
        <v>62591.622047244004</v>
      </c>
      <c r="V279">
        <v>60125.911999999997</v>
      </c>
      <c r="W279">
        <v>60931.843137254902</v>
      </c>
      <c r="X279">
        <v>57340.508620689601</v>
      </c>
      <c r="Y279">
        <v>58861.3550295858</v>
      </c>
      <c r="Z279">
        <v>56418.118773946298</v>
      </c>
      <c r="AA279">
        <v>57187.967741935397</v>
      </c>
      <c r="AB279">
        <v>58872.133144475898</v>
      </c>
    </row>
    <row r="280" spans="1:28" x14ac:dyDescent="0.25">
      <c r="A280">
        <v>86.344681073459896</v>
      </c>
      <c r="B280">
        <v>85666.264423076893</v>
      </c>
      <c r="C280">
        <v>72495.481481481402</v>
      </c>
      <c r="D280">
        <v>63920.887005649703</v>
      </c>
      <c r="E280">
        <v>35464.4821092278</v>
      </c>
      <c r="F280">
        <v>36141.312030075103</v>
      </c>
      <c r="G280">
        <v>85412.504587155898</v>
      </c>
      <c r="H280">
        <v>85945.656565656507</v>
      </c>
      <c r="I280">
        <v>75975.282352941096</v>
      </c>
      <c r="J280">
        <v>70237.595419847305</v>
      </c>
      <c r="K280">
        <v>67516.655913978495</v>
      </c>
      <c r="L280">
        <v>61582.379953379903</v>
      </c>
      <c r="M280">
        <v>34785.098113207503</v>
      </c>
      <c r="N280">
        <v>35277.273333333302</v>
      </c>
      <c r="O280">
        <v>37258.603448275797</v>
      </c>
      <c r="P280">
        <v>32734.9508196721</v>
      </c>
      <c r="Q280">
        <v>84268.9375</v>
      </c>
      <c r="R280">
        <v>87038.911111111098</v>
      </c>
      <c r="S280">
        <v>89171.224489795903</v>
      </c>
      <c r="T280">
        <v>82784.600000000006</v>
      </c>
      <c r="U280">
        <v>75626.166666666599</v>
      </c>
      <c r="V280">
        <v>76316.279069767406</v>
      </c>
      <c r="W280">
        <v>71775.539999999994</v>
      </c>
      <c r="X280">
        <v>69288.246913580195</v>
      </c>
      <c r="Y280">
        <v>66539.351999999999</v>
      </c>
      <c r="Z280">
        <v>68309.922077922005</v>
      </c>
      <c r="AA280">
        <v>62085.160714285703</v>
      </c>
      <c r="AB280">
        <v>61258.750957854398</v>
      </c>
    </row>
    <row r="281" spans="1:28" x14ac:dyDescent="0.25">
      <c r="A281">
        <v>-2.2790402793846799E-2</v>
      </c>
      <c r="B281">
        <v>18866.458333333299</v>
      </c>
      <c r="C281">
        <v>17934.22</v>
      </c>
      <c r="D281">
        <v>18029.754966887402</v>
      </c>
      <c r="E281">
        <v>17640.129824561402</v>
      </c>
      <c r="F281">
        <v>18378.1756756756</v>
      </c>
      <c r="G281">
        <v>18738.244047618999</v>
      </c>
      <c r="H281">
        <v>19016.041666666599</v>
      </c>
      <c r="I281">
        <v>17202.630769230698</v>
      </c>
      <c r="J281">
        <v>18726.775000000001</v>
      </c>
      <c r="K281">
        <v>17517.108695652099</v>
      </c>
      <c r="L281">
        <v>18461.1280487804</v>
      </c>
      <c r="M281">
        <v>16274.745000000001</v>
      </c>
      <c r="N281">
        <v>18693.092936802899</v>
      </c>
      <c r="O281">
        <v>17539.435643564299</v>
      </c>
      <c r="P281">
        <v>16698.622950819601</v>
      </c>
      <c r="Q281">
        <v>17202</v>
      </c>
      <c r="R281">
        <v>20388.283950617199</v>
      </c>
      <c r="S281">
        <v>20343.912087911998</v>
      </c>
      <c r="T281">
        <v>16736.1132075471</v>
      </c>
      <c r="U281">
        <v>18023.304347826001</v>
      </c>
      <c r="V281">
        <v>16274.327868852401</v>
      </c>
      <c r="W281">
        <v>21794.321428571398</v>
      </c>
      <c r="X281">
        <v>16042.671875</v>
      </c>
      <c r="Y281">
        <v>17495.594202898501</v>
      </c>
      <c r="Z281">
        <v>17538.623188405702</v>
      </c>
      <c r="AA281">
        <v>19256.736111111099</v>
      </c>
      <c r="AB281">
        <v>17838.478260869499</v>
      </c>
    </row>
    <row r="282" spans="1:28" x14ac:dyDescent="0.25">
      <c r="A282">
        <v>26.2156415256859</v>
      </c>
      <c r="B282">
        <v>80671.907786885204</v>
      </c>
      <c r="C282">
        <v>76044.496621621598</v>
      </c>
      <c r="D282">
        <v>71434.476724137901</v>
      </c>
      <c r="E282">
        <v>5511.1713483146004</v>
      </c>
      <c r="F282">
        <v>5642.0807692307599</v>
      </c>
      <c r="G282">
        <v>80225.713043478201</v>
      </c>
      <c r="H282">
        <v>81069.678294573605</v>
      </c>
      <c r="I282">
        <v>81347.083003952503</v>
      </c>
      <c r="J282">
        <v>72087.109144542701</v>
      </c>
      <c r="K282">
        <v>74129.715105162497</v>
      </c>
      <c r="L282">
        <v>69221.5886970172</v>
      </c>
      <c r="M282">
        <v>5386.9507299269999</v>
      </c>
      <c r="N282">
        <v>5583.5189393939299</v>
      </c>
      <c r="O282">
        <v>5702.47265625</v>
      </c>
      <c r="P282">
        <v>5486.6231884057897</v>
      </c>
      <c r="Q282">
        <v>72093.657657657604</v>
      </c>
      <c r="R282">
        <v>87811.075630252104</v>
      </c>
      <c r="S282">
        <v>86202.860139860102</v>
      </c>
      <c r="T282">
        <v>74686.678260869507</v>
      </c>
      <c r="U282">
        <v>83362.785714285696</v>
      </c>
      <c r="V282">
        <v>79347.251968503901</v>
      </c>
      <c r="W282">
        <v>72940.417647058799</v>
      </c>
      <c r="X282">
        <v>71228.751479289902</v>
      </c>
      <c r="Y282">
        <v>70006.095041322304</v>
      </c>
      <c r="Z282">
        <v>77681.017793594205</v>
      </c>
      <c r="AA282">
        <v>68475.067375886501</v>
      </c>
      <c r="AB282">
        <v>69814.600000000006</v>
      </c>
    </row>
    <row r="283" spans="1:28" x14ac:dyDescent="0.25">
      <c r="A283">
        <v>12.690034312053101</v>
      </c>
      <c r="B283">
        <v>180000</v>
      </c>
      <c r="C283">
        <v>181468.53333333301</v>
      </c>
      <c r="D283">
        <v>160792.98167539199</v>
      </c>
      <c r="E283">
        <v>25315.0552441953</v>
      </c>
      <c r="F283">
        <v>24163.073920265699</v>
      </c>
      <c r="H283">
        <v>180000</v>
      </c>
      <c r="I283">
        <v>179507.5</v>
      </c>
      <c r="J283">
        <v>181721.56989247299</v>
      </c>
      <c r="K283">
        <v>161943.10502283101</v>
      </c>
      <c r="L283">
        <v>159247.72392637999</v>
      </c>
      <c r="M283">
        <v>26386.914219474402</v>
      </c>
      <c r="N283">
        <v>20510.133771929799</v>
      </c>
      <c r="O283">
        <v>26390</v>
      </c>
      <c r="P283">
        <v>27202.455974842698</v>
      </c>
      <c r="T283">
        <v>180000</v>
      </c>
      <c r="U283">
        <v>196566.66666666599</v>
      </c>
      <c r="V283">
        <v>173821.11111111101</v>
      </c>
      <c r="W283">
        <v>179406.25714285701</v>
      </c>
      <c r="X283">
        <v>183118.74137931</v>
      </c>
      <c r="Y283">
        <v>172100.07954545401</v>
      </c>
      <c r="Z283">
        <v>155120.09923664099</v>
      </c>
      <c r="AA283">
        <v>161623.61818181799</v>
      </c>
      <c r="AB283">
        <v>158037.777777777</v>
      </c>
    </row>
    <row r="284" spans="1:28" x14ac:dyDescent="0.25">
      <c r="A284">
        <v>-2.61567130079312</v>
      </c>
      <c r="B284">
        <v>131659.84722222199</v>
      </c>
      <c r="C284">
        <v>111834.935374149</v>
      </c>
      <c r="D284">
        <v>100857.17400881001</v>
      </c>
      <c r="E284">
        <v>57381.400789733401</v>
      </c>
      <c r="F284">
        <v>53187.339805825199</v>
      </c>
      <c r="G284">
        <v>137432.24203821601</v>
      </c>
      <c r="H284">
        <v>127195.48275862</v>
      </c>
      <c r="I284">
        <v>117669.523809523</v>
      </c>
      <c r="J284">
        <v>104055.484126984</v>
      </c>
      <c r="K284">
        <v>101247.75555555501</v>
      </c>
      <c r="L284">
        <v>100600.58759123999</v>
      </c>
      <c r="M284">
        <v>61718.632530120398</v>
      </c>
      <c r="N284">
        <v>51387.486055776797</v>
      </c>
      <c r="O284">
        <v>54898.564393939298</v>
      </c>
      <c r="P284">
        <v>58368.07860262</v>
      </c>
      <c r="Q284">
        <v>138231.093023255</v>
      </c>
      <c r="R284">
        <v>136464.619718309</v>
      </c>
      <c r="S284">
        <v>126961.827586206</v>
      </c>
      <c r="T284">
        <v>127507.02298850501</v>
      </c>
      <c r="U284">
        <v>115191.367088607</v>
      </c>
      <c r="V284">
        <v>119869.23595505601</v>
      </c>
      <c r="W284">
        <v>106533.77049180301</v>
      </c>
      <c r="X284">
        <v>101729.707692307</v>
      </c>
      <c r="Y284">
        <v>100736.08974358899</v>
      </c>
      <c r="Z284">
        <v>101639.029411764</v>
      </c>
      <c r="AA284">
        <v>99151.175925925898</v>
      </c>
      <c r="AB284">
        <v>101543.57831325301</v>
      </c>
    </row>
    <row r="285" spans="1:28" x14ac:dyDescent="0.25">
      <c r="A285">
        <v>21.941146896833001</v>
      </c>
      <c r="B285">
        <v>29684.635719905498</v>
      </c>
      <c r="C285">
        <v>27712.1628498727</v>
      </c>
      <c r="D285">
        <v>25276.187537447498</v>
      </c>
      <c r="E285">
        <v>26522.613716591</v>
      </c>
      <c r="F285">
        <v>26331.812436804801</v>
      </c>
      <c r="G285">
        <v>30221.259818731101</v>
      </c>
      <c r="H285">
        <v>29101.3103448275</v>
      </c>
      <c r="I285">
        <v>28534.554592720899</v>
      </c>
      <c r="J285">
        <v>26923.923588039801</v>
      </c>
      <c r="K285">
        <v>26475.832127351601</v>
      </c>
      <c r="L285">
        <v>24428.585889570499</v>
      </c>
      <c r="M285">
        <v>26712.4552313883</v>
      </c>
      <c r="N285">
        <v>27345.891156462501</v>
      </c>
      <c r="O285">
        <v>25232.247629083198</v>
      </c>
      <c r="P285">
        <v>26099.6042944785</v>
      </c>
      <c r="Q285">
        <v>30833.084967320199</v>
      </c>
      <c r="R285">
        <v>29695.365168539302</v>
      </c>
      <c r="S285">
        <v>29429.350877192901</v>
      </c>
      <c r="T285">
        <v>28812.756172839501</v>
      </c>
      <c r="U285">
        <v>28529.043321299599</v>
      </c>
      <c r="V285">
        <v>28539.643333333301</v>
      </c>
      <c r="W285">
        <v>27703.503355704699</v>
      </c>
      <c r="X285">
        <v>26159.730263157799</v>
      </c>
      <c r="Y285">
        <v>25702.701030927801</v>
      </c>
      <c r="Z285">
        <v>27038.285</v>
      </c>
      <c r="AA285">
        <v>25249.760975609701</v>
      </c>
      <c r="AB285">
        <v>23835.836267605599</v>
      </c>
    </row>
    <row r="286" spans="1:28" x14ac:dyDescent="0.25">
      <c r="A286">
        <v>26.2156415256859</v>
      </c>
      <c r="B286">
        <v>33346.260869565202</v>
      </c>
      <c r="C286">
        <v>30108.2780172413</v>
      </c>
      <c r="D286">
        <v>28304.027027027001</v>
      </c>
      <c r="E286">
        <v>5511.1713483146004</v>
      </c>
      <c r="F286">
        <v>5642.0807692307599</v>
      </c>
      <c r="G286">
        <v>33547.368421052597</v>
      </c>
      <c r="H286">
        <v>33183.396721311401</v>
      </c>
      <c r="I286">
        <v>30488.071111111101</v>
      </c>
      <c r="J286">
        <v>29750.732217573201</v>
      </c>
      <c r="K286">
        <v>28050.871485943699</v>
      </c>
      <c r="L286">
        <v>28510.026143790801</v>
      </c>
      <c r="M286">
        <v>5386.9507299269999</v>
      </c>
      <c r="N286">
        <v>5583.5189393939299</v>
      </c>
      <c r="O286">
        <v>5702.47265625</v>
      </c>
      <c r="P286">
        <v>5486.6231884057897</v>
      </c>
      <c r="Q286">
        <v>33661.315315315303</v>
      </c>
      <c r="R286">
        <v>33454.367647058803</v>
      </c>
      <c r="S286">
        <v>32570.8269230769</v>
      </c>
      <c r="T286">
        <v>33824.7449664429</v>
      </c>
      <c r="U286">
        <v>31582.839285714199</v>
      </c>
      <c r="V286">
        <v>29402.991150442402</v>
      </c>
      <c r="W286">
        <v>30086.325000000001</v>
      </c>
      <c r="X286">
        <v>29412.319327730998</v>
      </c>
      <c r="Y286">
        <v>28986.028571428498</v>
      </c>
      <c r="Z286">
        <v>27368.986111111099</v>
      </c>
      <c r="AA286">
        <v>28588.8531468531</v>
      </c>
      <c r="AB286">
        <v>28440.871165644101</v>
      </c>
    </row>
    <row r="287" spans="1:28" x14ac:dyDescent="0.25">
      <c r="A287">
        <v>5.9809576184391098</v>
      </c>
      <c r="B287">
        <v>34663.4227272727</v>
      </c>
      <c r="C287">
        <v>31629.710610932401</v>
      </c>
      <c r="D287">
        <v>30341.7928153717</v>
      </c>
      <c r="E287">
        <v>43366.053367217202</v>
      </c>
      <c r="F287">
        <v>45247.307875894898</v>
      </c>
      <c r="G287">
        <v>34551.073412698403</v>
      </c>
      <c r="H287">
        <v>34758.429530201298</v>
      </c>
      <c r="I287">
        <v>32624.796839729101</v>
      </c>
      <c r="J287">
        <v>30730.071428571398</v>
      </c>
      <c r="K287">
        <v>32466.2958015267</v>
      </c>
      <c r="L287">
        <v>28687.647845468</v>
      </c>
      <c r="M287">
        <v>41224.081521739099</v>
      </c>
      <c r="N287">
        <v>43577.524647887301</v>
      </c>
      <c r="O287">
        <v>48760.037037037</v>
      </c>
      <c r="P287">
        <v>42916.367647058803</v>
      </c>
      <c r="Q287">
        <v>35555.143497757803</v>
      </c>
      <c r="R287">
        <v>33754.249110320197</v>
      </c>
      <c r="S287">
        <v>34963.843195266199</v>
      </c>
      <c r="T287">
        <v>34489.3217054263</v>
      </c>
      <c r="U287">
        <v>33070.773584905597</v>
      </c>
      <c r="V287">
        <v>32215.502164502101</v>
      </c>
      <c r="W287">
        <v>30897.789029535801</v>
      </c>
      <c r="X287">
        <v>30572.9604743083</v>
      </c>
      <c r="Y287">
        <v>31244.148648648599</v>
      </c>
      <c r="Z287">
        <v>33364.695364238403</v>
      </c>
      <c r="AA287">
        <v>29390.783950617199</v>
      </c>
      <c r="AB287">
        <v>28034.879656160399</v>
      </c>
    </row>
    <row r="288" spans="1:28" x14ac:dyDescent="0.25">
      <c r="A288">
        <v>5.7817858657008898</v>
      </c>
      <c r="B288">
        <v>48816.671264367797</v>
      </c>
      <c r="C288">
        <v>41538.7231182795</v>
      </c>
      <c r="D288">
        <v>38342.7340425531</v>
      </c>
      <c r="E288">
        <v>120056.93548386999</v>
      </c>
      <c r="F288">
        <v>125799.304761904</v>
      </c>
      <c r="G288">
        <v>49577.247572815497</v>
      </c>
      <c r="H288">
        <v>48132.484716157102</v>
      </c>
      <c r="I288">
        <v>42736.327380952302</v>
      </c>
      <c r="J288">
        <v>40552.460784313698</v>
      </c>
      <c r="K288">
        <v>39117.433823529398</v>
      </c>
      <c r="L288">
        <v>37621.095890410899</v>
      </c>
      <c r="M288">
        <v>115840.51048950999</v>
      </c>
      <c r="N288">
        <v>124691.581818181</v>
      </c>
      <c r="O288">
        <v>127017.8</v>
      </c>
      <c r="P288">
        <v>115408.4</v>
      </c>
      <c r="Q288">
        <v>50089.326732673202</v>
      </c>
      <c r="R288">
        <v>49084.676190476101</v>
      </c>
      <c r="S288">
        <v>50393.842592592497</v>
      </c>
      <c r="T288">
        <v>46114.082644628099</v>
      </c>
      <c r="U288">
        <v>42807.407894736803</v>
      </c>
      <c r="V288">
        <v>42677.608695652103</v>
      </c>
      <c r="W288">
        <v>40873.715909090897</v>
      </c>
      <c r="X288">
        <v>40308.75</v>
      </c>
      <c r="Y288">
        <v>39691.664179104402</v>
      </c>
      <c r="Z288">
        <v>38559.847826086901</v>
      </c>
      <c r="AA288">
        <v>37147.115942028897</v>
      </c>
      <c r="AB288">
        <v>38045.831168831101</v>
      </c>
    </row>
    <row r="289" spans="1:28" x14ac:dyDescent="0.25">
      <c r="A289">
        <v>-2.2790402793846799E-2</v>
      </c>
      <c r="B289">
        <v>46768.372881355899</v>
      </c>
      <c r="C289">
        <v>42441.860377358404</v>
      </c>
      <c r="D289">
        <v>38325.153543307002</v>
      </c>
      <c r="E289">
        <v>17640.129824561402</v>
      </c>
      <c r="F289">
        <v>18378.1756756756</v>
      </c>
      <c r="G289">
        <v>46785.183823529398</v>
      </c>
      <c r="H289">
        <v>46757.885321100897</v>
      </c>
      <c r="I289">
        <v>41679.108910891002</v>
      </c>
      <c r="J289">
        <v>42911.6036585365</v>
      </c>
      <c r="K289">
        <v>38783.510638297797</v>
      </c>
      <c r="L289">
        <v>37753.221238938</v>
      </c>
      <c r="M289">
        <v>16274.745000000001</v>
      </c>
      <c r="N289">
        <v>18693.092936802899</v>
      </c>
      <c r="O289">
        <v>17539.435643564299</v>
      </c>
      <c r="P289">
        <v>16698.622950819601</v>
      </c>
      <c r="Q289">
        <v>47075.616438356097</v>
      </c>
      <c r="R289">
        <v>46448.650793650697</v>
      </c>
      <c r="S289">
        <v>47608.653543307002</v>
      </c>
      <c r="T289">
        <v>45570.549450549399</v>
      </c>
      <c r="U289">
        <v>42126.521739130403</v>
      </c>
      <c r="V289">
        <v>41304.909090909001</v>
      </c>
      <c r="W289">
        <v>44525.590361445698</v>
      </c>
      <c r="X289">
        <v>41257.765432098699</v>
      </c>
      <c r="Y289">
        <v>39320.327586206899</v>
      </c>
      <c r="Z289">
        <v>38408.385542168602</v>
      </c>
      <c r="AA289">
        <v>40133.5535714285</v>
      </c>
      <c r="AB289">
        <v>35414.649122807001</v>
      </c>
    </row>
    <row r="290" spans="1:28" x14ac:dyDescent="0.25">
      <c r="A290">
        <v>2.34373937365396</v>
      </c>
      <c r="B290">
        <v>55625.587023686901</v>
      </c>
      <c r="C290">
        <v>47246.995947315001</v>
      </c>
      <c r="D290">
        <v>41901.699678456498</v>
      </c>
      <c r="E290">
        <v>29733.562874251402</v>
      </c>
      <c r="F290">
        <v>30689.9112754159</v>
      </c>
      <c r="G290">
        <v>58043.268792710704</v>
      </c>
      <c r="H290">
        <v>53630.545112781903</v>
      </c>
      <c r="I290">
        <v>49669.435356200498</v>
      </c>
      <c r="J290">
        <v>45736.955592105202</v>
      </c>
      <c r="K290">
        <v>43018.024657534203</v>
      </c>
      <c r="L290">
        <v>40913.921212121197</v>
      </c>
      <c r="M290">
        <v>28611.2537960954</v>
      </c>
      <c r="N290">
        <v>30826.053956834501</v>
      </c>
      <c r="O290">
        <v>30546.003802281299</v>
      </c>
      <c r="P290">
        <v>29813.464135021099</v>
      </c>
      <c r="Q290">
        <v>58798.675438596401</v>
      </c>
      <c r="R290">
        <v>57227</v>
      </c>
      <c r="S290">
        <v>54928.055762081698</v>
      </c>
      <c r="T290">
        <v>52303.433460075998</v>
      </c>
      <c r="U290">
        <v>49913.1559139784</v>
      </c>
      <c r="V290">
        <v>49434.554404144998</v>
      </c>
      <c r="W290">
        <v>46891.625984251899</v>
      </c>
      <c r="X290">
        <v>44908.463276836097</v>
      </c>
      <c r="Y290">
        <v>43529.115853658499</v>
      </c>
      <c r="Z290">
        <v>42601.0149253731</v>
      </c>
      <c r="AA290">
        <v>41888.601063829701</v>
      </c>
      <c r="AB290">
        <v>40097.708240534499</v>
      </c>
    </row>
    <row r="291" spans="1:28" x14ac:dyDescent="0.25">
      <c r="A291">
        <v>-2.2790402793846799E-2</v>
      </c>
      <c r="B291">
        <v>80859.898009950193</v>
      </c>
      <c r="C291">
        <v>71793.277131782903</v>
      </c>
      <c r="D291">
        <v>62873.456825856199</v>
      </c>
      <c r="E291">
        <v>17640.129824561402</v>
      </c>
      <c r="F291">
        <v>18378.1756756756</v>
      </c>
      <c r="G291">
        <v>81578.521052631506</v>
      </c>
      <c r="H291">
        <v>80215.849056603707</v>
      </c>
      <c r="I291">
        <v>75199.692307692298</v>
      </c>
      <c r="J291">
        <v>69492.840909090897</v>
      </c>
      <c r="K291">
        <v>65478.483228511497</v>
      </c>
      <c r="L291">
        <v>60652.549597855199</v>
      </c>
      <c r="M291">
        <v>16274.745000000001</v>
      </c>
      <c r="N291">
        <v>18693.092936802899</v>
      </c>
      <c r="O291">
        <v>17539.435643564299</v>
      </c>
      <c r="P291">
        <v>16698.622950819601</v>
      </c>
      <c r="Q291">
        <v>82044.940594059401</v>
      </c>
      <c r="R291">
        <v>81049.213483145999</v>
      </c>
      <c r="S291">
        <v>77315.027322404305</v>
      </c>
      <c r="T291">
        <v>82418.547717842303</v>
      </c>
      <c r="U291">
        <v>76924.468421052603</v>
      </c>
      <c r="V291">
        <v>73749.659292035401</v>
      </c>
      <c r="W291">
        <v>71015.989473684196</v>
      </c>
      <c r="X291">
        <v>68181.3685800604</v>
      </c>
      <c r="Y291">
        <v>65838.624190064802</v>
      </c>
      <c r="Z291">
        <v>65138.879837067201</v>
      </c>
      <c r="AA291">
        <v>61783.2370689655</v>
      </c>
      <c r="AB291">
        <v>59851.574045801499</v>
      </c>
    </row>
    <row r="292" spans="1:28" x14ac:dyDescent="0.25">
      <c r="A292">
        <v>250.451745843851</v>
      </c>
      <c r="B292">
        <v>68695.609653724998</v>
      </c>
      <c r="C292">
        <v>61546.4840236686</v>
      </c>
      <c r="D292">
        <v>57342.244831338401</v>
      </c>
      <c r="E292">
        <v>32465.125482625401</v>
      </c>
      <c r="F292">
        <v>33864.775175643997</v>
      </c>
      <c r="G292">
        <v>70448.191082802499</v>
      </c>
      <c r="H292">
        <v>66983.024896265502</v>
      </c>
      <c r="I292">
        <v>64171.6656891495</v>
      </c>
      <c r="J292">
        <v>59770.319444444402</v>
      </c>
      <c r="K292">
        <v>59969.102687140097</v>
      </c>
      <c r="L292">
        <v>53903.569095477302</v>
      </c>
      <c r="M292">
        <v>31483.761904761901</v>
      </c>
      <c r="N292">
        <v>32459.2897196261</v>
      </c>
      <c r="O292">
        <v>35276.859154929502</v>
      </c>
      <c r="P292">
        <v>31404.1734317343</v>
      </c>
      <c r="Q292">
        <v>71629.463302752294</v>
      </c>
      <c r="R292">
        <v>69430.335968379397</v>
      </c>
      <c r="S292">
        <v>69082.278008298701</v>
      </c>
      <c r="T292">
        <v>64883.771784232304</v>
      </c>
      <c r="U292">
        <v>63277.4285714285</v>
      </c>
      <c r="V292">
        <v>65114.385542168602</v>
      </c>
      <c r="W292">
        <v>61847.610256410197</v>
      </c>
      <c r="X292">
        <v>58459.407766990204</v>
      </c>
      <c r="Y292">
        <v>62032.689910979199</v>
      </c>
      <c r="Z292">
        <v>56189.597826086901</v>
      </c>
      <c r="AA292">
        <v>54675.3462603878</v>
      </c>
      <c r="AB292">
        <v>53263.0827586206</v>
      </c>
    </row>
    <row r="293" spans="1:28" x14ac:dyDescent="0.25">
      <c r="A293">
        <v>-2.2790402793846799E-2</v>
      </c>
      <c r="B293">
        <v>73851.923076923005</v>
      </c>
      <c r="C293">
        <v>76410.606060606005</v>
      </c>
      <c r="D293">
        <v>70572.375</v>
      </c>
      <c r="E293">
        <v>17640.129824561402</v>
      </c>
      <c r="F293">
        <v>18378.1756756756</v>
      </c>
      <c r="G293">
        <v>71867.857142857101</v>
      </c>
      <c r="H293">
        <v>76166.666666666599</v>
      </c>
      <c r="I293">
        <v>61808.181818181802</v>
      </c>
      <c r="J293">
        <v>83711.818181818104</v>
      </c>
      <c r="K293">
        <v>72782.9411764705</v>
      </c>
      <c r="L293">
        <v>68067.066666666593</v>
      </c>
      <c r="M293">
        <v>16274.745000000001</v>
      </c>
      <c r="N293">
        <v>18693.092936802899</v>
      </c>
      <c r="O293">
        <v>17539.435643564299</v>
      </c>
      <c r="P293">
        <v>16698.622950819601</v>
      </c>
      <c r="Q293">
        <v>69935</v>
      </c>
      <c r="R293">
        <v>76700</v>
      </c>
      <c r="S293">
        <v>83700</v>
      </c>
      <c r="T293">
        <v>72400</v>
      </c>
      <c r="U293">
        <v>62265</v>
      </c>
      <c r="V293">
        <v>61260</v>
      </c>
      <c r="W293">
        <v>72042.857142857101</v>
      </c>
      <c r="X293">
        <v>89157.333333333299</v>
      </c>
      <c r="Y293">
        <v>74268.275862068898</v>
      </c>
      <c r="Z293">
        <v>70825</v>
      </c>
      <c r="AA293">
        <v>64348.6875</v>
      </c>
      <c r="AB293">
        <v>70118.586206896507</v>
      </c>
    </row>
    <row r="294" spans="1:28" x14ac:dyDescent="0.25">
      <c r="A294">
        <v>22.724146726867101</v>
      </c>
      <c r="B294">
        <v>76784.574626865593</v>
      </c>
      <c r="C294">
        <v>73219.899999999994</v>
      </c>
      <c r="D294">
        <v>71299.377104377098</v>
      </c>
      <c r="E294">
        <v>32471.391198043999</v>
      </c>
      <c r="F294">
        <v>34006.678678678603</v>
      </c>
      <c r="G294">
        <v>77846.926829268297</v>
      </c>
      <c r="H294">
        <v>75109.326923076893</v>
      </c>
      <c r="I294">
        <v>74671.4375</v>
      </c>
      <c r="J294">
        <v>72370.219512195094</v>
      </c>
      <c r="K294">
        <v>74662.976377952698</v>
      </c>
      <c r="L294">
        <v>68786.570588235205</v>
      </c>
      <c r="M294">
        <v>30648.750445632799</v>
      </c>
      <c r="N294">
        <v>35102.129449838103</v>
      </c>
      <c r="O294">
        <v>33058.515406162398</v>
      </c>
      <c r="P294">
        <v>30543.696245733699</v>
      </c>
      <c r="Q294">
        <v>79754.622222222199</v>
      </c>
      <c r="R294">
        <v>75526.756756756702</v>
      </c>
      <c r="S294">
        <v>76071.428571428507</v>
      </c>
      <c r="T294">
        <v>73986.875</v>
      </c>
      <c r="U294">
        <v>63626.6</v>
      </c>
      <c r="V294">
        <v>79691.818181818104</v>
      </c>
      <c r="W294">
        <v>73777.975000000006</v>
      </c>
      <c r="X294">
        <v>71029.5</v>
      </c>
      <c r="Y294">
        <v>71577.254545454503</v>
      </c>
      <c r="Z294">
        <v>77020.125</v>
      </c>
      <c r="AA294">
        <v>70408.529411764699</v>
      </c>
      <c r="AB294">
        <v>67164.611764705798</v>
      </c>
    </row>
    <row r="295" spans="1:28" x14ac:dyDescent="0.25">
      <c r="A295">
        <v>250.451745843851</v>
      </c>
      <c r="B295">
        <v>114014</v>
      </c>
      <c r="C295">
        <v>99409.747572815497</v>
      </c>
      <c r="D295">
        <v>80051.669669669602</v>
      </c>
      <c r="E295">
        <v>32465.125482625401</v>
      </c>
      <c r="F295">
        <v>33864.775175643997</v>
      </c>
      <c r="G295">
        <v>111011.379310344</v>
      </c>
      <c r="H295">
        <v>115779.054054054</v>
      </c>
      <c r="I295">
        <v>103930.519607843</v>
      </c>
      <c r="J295">
        <v>94975.913461538395</v>
      </c>
      <c r="K295">
        <v>79967.666666666599</v>
      </c>
      <c r="L295">
        <v>80118.059139784906</v>
      </c>
      <c r="M295">
        <v>31483.761904761901</v>
      </c>
      <c r="N295">
        <v>32459.2897196261</v>
      </c>
      <c r="O295">
        <v>35276.859154929502</v>
      </c>
      <c r="P295">
        <v>31404.1734317343</v>
      </c>
      <c r="Q295">
        <v>107547.1875</v>
      </c>
      <c r="R295">
        <v>113026.909090909</v>
      </c>
      <c r="S295">
        <v>120138.133333333</v>
      </c>
      <c r="T295">
        <v>111300.54794520501</v>
      </c>
      <c r="U295">
        <v>102040.19148936099</v>
      </c>
      <c r="V295">
        <v>105545.89090909</v>
      </c>
      <c r="W295">
        <v>104657.12765957401</v>
      </c>
      <c r="X295">
        <v>86993.157894736796</v>
      </c>
      <c r="Y295">
        <v>81626.208333333299</v>
      </c>
      <c r="Z295">
        <v>78375.466666666602</v>
      </c>
      <c r="AA295">
        <v>82132.25</v>
      </c>
      <c r="AB295">
        <v>78957.338983050795</v>
      </c>
    </row>
    <row r="296" spans="1:28" x14ac:dyDescent="0.25">
      <c r="A296">
        <v>250.451745843851</v>
      </c>
      <c r="B296">
        <v>21470.427083333299</v>
      </c>
      <c r="C296">
        <v>17763.5768261964</v>
      </c>
      <c r="D296">
        <v>16039.129548762699</v>
      </c>
      <c r="E296">
        <v>32465.125482625401</v>
      </c>
      <c r="F296">
        <v>33864.775175643997</v>
      </c>
      <c r="G296">
        <v>21835.466666666602</v>
      </c>
      <c r="H296">
        <v>21049.227564102501</v>
      </c>
      <c r="I296">
        <v>19049.136363636298</v>
      </c>
      <c r="J296">
        <v>16484.477386934599</v>
      </c>
      <c r="K296">
        <v>16255.6626506024</v>
      </c>
      <c r="L296">
        <v>15836.6253521126</v>
      </c>
      <c r="M296">
        <v>31483.761904761901</v>
      </c>
      <c r="N296">
        <v>32459.2897196261</v>
      </c>
      <c r="O296">
        <v>35276.859154929502</v>
      </c>
      <c r="P296">
        <v>31404.1734317343</v>
      </c>
      <c r="Q296">
        <v>22728.292553191401</v>
      </c>
      <c r="R296">
        <v>20859.587209302299</v>
      </c>
      <c r="S296">
        <v>20756.3314285714</v>
      </c>
      <c r="T296">
        <v>21423.364963503602</v>
      </c>
      <c r="U296">
        <v>19726.070796460099</v>
      </c>
      <c r="V296">
        <v>18149.2117647058</v>
      </c>
      <c r="W296">
        <v>17150.474747474698</v>
      </c>
      <c r="X296">
        <v>15825.14</v>
      </c>
      <c r="Y296">
        <v>17056.462686567102</v>
      </c>
      <c r="Z296">
        <v>15713.707070707</v>
      </c>
      <c r="AA296">
        <v>15894.442105263101</v>
      </c>
      <c r="AB296">
        <v>15770.048484848399</v>
      </c>
    </row>
    <row r="297" spans="1:28" x14ac:dyDescent="0.25">
      <c r="A297">
        <v>5.7817858657008898</v>
      </c>
      <c r="B297">
        <v>25240.1010248901</v>
      </c>
      <c r="C297">
        <v>22215.9128205128</v>
      </c>
      <c r="D297">
        <v>18753.8176583493</v>
      </c>
      <c r="E297">
        <v>120056.93548386999</v>
      </c>
      <c r="F297">
        <v>125799.304761904</v>
      </c>
      <c r="G297">
        <v>26421.512048192701</v>
      </c>
      <c r="H297">
        <v>24122.641025641002</v>
      </c>
      <c r="I297">
        <v>23199.4354066985</v>
      </c>
      <c r="J297">
        <v>21080.2430939226</v>
      </c>
      <c r="K297">
        <v>18925.089361702099</v>
      </c>
      <c r="L297">
        <v>18613.0874125874</v>
      </c>
      <c r="M297">
        <v>115840.51048950999</v>
      </c>
      <c r="N297">
        <v>124691.581818181</v>
      </c>
      <c r="O297">
        <v>127017.8</v>
      </c>
      <c r="P297">
        <v>115408.4</v>
      </c>
      <c r="Q297">
        <v>26252.111764705802</v>
      </c>
      <c r="R297">
        <v>26599.277777777701</v>
      </c>
      <c r="S297">
        <v>24795.7486631016</v>
      </c>
      <c r="T297">
        <v>23355.134146341399</v>
      </c>
      <c r="U297">
        <v>23354.971962616801</v>
      </c>
      <c r="V297">
        <v>23036.274509803901</v>
      </c>
      <c r="W297">
        <v>22544.563829787199</v>
      </c>
      <c r="X297">
        <v>19498.1034482758</v>
      </c>
      <c r="Y297">
        <v>18428.933884297501</v>
      </c>
      <c r="Z297">
        <v>19451.710526315699</v>
      </c>
      <c r="AA297">
        <v>19406.685950413201</v>
      </c>
      <c r="AB297">
        <v>18031.1151515151</v>
      </c>
    </row>
    <row r="298" spans="1:28" x14ac:dyDescent="0.25">
      <c r="A298">
        <v>63.720676791612</v>
      </c>
      <c r="B298">
        <v>66421.944444444394</v>
      </c>
      <c r="C298">
        <v>63151.2661870503</v>
      </c>
      <c r="D298">
        <v>60872.950980392103</v>
      </c>
      <c r="E298">
        <v>62943.840909090897</v>
      </c>
      <c r="F298">
        <v>61946.126050420098</v>
      </c>
      <c r="G298">
        <v>66238.666666666599</v>
      </c>
      <c r="H298">
        <v>66643.807017543804</v>
      </c>
      <c r="I298">
        <v>63311.854838709602</v>
      </c>
      <c r="J298">
        <v>63021.961038961002</v>
      </c>
      <c r="K298">
        <v>59802.2903225806</v>
      </c>
      <c r="L298">
        <v>61769.990990990897</v>
      </c>
      <c r="M298">
        <v>63762.655172413703</v>
      </c>
      <c r="N298">
        <v>64868.980066445103</v>
      </c>
      <c r="O298">
        <v>58953.680272108802</v>
      </c>
      <c r="P298">
        <v>59873.142405063198</v>
      </c>
      <c r="Q298">
        <v>65084.151515151498</v>
      </c>
      <c r="R298">
        <v>67296.972222222204</v>
      </c>
      <c r="S298">
        <v>68081.057142857098</v>
      </c>
      <c r="T298">
        <v>64357.272727272699</v>
      </c>
      <c r="U298">
        <v>61159.44</v>
      </c>
      <c r="V298">
        <v>64766.189189189099</v>
      </c>
      <c r="W298">
        <v>62589.9142857142</v>
      </c>
      <c r="X298">
        <v>63382</v>
      </c>
      <c r="Y298">
        <v>61664.9</v>
      </c>
      <c r="Z298">
        <v>58396.547169811303</v>
      </c>
      <c r="AA298">
        <v>58907.038461538403</v>
      </c>
      <c r="AB298">
        <v>64293.271186440601</v>
      </c>
    </row>
    <row r="299" spans="1:28" x14ac:dyDescent="0.25">
      <c r="A299">
        <v>50.621251119713101</v>
      </c>
      <c r="B299">
        <v>10977.851063829699</v>
      </c>
      <c r="C299">
        <v>10036.8005698005</v>
      </c>
      <c r="D299">
        <v>8687.1518072289091</v>
      </c>
      <c r="E299">
        <v>44653.9467005076</v>
      </c>
      <c r="F299">
        <v>43523.191489361699</v>
      </c>
      <c r="G299">
        <v>11104.879598662201</v>
      </c>
      <c r="H299">
        <v>10803.623853211</v>
      </c>
      <c r="I299">
        <v>10608.567708333299</v>
      </c>
      <c r="J299">
        <v>9346.3647798742095</v>
      </c>
      <c r="K299">
        <v>9013.8730158730104</v>
      </c>
      <c r="L299">
        <v>8413.9203539822993</v>
      </c>
      <c r="M299">
        <v>45863.914185639202</v>
      </c>
      <c r="N299">
        <v>42861.1672240802</v>
      </c>
      <c r="O299">
        <v>44157.631410256399</v>
      </c>
      <c r="P299">
        <v>43252.093385214001</v>
      </c>
      <c r="Q299">
        <v>10891.0714285714</v>
      </c>
      <c r="R299">
        <v>11293.138364779799</v>
      </c>
      <c r="S299">
        <v>11550.9823008849</v>
      </c>
      <c r="T299">
        <v>9999.3238095238103</v>
      </c>
      <c r="U299">
        <v>11229.9183673469</v>
      </c>
      <c r="V299">
        <v>9960.7765957446809</v>
      </c>
      <c r="W299">
        <v>9435.5822784810098</v>
      </c>
      <c r="X299">
        <v>9258.2625000000007</v>
      </c>
      <c r="Y299">
        <v>9002.0404040403992</v>
      </c>
      <c r="Z299">
        <v>9026.8888888888796</v>
      </c>
      <c r="AA299">
        <v>8248.25</v>
      </c>
      <c r="AB299">
        <v>8545.4047619047597</v>
      </c>
    </row>
    <row r="300" spans="1:28" x14ac:dyDescent="0.25">
      <c r="A300">
        <v>-10.477929167174199</v>
      </c>
      <c r="B300">
        <v>28549.225083056401</v>
      </c>
      <c r="C300">
        <v>24649.375129533601</v>
      </c>
      <c r="D300">
        <v>23301.4012137559</v>
      </c>
      <c r="E300">
        <v>52711.656365182796</v>
      </c>
      <c r="F300">
        <v>52547.540011191901</v>
      </c>
      <c r="G300">
        <v>29515.643423137801</v>
      </c>
      <c r="H300">
        <v>27484.984293193698</v>
      </c>
      <c r="I300">
        <v>25561.643442622899</v>
      </c>
      <c r="J300">
        <v>23716.0691823899</v>
      </c>
      <c r="K300">
        <v>24002.981308411199</v>
      </c>
      <c r="L300">
        <v>22765.831153388801</v>
      </c>
      <c r="M300">
        <v>52880.205747126398</v>
      </c>
      <c r="N300">
        <v>49827.945414847098</v>
      </c>
      <c r="O300">
        <v>55407.641791044698</v>
      </c>
      <c r="P300">
        <v>53931.3475091129</v>
      </c>
      <c r="Q300">
        <v>29423.938709677401</v>
      </c>
      <c r="R300">
        <v>29604.205607476601</v>
      </c>
      <c r="S300">
        <v>26718.677419354801</v>
      </c>
      <c r="T300">
        <v>28212.193877550999</v>
      </c>
      <c r="U300">
        <v>26043.766519823701</v>
      </c>
      <c r="V300">
        <v>25142.325670498001</v>
      </c>
      <c r="W300">
        <v>24764.6913580246</v>
      </c>
      <c r="X300">
        <v>22627.115384615299</v>
      </c>
      <c r="Y300">
        <v>25270.775510203999</v>
      </c>
      <c r="Z300">
        <v>22931.913793103398</v>
      </c>
      <c r="AA300">
        <v>22697.863247863199</v>
      </c>
      <c r="AB300">
        <v>22814.5183673469</v>
      </c>
    </row>
    <row r="301" spans="1:28" x14ac:dyDescent="0.25">
      <c r="A301">
        <v>125.08785769207</v>
      </c>
      <c r="B301">
        <v>18197</v>
      </c>
      <c r="C301">
        <v>18356.813953488301</v>
      </c>
      <c r="D301">
        <v>14872.267637178</v>
      </c>
      <c r="E301">
        <v>31241.654316367199</v>
      </c>
      <c r="F301">
        <v>27722.059736229599</v>
      </c>
      <c r="G301">
        <v>20377.337078651599</v>
      </c>
      <c r="H301">
        <v>15609.666666666601</v>
      </c>
      <c r="I301">
        <v>22326.915254237199</v>
      </c>
      <c r="J301">
        <v>15010.5857142857</v>
      </c>
      <c r="K301">
        <v>14638.9148550724</v>
      </c>
      <c r="L301">
        <v>15250.0117302052</v>
      </c>
      <c r="M301">
        <v>34522.028440588001</v>
      </c>
      <c r="N301">
        <v>28582.030117646998</v>
      </c>
      <c r="O301">
        <v>26673.0143513203</v>
      </c>
      <c r="P301">
        <v>35106.000468384002</v>
      </c>
      <c r="Q301">
        <v>15723.8478260869</v>
      </c>
      <c r="R301">
        <v>25355.488372093001</v>
      </c>
      <c r="S301">
        <v>17028.731707317002</v>
      </c>
      <c r="T301">
        <v>13898.4411764705</v>
      </c>
      <c r="U301">
        <v>22859.387096774099</v>
      </c>
      <c r="V301">
        <v>21737.3928571428</v>
      </c>
      <c r="W301">
        <v>10903.029411764701</v>
      </c>
      <c r="X301">
        <v>18889.944444444402</v>
      </c>
      <c r="Y301">
        <v>14336.0191570881</v>
      </c>
      <c r="Z301">
        <v>19909.3</v>
      </c>
      <c r="AA301">
        <v>15920.5</v>
      </c>
      <c r="AB301">
        <v>15212.647058823501</v>
      </c>
    </row>
    <row r="302" spans="1:28" x14ac:dyDescent="0.25">
      <c r="A302">
        <v>8.8292730750496897</v>
      </c>
      <c r="B302">
        <v>33060.087662337603</v>
      </c>
      <c r="C302">
        <v>32590.8046511627</v>
      </c>
      <c r="D302">
        <v>28943.491349480901</v>
      </c>
      <c r="E302">
        <v>22505.591224018401</v>
      </c>
      <c r="F302">
        <v>21960.446808510598</v>
      </c>
      <c r="G302">
        <v>33032.310975609696</v>
      </c>
      <c r="H302">
        <v>33091.722222222197</v>
      </c>
      <c r="I302">
        <v>33338.553398058197</v>
      </c>
      <c r="J302">
        <v>31903.1428571428</v>
      </c>
      <c r="K302">
        <v>29653.814102564102</v>
      </c>
      <c r="L302">
        <v>28110.330827067599</v>
      </c>
      <c r="M302">
        <v>23152.606060605998</v>
      </c>
      <c r="N302">
        <v>22432.2155172413</v>
      </c>
      <c r="O302">
        <v>21500.571428571398</v>
      </c>
      <c r="P302">
        <v>23759.141666666601</v>
      </c>
      <c r="Q302">
        <v>35358</v>
      </c>
      <c r="R302">
        <v>30870.788235294101</v>
      </c>
      <c r="S302">
        <v>32163.515463917502</v>
      </c>
      <c r="T302">
        <v>35007.382978723399</v>
      </c>
      <c r="U302">
        <v>36512.3125</v>
      </c>
      <c r="V302">
        <v>30568.727272727199</v>
      </c>
      <c r="W302">
        <v>32477.147540983598</v>
      </c>
      <c r="X302">
        <v>31216.588235294101</v>
      </c>
      <c r="Y302">
        <v>29511.9295774647</v>
      </c>
      <c r="Z302">
        <v>29772.329411764698</v>
      </c>
      <c r="AA302">
        <v>26674.5666666666</v>
      </c>
      <c r="AB302">
        <v>29290.4109589041</v>
      </c>
    </row>
    <row r="303" spans="1:28" x14ac:dyDescent="0.25">
      <c r="A303">
        <v>33.707657474256898</v>
      </c>
      <c r="B303">
        <v>52295.4216867469</v>
      </c>
      <c r="C303">
        <v>51673.208978328097</v>
      </c>
      <c r="D303">
        <v>46220.247252747198</v>
      </c>
      <c r="E303">
        <v>114014</v>
      </c>
      <c r="F303">
        <v>111011.379310344</v>
      </c>
      <c r="H303">
        <v>52295.4216867469</v>
      </c>
      <c r="I303">
        <v>52004.46</v>
      </c>
      <c r="J303">
        <v>51464.0858585858</v>
      </c>
      <c r="K303">
        <v>48433.039340101503</v>
      </c>
      <c r="L303">
        <v>44530.634689922401</v>
      </c>
      <c r="M303">
        <v>115779.054054054</v>
      </c>
      <c r="N303">
        <v>107547.1875</v>
      </c>
      <c r="O303">
        <v>113026.909090909</v>
      </c>
      <c r="P303">
        <v>120138.133333333</v>
      </c>
      <c r="S303">
        <v>51359.130434782601</v>
      </c>
      <c r="T303">
        <v>53459.459459459402</v>
      </c>
      <c r="U303">
        <v>52768.4</v>
      </c>
      <c r="V303">
        <v>51495.166666666599</v>
      </c>
      <c r="W303">
        <v>52196.886363636302</v>
      </c>
      <c r="X303">
        <v>50548.085227272699</v>
      </c>
      <c r="Y303">
        <v>49510.696969696903</v>
      </c>
      <c r="Z303">
        <v>47512.592941176401</v>
      </c>
      <c r="AA303">
        <v>43624.372460496597</v>
      </c>
      <c r="AB303">
        <v>45212.254668930298</v>
      </c>
    </row>
    <row r="304" spans="1:28" x14ac:dyDescent="0.25">
      <c r="A304">
        <v>8.8292730750496897</v>
      </c>
      <c r="B304">
        <v>54913.657718120798</v>
      </c>
      <c r="C304">
        <v>50441.537249283603</v>
      </c>
      <c r="D304">
        <v>52863.679944094998</v>
      </c>
      <c r="E304">
        <v>22505.591224018401</v>
      </c>
      <c r="F304">
        <v>21960.446808510598</v>
      </c>
      <c r="G304">
        <v>53670.0018450184</v>
      </c>
      <c r="H304">
        <v>56259.089820359201</v>
      </c>
      <c r="I304">
        <v>51755.608308605297</v>
      </c>
      <c r="J304">
        <v>49214.828254847598</v>
      </c>
      <c r="K304">
        <v>50734.431561996702</v>
      </c>
      <c r="L304">
        <v>54496.103703703702</v>
      </c>
      <c r="M304">
        <v>23152.606060605998</v>
      </c>
      <c r="N304">
        <v>22432.2155172413</v>
      </c>
      <c r="O304">
        <v>21500.571428571398</v>
      </c>
      <c r="P304">
        <v>23759.141666666601</v>
      </c>
      <c r="Q304">
        <v>53237.771084337299</v>
      </c>
      <c r="R304">
        <v>54037.324232081897</v>
      </c>
      <c r="S304">
        <v>58010.5769230769</v>
      </c>
      <c r="T304">
        <v>53367.746031745999</v>
      </c>
      <c r="U304">
        <v>49052.796511627901</v>
      </c>
      <c r="V304">
        <v>54573.084848484803</v>
      </c>
      <c r="W304">
        <v>52386.597883597802</v>
      </c>
      <c r="X304">
        <v>45729.569767441797</v>
      </c>
      <c r="Y304">
        <v>45419.839130434702</v>
      </c>
      <c r="Z304">
        <v>53860.662404092</v>
      </c>
      <c r="AA304">
        <v>58008.189111747801</v>
      </c>
      <c r="AB304">
        <v>51837.279826464197</v>
      </c>
    </row>
    <row r="305" spans="1:28" x14ac:dyDescent="0.25">
      <c r="A305">
        <v>38.463477930010903</v>
      </c>
      <c r="B305">
        <v>90514.383647798706</v>
      </c>
      <c r="C305">
        <v>84460.129251700593</v>
      </c>
      <c r="D305">
        <v>81195.544776119394</v>
      </c>
      <c r="E305">
        <v>28631.809166666601</v>
      </c>
      <c r="F305">
        <v>28062.437810945201</v>
      </c>
      <c r="G305">
        <v>75465.712121212098</v>
      </c>
      <c r="H305">
        <v>101194.08602150501</v>
      </c>
      <c r="I305">
        <v>88857.5</v>
      </c>
      <c r="J305">
        <v>79209.537313432797</v>
      </c>
      <c r="K305">
        <v>80257.393700787405</v>
      </c>
      <c r="L305">
        <v>82040.546099290703</v>
      </c>
      <c r="M305">
        <v>29206.902847571098</v>
      </c>
      <c r="N305">
        <v>28472.5032467532</v>
      </c>
      <c r="O305">
        <v>27634.301694915201</v>
      </c>
      <c r="P305">
        <v>27817.076628352399</v>
      </c>
      <c r="Q305">
        <v>77608.833333333299</v>
      </c>
      <c r="R305">
        <v>74662.041666666599</v>
      </c>
      <c r="S305">
        <v>105762.765957446</v>
      </c>
      <c r="T305">
        <v>96526.0869565217</v>
      </c>
      <c r="U305">
        <v>75046.111111111095</v>
      </c>
      <c r="V305">
        <v>100157.727272727</v>
      </c>
      <c r="W305">
        <v>80987.114285714197</v>
      </c>
      <c r="X305">
        <v>77265.3125</v>
      </c>
      <c r="Y305">
        <v>73019.788461538395</v>
      </c>
      <c r="Z305">
        <v>85275.466666666602</v>
      </c>
      <c r="AA305">
        <v>77849.814814814803</v>
      </c>
      <c r="AB305">
        <v>84641.689655172406</v>
      </c>
    </row>
    <row r="306" spans="1:28" x14ac:dyDescent="0.25">
      <c r="A306">
        <v>-4.5801134030287303</v>
      </c>
      <c r="B306">
        <v>55192.303956834498</v>
      </c>
      <c r="C306">
        <v>40845.331436699802</v>
      </c>
      <c r="D306">
        <v>41079.542192046501</v>
      </c>
      <c r="E306">
        <v>17390.9315866084</v>
      </c>
      <c r="F306">
        <v>18083.650793650701</v>
      </c>
      <c r="G306">
        <v>56006.657807308897</v>
      </c>
      <c r="H306">
        <v>54231.047058823497</v>
      </c>
      <c r="I306">
        <v>44690.0028735632</v>
      </c>
      <c r="J306">
        <v>37076.470422535203</v>
      </c>
      <c r="K306">
        <v>42207.762295081899</v>
      </c>
      <c r="L306">
        <v>40065.598526703499</v>
      </c>
      <c r="M306">
        <v>16543.527508090599</v>
      </c>
      <c r="N306">
        <v>20685.9488372093</v>
      </c>
      <c r="O306">
        <v>14651.171779141099</v>
      </c>
      <c r="P306">
        <v>15261.3873239436</v>
      </c>
      <c r="Q306">
        <v>54039.432624113397</v>
      </c>
      <c r="R306">
        <v>57740.275000000001</v>
      </c>
      <c r="S306">
        <v>55588.18359375</v>
      </c>
      <c r="T306">
        <v>52863.224409448798</v>
      </c>
      <c r="U306">
        <v>47647.556962025301</v>
      </c>
      <c r="V306">
        <v>42230.5631578947</v>
      </c>
      <c r="W306">
        <v>34829.263157894697</v>
      </c>
      <c r="X306">
        <v>39164.907608695597</v>
      </c>
      <c r="Y306">
        <v>39512.237288135497</v>
      </c>
      <c r="Z306">
        <v>44732.142857142797</v>
      </c>
      <c r="AA306">
        <v>42753.111111111102</v>
      </c>
      <c r="AB306">
        <v>38409.898809523802</v>
      </c>
    </row>
    <row r="307" spans="1:28" x14ac:dyDescent="0.25">
      <c r="A307">
        <v>96.0827069150846</v>
      </c>
      <c r="B307">
        <v>110158.197889182</v>
      </c>
      <c r="C307">
        <v>103092.777027027</v>
      </c>
      <c r="D307">
        <v>85655.355555555507</v>
      </c>
      <c r="E307">
        <v>54006.458842705702</v>
      </c>
      <c r="F307">
        <v>56163.191681735902</v>
      </c>
      <c r="G307">
        <v>112630.183035714</v>
      </c>
      <c r="H307">
        <v>106585.78064516099</v>
      </c>
      <c r="I307">
        <v>102417.510067114</v>
      </c>
      <c r="J307">
        <v>103777.231292517</v>
      </c>
      <c r="K307">
        <v>88586.319230769193</v>
      </c>
      <c r="L307">
        <v>82933.746428571394</v>
      </c>
      <c r="M307">
        <v>52236.913946587498</v>
      </c>
      <c r="N307">
        <v>57259.150183150101</v>
      </c>
      <c r="O307">
        <v>55094.632142857103</v>
      </c>
      <c r="P307">
        <v>53009.964383561601</v>
      </c>
      <c r="Q307">
        <v>111177.30275229301</v>
      </c>
      <c r="R307">
        <v>114007.260869565</v>
      </c>
      <c r="S307">
        <v>109070.67605633799</v>
      </c>
      <c r="T307">
        <v>104485.452380952</v>
      </c>
      <c r="U307">
        <v>104190.602739726</v>
      </c>
      <c r="V307">
        <v>100714.407894736</v>
      </c>
      <c r="W307">
        <v>108558.447368421</v>
      </c>
      <c r="X307">
        <v>98659.309859154906</v>
      </c>
      <c r="Y307">
        <v>90727.336363636306</v>
      </c>
      <c r="Z307">
        <v>87016.24</v>
      </c>
      <c r="AA307">
        <v>78520.474226804101</v>
      </c>
      <c r="AB307">
        <v>85273.021857923493</v>
      </c>
    </row>
    <row r="308" spans="1:28" x14ac:dyDescent="0.25">
      <c r="A308">
        <v>28.647675638685701</v>
      </c>
      <c r="B308">
        <v>29301.988304093498</v>
      </c>
      <c r="C308">
        <v>29096.790076335801</v>
      </c>
      <c r="D308">
        <v>26720.830555555502</v>
      </c>
      <c r="E308">
        <v>10977.851063829699</v>
      </c>
      <c r="F308">
        <v>11104.879598662201</v>
      </c>
      <c r="G308">
        <v>30000.784313725399</v>
      </c>
      <c r="H308">
        <v>28268.9855072463</v>
      </c>
      <c r="I308">
        <v>29583.955555555502</v>
      </c>
      <c r="J308">
        <v>28578.937007873999</v>
      </c>
      <c r="K308">
        <v>25171.810650887499</v>
      </c>
      <c r="L308">
        <v>28091.429319371699</v>
      </c>
      <c r="M308">
        <v>10803.623853211</v>
      </c>
      <c r="N308">
        <v>10891.0714285714</v>
      </c>
      <c r="O308">
        <v>11293.138364779799</v>
      </c>
      <c r="P308">
        <v>11550.9823008849</v>
      </c>
      <c r="Q308">
        <v>31143.6075949367</v>
      </c>
      <c r="R308">
        <v>29278.52</v>
      </c>
      <c r="S308">
        <v>27706.662337662299</v>
      </c>
      <c r="T308">
        <v>28978.803278688501</v>
      </c>
      <c r="U308">
        <v>28445.951219512099</v>
      </c>
      <c r="V308">
        <v>30080.319148936102</v>
      </c>
      <c r="W308">
        <v>29978.260869565202</v>
      </c>
      <c r="X308">
        <v>26914.224137931</v>
      </c>
      <c r="Y308">
        <v>26064.028985507201</v>
      </c>
      <c r="Z308">
        <v>24556.18</v>
      </c>
      <c r="AA308">
        <v>26506.571428571398</v>
      </c>
      <c r="AB308">
        <v>29161.903508771898</v>
      </c>
    </row>
    <row r="309" spans="1:28" x14ac:dyDescent="0.25">
      <c r="A309">
        <v>6.6861558602703397</v>
      </c>
      <c r="B309">
        <v>32461.767352185001</v>
      </c>
      <c r="C309">
        <v>29262.512867647001</v>
      </c>
      <c r="D309">
        <v>28675.341991341898</v>
      </c>
      <c r="E309">
        <v>28042.896915584399</v>
      </c>
      <c r="F309">
        <v>28881.1615384615</v>
      </c>
      <c r="G309">
        <v>31400.6341991341</v>
      </c>
      <c r="H309">
        <v>34013.170886075903</v>
      </c>
      <c r="I309">
        <v>28435.558620689601</v>
      </c>
      <c r="J309">
        <v>30206.673228346401</v>
      </c>
      <c r="K309">
        <v>28185.828185328101</v>
      </c>
      <c r="L309">
        <v>29299.894088669898</v>
      </c>
      <c r="M309">
        <v>27106.6907216494</v>
      </c>
      <c r="N309">
        <v>28792.977987421302</v>
      </c>
      <c r="O309">
        <v>28965.626506024</v>
      </c>
      <c r="P309">
        <v>26254.968309859101</v>
      </c>
      <c r="Q309">
        <v>28129.154255319099</v>
      </c>
      <c r="R309">
        <v>33645.299270072901</v>
      </c>
      <c r="S309">
        <v>33603.245000000003</v>
      </c>
      <c r="T309">
        <v>34719.939655172398</v>
      </c>
      <c r="U309">
        <v>30071.727272727199</v>
      </c>
      <c r="V309">
        <v>27264.100591715898</v>
      </c>
      <c r="W309">
        <v>28772.020689655099</v>
      </c>
      <c r="X309">
        <v>32115.155963302699</v>
      </c>
      <c r="Y309">
        <v>29649.0851063829</v>
      </c>
      <c r="Z309">
        <v>27638.562334217499</v>
      </c>
      <c r="AA309">
        <v>28844.562091503201</v>
      </c>
      <c r="AB309">
        <v>29575.2529644268</v>
      </c>
    </row>
    <row r="310" spans="1:28" x14ac:dyDescent="0.25">
      <c r="A310">
        <v>2.34373937365396</v>
      </c>
      <c r="B310">
        <v>58038.445454545399</v>
      </c>
      <c r="C310">
        <v>45993.925373134298</v>
      </c>
      <c r="D310">
        <v>49671.213414634098</v>
      </c>
      <c r="E310">
        <v>29733.562874251402</v>
      </c>
      <c r="F310">
        <v>30689.9112754159</v>
      </c>
      <c r="G310">
        <v>58347.050420168001</v>
      </c>
      <c r="H310">
        <v>57674.841584158399</v>
      </c>
      <c r="I310">
        <v>46935.739726027299</v>
      </c>
      <c r="J310">
        <v>44866.836065573698</v>
      </c>
      <c r="K310">
        <v>45722.456790123397</v>
      </c>
      <c r="L310">
        <v>53524.8192771084</v>
      </c>
      <c r="M310">
        <v>28611.2537960954</v>
      </c>
      <c r="N310">
        <v>30826.053956834501</v>
      </c>
      <c r="O310">
        <v>30546.003802281299</v>
      </c>
      <c r="P310">
        <v>29813.464135021099</v>
      </c>
      <c r="Q310">
        <v>57906.7164179104</v>
      </c>
      <c r="R310">
        <v>58914.4038461538</v>
      </c>
      <c r="S310">
        <v>59042.8125</v>
      </c>
      <c r="T310">
        <v>55308.621621621598</v>
      </c>
      <c r="U310">
        <v>47029.629629629599</v>
      </c>
      <c r="V310">
        <v>46880.630434782601</v>
      </c>
      <c r="W310">
        <v>47270.967741935397</v>
      </c>
      <c r="X310">
        <v>42382.5666666666</v>
      </c>
      <c r="Y310">
        <v>42039.25</v>
      </c>
      <c r="Z310">
        <v>49315.829268292597</v>
      </c>
      <c r="AA310">
        <v>74963.043478260806</v>
      </c>
      <c r="AB310">
        <v>45306.833333333299</v>
      </c>
    </row>
    <row r="311" spans="1:28" x14ac:dyDescent="0.25">
      <c r="A311">
        <v>6.5261396999063201</v>
      </c>
      <c r="B311">
        <v>15640.3117408906</v>
      </c>
      <c r="C311">
        <v>14339.839945280401</v>
      </c>
      <c r="D311">
        <v>13883.6951871657</v>
      </c>
      <c r="E311">
        <v>9927.1005917159691</v>
      </c>
      <c r="F311">
        <v>9402.4874999999993</v>
      </c>
      <c r="G311">
        <v>15718.339160839099</v>
      </c>
      <c r="H311">
        <v>15533.024038461501</v>
      </c>
      <c r="I311">
        <v>15597.4779220779</v>
      </c>
      <c r="J311">
        <v>12940.4450867052</v>
      </c>
      <c r="K311">
        <v>12585.803664921399</v>
      </c>
      <c r="L311">
        <v>15238.325136612</v>
      </c>
      <c r="M311">
        <v>10398.662921348299</v>
      </c>
      <c r="N311">
        <v>8422.9416666666602</v>
      </c>
      <c r="O311">
        <v>10382.0333333333</v>
      </c>
      <c r="P311">
        <v>9216.9191176470595</v>
      </c>
      <c r="Q311">
        <v>17598.04296875</v>
      </c>
      <c r="R311">
        <v>14195.5411392405</v>
      </c>
      <c r="S311">
        <v>16191.8421052631</v>
      </c>
      <c r="T311">
        <v>14734.0319148936</v>
      </c>
      <c r="U311">
        <v>14932.556886227499</v>
      </c>
      <c r="V311">
        <v>16106.844036697201</v>
      </c>
      <c r="W311">
        <v>14165.954314720801</v>
      </c>
      <c r="X311">
        <v>11320.140939597301</v>
      </c>
      <c r="Y311">
        <v>12299.262857142799</v>
      </c>
      <c r="Z311">
        <v>12828.048309178699</v>
      </c>
      <c r="AA311">
        <v>13541.243781094499</v>
      </c>
      <c r="AB311">
        <v>17305.6787878787</v>
      </c>
    </row>
    <row r="312" spans="1:28" x14ac:dyDescent="0.25">
      <c r="A312">
        <v>8.8292730750496897</v>
      </c>
      <c r="B312">
        <v>5503.88957055214</v>
      </c>
      <c r="C312">
        <v>5240.1758241758198</v>
      </c>
      <c r="D312">
        <v>4965.925795053</v>
      </c>
      <c r="E312">
        <v>22505.591224018401</v>
      </c>
      <c r="F312">
        <v>21960.446808510598</v>
      </c>
      <c r="G312">
        <v>5682.3169398907103</v>
      </c>
      <c r="H312">
        <v>5275.5524475524398</v>
      </c>
      <c r="I312">
        <v>5344.5214285714201</v>
      </c>
      <c r="J312">
        <v>5130.3383458646604</v>
      </c>
      <c r="K312">
        <v>4993.7957746478796</v>
      </c>
      <c r="L312">
        <v>4937.8581560283601</v>
      </c>
      <c r="M312">
        <v>23152.606060605998</v>
      </c>
      <c r="N312">
        <v>22432.2155172413</v>
      </c>
      <c r="O312">
        <v>21500.571428571398</v>
      </c>
      <c r="P312">
        <v>23759.141666666601</v>
      </c>
      <c r="Q312">
        <v>5842.4875000000002</v>
      </c>
      <c r="R312">
        <v>5557.9126213592199</v>
      </c>
      <c r="S312">
        <v>5848.9756097560903</v>
      </c>
      <c r="T312">
        <v>4504.7213114754104</v>
      </c>
      <c r="U312">
        <v>5292.1746031745997</v>
      </c>
      <c r="V312">
        <v>5387.3506493506402</v>
      </c>
      <c r="W312">
        <v>5538.7804878048701</v>
      </c>
      <c r="X312">
        <v>4473.6274509803898</v>
      </c>
      <c r="Y312">
        <v>5104.9508196721299</v>
      </c>
      <c r="Z312">
        <v>4910.08641975308</v>
      </c>
      <c r="AA312">
        <v>4864.6142857142804</v>
      </c>
      <c r="AB312">
        <v>5010.0704225352101</v>
      </c>
    </row>
    <row r="313" spans="1:28" x14ac:dyDescent="0.25">
      <c r="A313">
        <v>10.0818522387338</v>
      </c>
      <c r="B313">
        <v>22183.3937677053</v>
      </c>
      <c r="C313">
        <v>18070.8362068965</v>
      </c>
      <c r="D313">
        <v>13140.472839506099</v>
      </c>
      <c r="E313">
        <v>25346.445759368798</v>
      </c>
      <c r="F313">
        <v>23350.078683833999</v>
      </c>
      <c r="G313">
        <v>22137.114678899001</v>
      </c>
      <c r="H313">
        <v>22258.125925925899</v>
      </c>
      <c r="I313">
        <v>18872.892307692298</v>
      </c>
      <c r="J313">
        <v>17048.607843137201</v>
      </c>
      <c r="K313">
        <v>16209.5925925925</v>
      </c>
      <c r="L313">
        <v>12373.192901234501</v>
      </c>
      <c r="M313">
        <v>27044.086374695798</v>
      </c>
      <c r="N313">
        <v>24589.279411764699</v>
      </c>
      <c r="O313">
        <v>22176.462395543102</v>
      </c>
      <c r="P313">
        <v>31283.490196078401</v>
      </c>
      <c r="Q313">
        <v>23531.542168674699</v>
      </c>
      <c r="R313">
        <v>21279.8</v>
      </c>
      <c r="S313">
        <v>23161.102272727199</v>
      </c>
      <c r="T313">
        <v>20567.446808510598</v>
      </c>
      <c r="U313">
        <v>19170.301587301499</v>
      </c>
      <c r="V313">
        <v>18593.238805970101</v>
      </c>
      <c r="W313">
        <v>18309.966101694899</v>
      </c>
      <c r="X313">
        <v>15317.9069767441</v>
      </c>
      <c r="Y313">
        <v>17040.490566037701</v>
      </c>
      <c r="Z313">
        <v>15805.5779816513</v>
      </c>
      <c r="AA313">
        <v>12236.0200668896</v>
      </c>
      <c r="AB313">
        <v>14013.78</v>
      </c>
    </row>
    <row r="314" spans="1:28" x14ac:dyDescent="0.25">
      <c r="A314">
        <v>22.724146726867101</v>
      </c>
      <c r="B314">
        <v>15583.6348931253</v>
      </c>
      <c r="C314">
        <v>14806.4461746784</v>
      </c>
      <c r="D314">
        <v>19441.629863813199</v>
      </c>
      <c r="E314">
        <v>32471.391198043999</v>
      </c>
      <c r="F314">
        <v>34006.678678678603</v>
      </c>
      <c r="G314">
        <v>14474.7819460726</v>
      </c>
      <c r="H314">
        <v>16660.914578587701</v>
      </c>
      <c r="I314">
        <v>14089.0385164051</v>
      </c>
      <c r="J314">
        <v>15454.516752577299</v>
      </c>
      <c r="K314">
        <v>17622.514018691501</v>
      </c>
      <c r="L314">
        <v>21044.382433668699</v>
      </c>
      <c r="M314">
        <v>30648.750445632799</v>
      </c>
      <c r="N314">
        <v>35102.129449838103</v>
      </c>
      <c r="O314">
        <v>33058.515406162398</v>
      </c>
      <c r="P314">
        <v>30543.696245733699</v>
      </c>
      <c r="Q314">
        <v>14748.506880733899</v>
      </c>
      <c r="R314">
        <v>14188.585131894401</v>
      </c>
      <c r="S314">
        <v>17003.7402912621</v>
      </c>
      <c r="T314">
        <v>16357.8154506437</v>
      </c>
      <c r="U314">
        <v>14477.481268011499</v>
      </c>
      <c r="V314">
        <v>13708.2768361581</v>
      </c>
      <c r="W314">
        <v>15139.7465564738</v>
      </c>
      <c r="X314">
        <v>15731.1791767554</v>
      </c>
      <c r="Y314">
        <v>17362.483101391601</v>
      </c>
      <c r="Z314">
        <v>17906.852173913001</v>
      </c>
      <c r="AA314">
        <v>17011.140049140002</v>
      </c>
      <c r="AB314">
        <v>23437.282798833799</v>
      </c>
    </row>
    <row r="315" spans="1:28" x14ac:dyDescent="0.25">
      <c r="A315">
        <v>2.34373937365396</v>
      </c>
      <c r="B315">
        <v>34668.641638225199</v>
      </c>
      <c r="C315">
        <v>28455.5819209039</v>
      </c>
      <c r="D315">
        <v>27498.610561056099</v>
      </c>
      <c r="E315">
        <v>29733.562874251402</v>
      </c>
      <c r="F315">
        <v>30689.9112754159</v>
      </c>
      <c r="G315">
        <v>35970.2705314009</v>
      </c>
      <c r="H315">
        <v>31535.651162790698</v>
      </c>
      <c r="I315">
        <v>31449.333333333299</v>
      </c>
      <c r="J315">
        <v>26096.868686868602</v>
      </c>
      <c r="K315">
        <v>27966.746376811599</v>
      </c>
      <c r="L315">
        <v>27107.078787878701</v>
      </c>
      <c r="M315">
        <v>28611.2537960954</v>
      </c>
      <c r="N315">
        <v>30826.053956834501</v>
      </c>
      <c r="O315">
        <v>30546.003802281299</v>
      </c>
      <c r="P315">
        <v>29813.464135021099</v>
      </c>
      <c r="Q315">
        <v>34882.329787233997</v>
      </c>
      <c r="R315">
        <v>36875.283185840701</v>
      </c>
      <c r="S315">
        <v>23240.9655172413</v>
      </c>
      <c r="T315">
        <v>35755.754385964901</v>
      </c>
      <c r="U315">
        <v>36385.955555555498</v>
      </c>
      <c r="V315">
        <v>24717.575757575702</v>
      </c>
      <c r="W315">
        <v>24021.657142857101</v>
      </c>
      <c r="X315">
        <v>27231.75</v>
      </c>
      <c r="Y315">
        <v>26214.621212121201</v>
      </c>
      <c r="Z315">
        <v>29572.861111111099</v>
      </c>
      <c r="AA315">
        <v>31310.5319148936</v>
      </c>
      <c r="AB315">
        <v>25432.822033898301</v>
      </c>
    </row>
    <row r="316" spans="1:28" x14ac:dyDescent="0.25">
      <c r="A316">
        <v>22.8450556433076</v>
      </c>
      <c r="B316">
        <v>55988.5830078125</v>
      </c>
      <c r="C316">
        <v>50566.478893740801</v>
      </c>
      <c r="D316">
        <v>47061.105136436599</v>
      </c>
      <c r="E316">
        <v>55297.030732860498</v>
      </c>
      <c r="F316">
        <v>56680.1143497757</v>
      </c>
      <c r="G316">
        <v>57387.591160220902</v>
      </c>
      <c r="H316">
        <v>54409.245322245297</v>
      </c>
      <c r="I316">
        <v>51967.323843416299</v>
      </c>
      <c r="J316">
        <v>49596.9285714285</v>
      </c>
      <c r="K316">
        <v>46980.180769230697</v>
      </c>
      <c r="L316">
        <v>47119.067493112903</v>
      </c>
      <c r="M316">
        <v>53754.892500000002</v>
      </c>
      <c r="N316">
        <v>56929.017391304304</v>
      </c>
      <c r="O316">
        <v>56415.078703703701</v>
      </c>
      <c r="P316">
        <v>52694</v>
      </c>
      <c r="Q316">
        <v>58286.060070671301</v>
      </c>
      <c r="R316">
        <v>56409.642307692302</v>
      </c>
      <c r="S316">
        <v>53740.549800796798</v>
      </c>
      <c r="T316">
        <v>55138.9956521739</v>
      </c>
      <c r="U316">
        <v>51503.570512820501</v>
      </c>
      <c r="V316">
        <v>52546.087999999902</v>
      </c>
      <c r="W316">
        <v>52057.2</v>
      </c>
      <c r="X316">
        <v>47537.425339366499</v>
      </c>
      <c r="Y316">
        <v>47847.866972477001</v>
      </c>
      <c r="Z316">
        <v>46353.837748344296</v>
      </c>
      <c r="AA316">
        <v>47407.8711864406</v>
      </c>
      <c r="AB316">
        <v>46921.394431554501</v>
      </c>
    </row>
    <row r="317" spans="1:28" x14ac:dyDescent="0.25">
      <c r="A317">
        <v>149.34923096111299</v>
      </c>
      <c r="B317">
        <v>22910.671031096499</v>
      </c>
      <c r="C317">
        <v>20549.096534653399</v>
      </c>
      <c r="D317">
        <v>20721.096885813098</v>
      </c>
      <c r="E317">
        <v>36526.188346883398</v>
      </c>
      <c r="F317">
        <v>35820.581708321799</v>
      </c>
      <c r="G317">
        <v>23193.773972602699</v>
      </c>
      <c r="H317">
        <v>22651.5297805642</v>
      </c>
      <c r="I317">
        <v>21612.699029126201</v>
      </c>
      <c r="J317">
        <v>19442.520202020201</v>
      </c>
      <c r="K317">
        <v>19801.338289962801</v>
      </c>
      <c r="L317">
        <v>21521.792880258799</v>
      </c>
      <c r="M317">
        <v>37213.300882588897</v>
      </c>
      <c r="N317">
        <v>35334.8337662337</v>
      </c>
      <c r="O317">
        <v>36365.491258741196</v>
      </c>
      <c r="P317">
        <v>37075.035493827098</v>
      </c>
      <c r="Q317">
        <v>23800.794520547901</v>
      </c>
      <c r="R317">
        <v>22586.753424657501</v>
      </c>
      <c r="S317">
        <v>22398.4774193548</v>
      </c>
      <c r="T317">
        <v>22890.695121951201</v>
      </c>
      <c r="U317">
        <v>21955.575221238902</v>
      </c>
      <c r="V317">
        <v>21196.0860215053</v>
      </c>
      <c r="W317">
        <v>21520.299065420499</v>
      </c>
      <c r="X317">
        <v>16999.4175824175</v>
      </c>
      <c r="Y317">
        <v>18345.495999999999</v>
      </c>
      <c r="Z317">
        <v>21065.090277777701</v>
      </c>
      <c r="AA317">
        <v>20816.444444444402</v>
      </c>
      <c r="AB317">
        <v>22069.045977011399</v>
      </c>
    </row>
    <row r="318" spans="1:28" x14ac:dyDescent="0.25">
      <c r="A318">
        <v>17.305214997777</v>
      </c>
      <c r="B318">
        <v>14784.3307731694</v>
      </c>
      <c r="C318">
        <v>15199.825052484201</v>
      </c>
      <c r="D318">
        <v>16410.086680761098</v>
      </c>
      <c r="E318">
        <v>87661.712389380496</v>
      </c>
      <c r="F318">
        <v>91726.334951456301</v>
      </c>
      <c r="G318">
        <v>15492.9796484736</v>
      </c>
      <c r="H318">
        <v>13905.8337155963</v>
      </c>
      <c r="I318">
        <v>14395.9131578947</v>
      </c>
      <c r="J318">
        <v>16113.0881913303</v>
      </c>
      <c r="K318">
        <v>15371.7752698724</v>
      </c>
      <c r="L318">
        <v>17196.148588410098</v>
      </c>
      <c r="M318">
        <v>84258.004065040601</v>
      </c>
      <c r="N318">
        <v>94745.406593406602</v>
      </c>
      <c r="O318">
        <v>89337.330434782503</v>
      </c>
      <c r="P318">
        <v>87016.027027026998</v>
      </c>
      <c r="Q318">
        <v>15890.8133116883</v>
      </c>
      <c r="R318">
        <v>14965.956989247299</v>
      </c>
      <c r="S318">
        <v>13262.161764705799</v>
      </c>
      <c r="T318">
        <v>14471.821120689599</v>
      </c>
      <c r="U318">
        <v>14160.255421686699</v>
      </c>
      <c r="V318">
        <v>14679.385507246299</v>
      </c>
      <c r="W318">
        <v>17398.787610619402</v>
      </c>
      <c r="X318">
        <v>14792.3242424242</v>
      </c>
      <c r="Y318">
        <v>14985.618556701</v>
      </c>
      <c r="Z318">
        <v>15722.498127340799</v>
      </c>
      <c r="AA318">
        <v>17694.538888888801</v>
      </c>
      <c r="AB318">
        <v>16862.2394540942</v>
      </c>
    </row>
    <row r="319" spans="1:28" x14ac:dyDescent="0.25">
      <c r="A319">
        <v>17.305214997777</v>
      </c>
      <c r="B319">
        <v>48475.365853658499</v>
      </c>
      <c r="C319">
        <v>51596.944862155302</v>
      </c>
      <c r="D319">
        <v>43600.945054944998</v>
      </c>
      <c r="E319">
        <v>87661.712389380496</v>
      </c>
      <c r="F319">
        <v>91726.334951456301</v>
      </c>
      <c r="H319">
        <v>48475.365853658499</v>
      </c>
      <c r="I319">
        <v>51627.2231404958</v>
      </c>
      <c r="J319">
        <v>51583.7661870503</v>
      </c>
      <c r="K319">
        <v>46822.710651828304</v>
      </c>
      <c r="L319">
        <v>41592.530227948402</v>
      </c>
      <c r="M319">
        <v>84258.004065040601</v>
      </c>
      <c r="N319">
        <v>94745.406593406602</v>
      </c>
      <c r="O319">
        <v>89337.330434782503</v>
      </c>
      <c r="P319">
        <v>87016.027027026998</v>
      </c>
      <c r="S319">
        <v>47789.3103448275</v>
      </c>
      <c r="T319">
        <v>50133.333333333299</v>
      </c>
      <c r="U319">
        <v>51733.214285714203</v>
      </c>
      <c r="V319">
        <v>51570.873417721501</v>
      </c>
      <c r="W319">
        <v>50968.1911764705</v>
      </c>
      <c r="X319">
        <v>52173.330985915403</v>
      </c>
      <c r="Y319">
        <v>51118.7116788321</v>
      </c>
      <c r="Z319">
        <v>43506.923943661903</v>
      </c>
      <c r="AA319">
        <v>39884.8620689655</v>
      </c>
      <c r="AB319">
        <v>43646.951965065498</v>
      </c>
    </row>
    <row r="320" spans="1:28" x14ac:dyDescent="0.25">
      <c r="A320">
        <v>17.7494421588151</v>
      </c>
      <c r="B320">
        <v>21341.424753050502</v>
      </c>
      <c r="C320">
        <v>20797.1321533923</v>
      </c>
      <c r="D320">
        <v>20910.964895173001</v>
      </c>
      <c r="E320">
        <v>34360.214833759499</v>
      </c>
      <c r="F320">
        <v>33799.824468085098</v>
      </c>
      <c r="G320">
        <v>20801.6915219611</v>
      </c>
      <c r="H320">
        <v>22053.552560646898</v>
      </c>
      <c r="I320">
        <v>20464.697516929999</v>
      </c>
      <c r="J320">
        <v>21161.207663782399</v>
      </c>
      <c r="K320">
        <v>21962.5925266903</v>
      </c>
      <c r="L320">
        <v>19635.8522114347</v>
      </c>
      <c r="M320">
        <v>34879.197044334898</v>
      </c>
      <c r="N320">
        <v>33359.340314136098</v>
      </c>
      <c r="O320">
        <v>34254.594594594499</v>
      </c>
      <c r="P320">
        <v>36563.7163461538</v>
      </c>
      <c r="Q320">
        <v>21235.1431670282</v>
      </c>
      <c r="R320">
        <v>20415.9362934362</v>
      </c>
      <c r="S320">
        <v>21596.264705882299</v>
      </c>
      <c r="T320">
        <v>22518.296195652099</v>
      </c>
      <c r="U320">
        <v>20875.918719211801</v>
      </c>
      <c r="V320">
        <v>20116.872916666602</v>
      </c>
      <c r="W320">
        <v>21414.7582938388</v>
      </c>
      <c r="X320">
        <v>20884.7260981912</v>
      </c>
      <c r="Y320">
        <v>21481.847169811299</v>
      </c>
      <c r="Z320">
        <v>22391.540404040399</v>
      </c>
      <c r="AA320">
        <v>19644.950396825399</v>
      </c>
      <c r="AB320">
        <v>19625.011820330899</v>
      </c>
    </row>
    <row r="321" spans="1:28" x14ac:dyDescent="0.25">
      <c r="A321">
        <v>17.305214997777</v>
      </c>
      <c r="B321">
        <v>21548.3</v>
      </c>
      <c r="C321">
        <v>20143.206973293702</v>
      </c>
      <c r="D321">
        <v>21203.171981776701</v>
      </c>
      <c r="E321">
        <v>87661.712389380496</v>
      </c>
      <c r="F321">
        <v>91726.334951456301</v>
      </c>
      <c r="G321">
        <v>21773.016901408399</v>
      </c>
      <c r="H321">
        <v>21258.2109090909</v>
      </c>
      <c r="I321">
        <v>19762.265578635001</v>
      </c>
      <c r="J321">
        <v>20524.148367952501</v>
      </c>
      <c r="K321">
        <v>20456.065848214199</v>
      </c>
      <c r="L321">
        <v>21981.552325581401</v>
      </c>
      <c r="M321">
        <v>84258.004065040601</v>
      </c>
      <c r="N321">
        <v>94745.406593406602</v>
      </c>
      <c r="O321">
        <v>89337.330434782503</v>
      </c>
      <c r="P321">
        <v>87016.027027026998</v>
      </c>
      <c r="Q321">
        <v>21293.6908462867</v>
      </c>
      <c r="R321">
        <v>22344.0658436214</v>
      </c>
      <c r="S321">
        <v>22355.4272930648</v>
      </c>
      <c r="T321">
        <v>19960.708994708901</v>
      </c>
      <c r="U321">
        <v>19672.146268656699</v>
      </c>
      <c r="V321">
        <v>19851.321533923299</v>
      </c>
      <c r="W321">
        <v>21767.384393063501</v>
      </c>
      <c r="X321">
        <v>19212.6859756097</v>
      </c>
      <c r="Y321">
        <v>19911.581858407</v>
      </c>
      <c r="Z321">
        <v>21010.360360360301</v>
      </c>
      <c r="AA321">
        <v>22262.915074309902</v>
      </c>
      <c r="AB321">
        <v>21640.879177377799</v>
      </c>
    </row>
    <row r="322" spans="1:28" x14ac:dyDescent="0.25">
      <c r="A322">
        <v>26.2156415256859</v>
      </c>
      <c r="B322">
        <v>8595.0333931777295</v>
      </c>
      <c r="C322">
        <v>7373.2211120764496</v>
      </c>
      <c r="D322">
        <v>7473.1100671140903</v>
      </c>
      <c r="E322">
        <v>5511.1713483146004</v>
      </c>
      <c r="F322">
        <v>5642.0807692307599</v>
      </c>
      <c r="G322">
        <v>8525.7775510203992</v>
      </c>
      <c r="H322">
        <v>8672.4524714828895</v>
      </c>
      <c r="I322">
        <v>7498.9345637583801</v>
      </c>
      <c r="J322">
        <v>7238.2207207207202</v>
      </c>
      <c r="K322">
        <v>7537.5892857142799</v>
      </c>
      <c r="L322">
        <v>7408.34170403587</v>
      </c>
      <c r="M322">
        <v>5386.9507299269999</v>
      </c>
      <c r="N322">
        <v>5583.5189393939299</v>
      </c>
      <c r="O322">
        <v>5702.47265625</v>
      </c>
      <c r="P322">
        <v>5486.6231884057897</v>
      </c>
      <c r="Q322">
        <v>8259.7408376963303</v>
      </c>
      <c r="R322">
        <v>8813.6699716713792</v>
      </c>
      <c r="S322">
        <v>8805.75510204081</v>
      </c>
      <c r="T322">
        <v>8527.0699523052408</v>
      </c>
      <c r="U322">
        <v>7628.0661157024797</v>
      </c>
      <c r="V322">
        <v>7365.8432708688197</v>
      </c>
      <c r="W322">
        <v>7504.9684763572604</v>
      </c>
      <c r="X322">
        <v>6955.6363636363603</v>
      </c>
      <c r="Y322">
        <v>7539.2996254681602</v>
      </c>
      <c r="Z322">
        <v>7536.0307167235496</v>
      </c>
      <c r="AA322">
        <v>7768.2859589041</v>
      </c>
      <c r="AB322">
        <v>7012.4708097928396</v>
      </c>
    </row>
    <row r="323" spans="1:28" x14ac:dyDescent="0.25">
      <c r="A323">
        <v>46.924267885766199</v>
      </c>
      <c r="B323">
        <v>21857.219808861799</v>
      </c>
      <c r="C323">
        <v>21677.466828759902</v>
      </c>
      <c r="D323">
        <v>21427.415189203399</v>
      </c>
      <c r="E323">
        <v>9178.3225806451592</v>
      </c>
      <c r="F323">
        <v>9190.4205202312096</v>
      </c>
      <c r="G323">
        <v>22122.823433242502</v>
      </c>
      <c r="H323">
        <v>21555.994437577199</v>
      </c>
      <c r="I323">
        <v>22065.861454046601</v>
      </c>
      <c r="J323">
        <v>21278.9591836734</v>
      </c>
      <c r="K323">
        <v>21650.956594323801</v>
      </c>
      <c r="L323">
        <v>21224.739152371301</v>
      </c>
      <c r="M323">
        <v>9163.8635578583708</v>
      </c>
      <c r="N323">
        <v>9310.4347826086905</v>
      </c>
      <c r="O323">
        <v>9071.0979827089304</v>
      </c>
      <c r="P323">
        <v>9353.2789115646192</v>
      </c>
      <c r="Q323">
        <v>22435.3051742344</v>
      </c>
      <c r="R323">
        <v>21789.579954954901</v>
      </c>
      <c r="S323">
        <v>20921.0476190476</v>
      </c>
      <c r="T323">
        <v>22278.173051519101</v>
      </c>
      <c r="U323">
        <v>22126.319180087801</v>
      </c>
      <c r="V323">
        <v>22012.580645161201</v>
      </c>
      <c r="W323">
        <v>21951.286107290201</v>
      </c>
      <c r="X323">
        <v>20574.6628242074</v>
      </c>
      <c r="Y323">
        <v>21815.411619283001</v>
      </c>
      <c r="Z323">
        <v>21516.296558704398</v>
      </c>
      <c r="AA323">
        <v>20646.403608736899</v>
      </c>
      <c r="AB323">
        <v>21880.2691065662</v>
      </c>
    </row>
    <row r="324" spans="1:28" x14ac:dyDescent="0.25">
      <c r="A324">
        <v>-2.61567130079312</v>
      </c>
      <c r="B324">
        <v>23147.143190661402</v>
      </c>
      <c r="C324">
        <v>22569.459749552701</v>
      </c>
      <c r="D324">
        <v>23809.368486352301</v>
      </c>
      <c r="E324">
        <v>57381.400789733401</v>
      </c>
      <c r="F324">
        <v>53187.339805825199</v>
      </c>
      <c r="G324">
        <v>23784.963715529699</v>
      </c>
      <c r="H324">
        <v>22409.7969798657</v>
      </c>
      <c r="I324">
        <v>22951.167259786402</v>
      </c>
      <c r="J324">
        <v>22183.633093525099</v>
      </c>
      <c r="K324">
        <v>22686.519230769201</v>
      </c>
      <c r="L324">
        <v>24862.039663461499</v>
      </c>
      <c r="M324">
        <v>61718.632530120398</v>
      </c>
      <c r="N324">
        <v>51387.486055776797</v>
      </c>
      <c r="O324">
        <v>54898.564393939298</v>
      </c>
      <c r="P324">
        <v>58368.07860262</v>
      </c>
      <c r="Q324">
        <v>25246.1188811188</v>
      </c>
      <c r="R324">
        <v>22748.014888337399</v>
      </c>
      <c r="S324">
        <v>22313.6339869281</v>
      </c>
      <c r="T324">
        <v>22511.2655172413</v>
      </c>
      <c r="U324">
        <v>22640.338461538398</v>
      </c>
      <c r="V324">
        <v>23218.768211920498</v>
      </c>
      <c r="W324">
        <v>22185.1013986014</v>
      </c>
      <c r="X324">
        <v>22182.0777777777</v>
      </c>
      <c r="Y324">
        <v>23627.9551451187</v>
      </c>
      <c r="Z324">
        <v>21796.733167082199</v>
      </c>
      <c r="AA324">
        <v>24438.557544757001</v>
      </c>
      <c r="AB324">
        <v>25237.5079365079</v>
      </c>
    </row>
    <row r="325" spans="1:28" x14ac:dyDescent="0.25">
      <c r="A325">
        <v>21.941146896833001</v>
      </c>
      <c r="B325">
        <v>23897.4392523364</v>
      </c>
      <c r="C325">
        <v>23072.392682926798</v>
      </c>
      <c r="D325">
        <v>20969.449893390101</v>
      </c>
      <c r="E325">
        <v>26522.613716591</v>
      </c>
      <c r="F325">
        <v>26331.812436804801</v>
      </c>
      <c r="G325">
        <v>25038.637209302298</v>
      </c>
      <c r="H325">
        <v>22745.525821596199</v>
      </c>
      <c r="I325">
        <v>23850.050505050502</v>
      </c>
      <c r="J325">
        <v>22346.089622641499</v>
      </c>
      <c r="K325">
        <v>21373.119047618999</v>
      </c>
      <c r="L325">
        <v>20500.6728110599</v>
      </c>
      <c r="M325">
        <v>26712.4552313883</v>
      </c>
      <c r="N325">
        <v>27345.891156462501</v>
      </c>
      <c r="O325">
        <v>25232.247629083198</v>
      </c>
      <c r="P325">
        <v>26099.6042944785</v>
      </c>
      <c r="Q325">
        <v>24823.711864406701</v>
      </c>
      <c r="R325">
        <v>25300.092783505101</v>
      </c>
      <c r="S325">
        <v>23592.67</v>
      </c>
      <c r="T325">
        <v>21995.840707964599</v>
      </c>
      <c r="U325">
        <v>23977.599999999999</v>
      </c>
      <c r="V325">
        <v>23719.8979591836</v>
      </c>
      <c r="W325">
        <v>22327.472222222201</v>
      </c>
      <c r="X325">
        <v>22365.423076923002</v>
      </c>
      <c r="Y325">
        <v>23024.383999999998</v>
      </c>
      <c r="Z325">
        <v>19747.8582677165</v>
      </c>
      <c r="AA325">
        <v>21604.2</v>
      </c>
      <c r="AB325">
        <v>19466.1160714285</v>
      </c>
    </row>
    <row r="326" spans="1:28" x14ac:dyDescent="0.25">
      <c r="A326">
        <v>26.2156415256859</v>
      </c>
      <c r="B326">
        <v>8878.5272727272695</v>
      </c>
      <c r="C326">
        <v>7943.7419354838703</v>
      </c>
      <c r="D326">
        <v>6376.3571428571404</v>
      </c>
      <c r="E326">
        <v>5511.1713483146004</v>
      </c>
      <c r="F326">
        <v>5642.0807692307599</v>
      </c>
      <c r="G326">
        <v>8917.9750000000004</v>
      </c>
      <c r="H326">
        <v>8773.3333333333303</v>
      </c>
      <c r="I326">
        <v>8300.85</v>
      </c>
      <c r="J326">
        <v>7294.4545454545396</v>
      </c>
      <c r="K326">
        <v>6193.75</v>
      </c>
      <c r="L326">
        <v>6619.8333333333303</v>
      </c>
      <c r="M326">
        <v>5386.9507299269999</v>
      </c>
      <c r="N326">
        <v>5583.5189393939299</v>
      </c>
      <c r="O326">
        <v>5702.47265625</v>
      </c>
      <c r="P326">
        <v>5486.6231884057897</v>
      </c>
      <c r="Q326">
        <v>9094.5</v>
      </c>
      <c r="R326">
        <v>8590.1428571428496</v>
      </c>
      <c r="S326">
        <v>7260</v>
      </c>
      <c r="T326">
        <v>9530</v>
      </c>
      <c r="U326">
        <v>8022.2222222222199</v>
      </c>
      <c r="V326">
        <v>8528.8181818181802</v>
      </c>
      <c r="W326">
        <v>7350</v>
      </c>
      <c r="X326">
        <v>7197.25</v>
      </c>
      <c r="Y326">
        <v>5970</v>
      </c>
      <c r="Z326">
        <v>6566.6666666666597</v>
      </c>
      <c r="AA326">
        <v>4222</v>
      </c>
      <c r="AB326">
        <v>7099.4</v>
      </c>
    </row>
    <row r="327" spans="1:28" x14ac:dyDescent="0.25">
      <c r="A327">
        <v>149.34923096111299</v>
      </c>
      <c r="B327">
        <v>15981.671210906101</v>
      </c>
      <c r="C327">
        <v>15071.9544444444</v>
      </c>
      <c r="D327">
        <v>14481.879396984899</v>
      </c>
      <c r="E327">
        <v>36526.188346883398</v>
      </c>
      <c r="F327">
        <v>35820.581708321799</v>
      </c>
      <c r="G327">
        <v>16477.582159624399</v>
      </c>
      <c r="H327">
        <v>15460.475328947299</v>
      </c>
      <c r="I327">
        <v>14249.341067285301</v>
      </c>
      <c r="J327">
        <v>15827.9168443496</v>
      </c>
      <c r="K327">
        <v>14751.0685920577</v>
      </c>
      <c r="L327">
        <v>14248.862499999999</v>
      </c>
      <c r="M327">
        <v>37213.300882588897</v>
      </c>
      <c r="N327">
        <v>35334.8337662337</v>
      </c>
      <c r="O327">
        <v>36365.491258741196</v>
      </c>
      <c r="P327">
        <v>37075.035493827098</v>
      </c>
      <c r="Q327">
        <v>16427.8873239436</v>
      </c>
      <c r="R327">
        <v>16517.338028169001</v>
      </c>
      <c r="S327">
        <v>16225.226890756299</v>
      </c>
      <c r="T327">
        <v>14372.7609561752</v>
      </c>
      <c r="U327">
        <v>14984.638497652501</v>
      </c>
      <c r="V327">
        <v>13530.908256880701</v>
      </c>
      <c r="W327">
        <v>14491.932642487</v>
      </c>
      <c r="X327">
        <v>16762.137681159398</v>
      </c>
      <c r="Y327">
        <v>14717.127946127899</v>
      </c>
      <c r="Z327">
        <v>14790.291828793699</v>
      </c>
      <c r="AA327">
        <v>14737.1671087533</v>
      </c>
      <c r="AB327">
        <v>13548.897338403</v>
      </c>
    </row>
    <row r="328" spans="1:28" x14ac:dyDescent="0.25">
      <c r="A328">
        <v>5.9809576184391098</v>
      </c>
      <c r="B328">
        <v>4851.8374429223704</v>
      </c>
      <c r="C328">
        <v>4074.4494949494901</v>
      </c>
      <c r="D328">
        <v>3785.2008733624398</v>
      </c>
      <c r="E328">
        <v>43366.053367217202</v>
      </c>
      <c r="F328">
        <v>45247.307875894898</v>
      </c>
      <c r="G328">
        <v>4856.4048780487801</v>
      </c>
      <c r="H328">
        <v>4845.9854166666601</v>
      </c>
      <c r="I328">
        <v>4111.5677083333303</v>
      </c>
      <c r="J328">
        <v>4039.51470588235</v>
      </c>
      <c r="K328">
        <v>3743.53913043478</v>
      </c>
      <c r="L328">
        <v>3827.2280701754298</v>
      </c>
      <c r="M328">
        <v>41224.081521739099</v>
      </c>
      <c r="N328">
        <v>43577.524647887301</v>
      </c>
      <c r="O328">
        <v>48760.037037037</v>
      </c>
      <c r="P328">
        <v>42916.367647058803</v>
      </c>
      <c r="Q328">
        <v>4498.5935483870899</v>
      </c>
      <c r="R328">
        <v>5220.0819672131101</v>
      </c>
      <c r="S328">
        <v>4974.2145922746704</v>
      </c>
      <c r="T328">
        <v>4725.0242914979699</v>
      </c>
      <c r="U328">
        <v>4250.9644970414201</v>
      </c>
      <c r="V328">
        <v>4001.9953488371998</v>
      </c>
      <c r="W328">
        <v>4113.69633507853</v>
      </c>
      <c r="X328">
        <v>3974.2211981566802</v>
      </c>
      <c r="Y328">
        <v>3856.5504201680601</v>
      </c>
      <c r="Z328">
        <v>3622.38288288288</v>
      </c>
      <c r="AA328">
        <v>3793.86153846153</v>
      </c>
      <c r="AB328">
        <v>3871.48979591836</v>
      </c>
    </row>
    <row r="329" spans="1:28" x14ac:dyDescent="0.25">
      <c r="A329">
        <v>8.8292730750496897</v>
      </c>
      <c r="B329">
        <v>30034.758807588001</v>
      </c>
      <c r="C329">
        <v>27596.909090909001</v>
      </c>
      <c r="D329">
        <v>26200.427480916002</v>
      </c>
      <c r="E329">
        <v>22505.591224018401</v>
      </c>
      <c r="F329">
        <v>21960.446808510598</v>
      </c>
      <c r="G329">
        <v>32096.924855491299</v>
      </c>
      <c r="H329">
        <v>28214.581632653</v>
      </c>
      <c r="I329">
        <v>28364.157142857101</v>
      </c>
      <c r="J329">
        <v>27031.568421052601</v>
      </c>
      <c r="K329">
        <v>26498.350299401201</v>
      </c>
      <c r="L329">
        <v>25676.710526315699</v>
      </c>
      <c r="M329">
        <v>23152.606060605998</v>
      </c>
      <c r="N329">
        <v>22432.2155172413</v>
      </c>
      <c r="O329">
        <v>21500.571428571398</v>
      </c>
      <c r="P329">
        <v>23759.141666666601</v>
      </c>
      <c r="Q329">
        <v>34056.777777777701</v>
      </c>
      <c r="R329">
        <v>30371.402173913</v>
      </c>
      <c r="S329">
        <v>28061.3908045977</v>
      </c>
      <c r="T329">
        <v>28336.8532110091</v>
      </c>
      <c r="U329">
        <v>28209.129032257999</v>
      </c>
      <c r="V329">
        <v>28487.384615384599</v>
      </c>
      <c r="W329">
        <v>27358.8671875</v>
      </c>
      <c r="X329">
        <v>26764.726114649598</v>
      </c>
      <c r="Y329">
        <v>26841.1739130434</v>
      </c>
      <c r="Z329">
        <v>26179.306358381498</v>
      </c>
      <c r="AA329">
        <v>26370.541666666599</v>
      </c>
      <c r="AB329">
        <v>24968.117021276601</v>
      </c>
    </row>
    <row r="330" spans="1:28" x14ac:dyDescent="0.25">
      <c r="A330">
        <v>-10.477929167174199</v>
      </c>
      <c r="B330">
        <v>13377.0962962962</v>
      </c>
      <c r="C330">
        <v>14891.4745098039</v>
      </c>
      <c r="D330">
        <v>16765.3103448275</v>
      </c>
      <c r="E330">
        <v>52711.656365182796</v>
      </c>
      <c r="F330">
        <v>52547.540011191901</v>
      </c>
      <c r="G330">
        <v>13388.351851851799</v>
      </c>
      <c r="H330">
        <v>13360.2129629629</v>
      </c>
      <c r="I330">
        <v>12553.025641025601</v>
      </c>
      <c r="J330">
        <v>16874.072463768101</v>
      </c>
      <c r="K330">
        <v>17193.577464788701</v>
      </c>
      <c r="L330">
        <v>16292.6632124352</v>
      </c>
      <c r="M330">
        <v>52880.205747126398</v>
      </c>
      <c r="N330">
        <v>49827.945414847098</v>
      </c>
      <c r="O330">
        <v>55407.641791044698</v>
      </c>
      <c r="P330">
        <v>53931.3475091129</v>
      </c>
      <c r="Q330">
        <v>13260.924999999999</v>
      </c>
      <c r="R330">
        <v>13512.6707317073</v>
      </c>
      <c r="S330">
        <v>13331.733333333301</v>
      </c>
      <c r="T330">
        <v>13380.5555555555</v>
      </c>
      <c r="U330">
        <v>11445.8301886792</v>
      </c>
      <c r="V330">
        <v>13469.921875</v>
      </c>
      <c r="W330">
        <v>15602.6031746031</v>
      </c>
      <c r="X330">
        <v>17942.106666666601</v>
      </c>
      <c r="Y330">
        <v>18143.728813559301</v>
      </c>
      <c r="Z330">
        <v>16013.389473684199</v>
      </c>
      <c r="AA330">
        <v>17469.620370370299</v>
      </c>
      <c r="AB330">
        <v>14797.2352941176</v>
      </c>
    </row>
    <row r="331" spans="1:28" x14ac:dyDescent="0.25">
      <c r="A331">
        <v>8.8292730750496897</v>
      </c>
      <c r="B331">
        <v>16019.158594491901</v>
      </c>
      <c r="C331">
        <v>14763.7079276773</v>
      </c>
      <c r="D331">
        <v>13268.0211081794</v>
      </c>
      <c r="E331">
        <v>22505.591224018401</v>
      </c>
      <c r="F331">
        <v>21960.446808510598</v>
      </c>
      <c r="G331">
        <v>15507.6948590381</v>
      </c>
      <c r="H331">
        <v>16704.52</v>
      </c>
      <c r="I331">
        <v>14403.7953964194</v>
      </c>
      <c r="J331">
        <v>15192.75</v>
      </c>
      <c r="K331">
        <v>13719.3045563549</v>
      </c>
      <c r="L331">
        <v>12716.158357771201</v>
      </c>
      <c r="M331">
        <v>23152.606060605998</v>
      </c>
      <c r="N331">
        <v>22432.2155172413</v>
      </c>
      <c r="O331">
        <v>21500.571428571398</v>
      </c>
      <c r="P331">
        <v>23759.141666666601</v>
      </c>
      <c r="Q331">
        <v>15362.827464788699</v>
      </c>
      <c r="R331">
        <v>15636.6677115987</v>
      </c>
      <c r="S331">
        <v>17285.928870292799</v>
      </c>
      <c r="T331">
        <v>16045.957345971499</v>
      </c>
      <c r="U331">
        <v>14696.299516908201</v>
      </c>
      <c r="V331">
        <v>14074.7282608695</v>
      </c>
      <c r="W331">
        <v>15045.6033519553</v>
      </c>
      <c r="X331">
        <v>15369.523489932801</v>
      </c>
      <c r="Y331">
        <v>14858.5075376884</v>
      </c>
      <c r="Z331">
        <v>12679.3899082568</v>
      </c>
      <c r="AA331">
        <v>12402.2690582959</v>
      </c>
      <c r="AB331">
        <v>13309.3559322033</v>
      </c>
    </row>
    <row r="332" spans="1:28" x14ac:dyDescent="0.25">
      <c r="A332">
        <v>12.620613959189599</v>
      </c>
      <c r="B332">
        <v>17387.594002855702</v>
      </c>
      <c r="C332">
        <v>19702.0536876355</v>
      </c>
      <c r="D332">
        <v>19880.467052537799</v>
      </c>
      <c r="E332">
        <v>24908.833333333299</v>
      </c>
      <c r="F332">
        <v>25217.351999999999</v>
      </c>
      <c r="G332">
        <v>17086.469284994899</v>
      </c>
      <c r="H332">
        <v>17657.464801443999</v>
      </c>
      <c r="I332">
        <v>20853.191930207198</v>
      </c>
      <c r="J332">
        <v>18563.333333333299</v>
      </c>
      <c r="K332">
        <v>20517.538399353201</v>
      </c>
      <c r="L332">
        <v>19099.439048562901</v>
      </c>
      <c r="M332">
        <v>24555.027522935699</v>
      </c>
      <c r="N332">
        <v>27363</v>
      </c>
      <c r="O332">
        <v>23105.761904761901</v>
      </c>
      <c r="P332">
        <v>22216.396226415</v>
      </c>
      <c r="Q332">
        <v>16477.3166666666</v>
      </c>
      <c r="R332">
        <v>17656.436647173399</v>
      </c>
      <c r="S332">
        <v>16261.7059925093</v>
      </c>
      <c r="T332">
        <v>18955.958188153301</v>
      </c>
      <c r="U332">
        <v>18926.197802197799</v>
      </c>
      <c r="V332">
        <v>22121.593128390599</v>
      </c>
      <c r="W332">
        <v>19219.588110403402</v>
      </c>
      <c r="X332">
        <v>17885.491228070099</v>
      </c>
      <c r="Y332">
        <v>21074.416528925602</v>
      </c>
      <c r="Z332">
        <v>19984.450949367001</v>
      </c>
      <c r="AA332">
        <v>19932.166666666599</v>
      </c>
      <c r="AB332">
        <v>17936.3895486935</v>
      </c>
    </row>
    <row r="333" spans="1:28" x14ac:dyDescent="0.25">
      <c r="A333">
        <v>63.720676791612</v>
      </c>
      <c r="B333">
        <v>18666.782558139501</v>
      </c>
      <c r="C333">
        <v>16631.931707316999</v>
      </c>
      <c r="D333">
        <v>16598.933333333302</v>
      </c>
      <c r="E333">
        <v>62943.840909090897</v>
      </c>
      <c r="F333">
        <v>61946.126050420098</v>
      </c>
      <c r="G333">
        <v>18998.678423236499</v>
      </c>
      <c r="H333">
        <v>18243.571428571398</v>
      </c>
      <c r="I333">
        <v>16076.841269841199</v>
      </c>
      <c r="J333">
        <v>17214.776666666599</v>
      </c>
      <c r="K333">
        <v>16502.824175824098</v>
      </c>
      <c r="L333">
        <v>16730.451127819499</v>
      </c>
      <c r="M333">
        <v>63762.655172413703</v>
      </c>
      <c r="N333">
        <v>64868.980066445103</v>
      </c>
      <c r="O333">
        <v>58953.680272108802</v>
      </c>
      <c r="P333">
        <v>59873.142405063198</v>
      </c>
      <c r="Q333">
        <v>19558.439215686201</v>
      </c>
      <c r="R333">
        <v>18369.872246695999</v>
      </c>
      <c r="S333">
        <v>18797.125</v>
      </c>
      <c r="T333">
        <v>17505.5</v>
      </c>
      <c r="U333">
        <v>13649.7452229299</v>
      </c>
      <c r="V333">
        <v>18488.575949367001</v>
      </c>
      <c r="W333">
        <v>17680.9727891156</v>
      </c>
      <c r="X333">
        <v>16766.862745097998</v>
      </c>
      <c r="Y333">
        <v>16722.561576354601</v>
      </c>
      <c r="Z333">
        <v>16225.7639751552</v>
      </c>
      <c r="AA333">
        <v>16567.512345678999</v>
      </c>
      <c r="AB333">
        <v>16984.259615384599</v>
      </c>
    </row>
    <row r="334" spans="1:28" x14ac:dyDescent="0.25">
      <c r="A334">
        <v>40.537967550584298</v>
      </c>
      <c r="B334">
        <v>10406.494934876901</v>
      </c>
      <c r="C334">
        <v>10392.9694072657</v>
      </c>
      <c r="D334">
        <v>10750.417888563001</v>
      </c>
      <c r="E334">
        <v>17407.633802816901</v>
      </c>
      <c r="F334">
        <v>17807.417721518901</v>
      </c>
      <c r="G334">
        <v>10876.762430939199</v>
      </c>
      <c r="H334">
        <v>9889.0577507598791</v>
      </c>
      <c r="I334">
        <v>10650.092664092601</v>
      </c>
      <c r="J334">
        <v>10140.715909090901</v>
      </c>
      <c r="K334">
        <v>11381.365921787699</v>
      </c>
      <c r="L334">
        <v>10053.259259259199</v>
      </c>
      <c r="M334">
        <v>16650.249400479599</v>
      </c>
      <c r="N334">
        <v>17748.019565217299</v>
      </c>
      <c r="O334">
        <v>17890.215151515102</v>
      </c>
      <c r="P334">
        <v>16875.284403669699</v>
      </c>
      <c r="Q334">
        <v>10596.083333333299</v>
      </c>
      <c r="R334">
        <v>11154.357142857099</v>
      </c>
      <c r="S334">
        <v>10211.883561643799</v>
      </c>
      <c r="T334">
        <v>9631.5027322404294</v>
      </c>
      <c r="U334">
        <v>11114.666666666601</v>
      </c>
      <c r="V334">
        <v>10317.8145695364</v>
      </c>
      <c r="W334">
        <v>10072.528301886699</v>
      </c>
      <c r="X334">
        <v>10186.462025316399</v>
      </c>
      <c r="Y334">
        <v>11655.4318181818</v>
      </c>
      <c r="Z334">
        <v>10944.4492753623</v>
      </c>
      <c r="AA334">
        <v>10337.9852941176</v>
      </c>
      <c r="AB334">
        <v>9569.2250000000004</v>
      </c>
    </row>
    <row r="335" spans="1:28" x14ac:dyDescent="0.25">
      <c r="A335">
        <v>-10.477929167174199</v>
      </c>
      <c r="B335">
        <v>2802.9830508474502</v>
      </c>
      <c r="C335">
        <v>2055.7199999999998</v>
      </c>
      <c r="D335">
        <v>2209.2272727272698</v>
      </c>
      <c r="E335">
        <v>52711.656365182796</v>
      </c>
      <c r="F335">
        <v>52547.540011191901</v>
      </c>
      <c r="G335">
        <v>2256.37777777777</v>
      </c>
      <c r="H335">
        <v>4559.9285714285697</v>
      </c>
      <c r="I335">
        <v>2155.3076923076901</v>
      </c>
      <c r="J335">
        <v>1947.8333333333301</v>
      </c>
      <c r="K335">
        <v>2286</v>
      </c>
      <c r="L335">
        <v>2074.875</v>
      </c>
      <c r="M335">
        <v>52880.205747126398</v>
      </c>
      <c r="N335">
        <v>49827.945414847098</v>
      </c>
      <c r="O335">
        <v>55407.641791044698</v>
      </c>
      <c r="P335">
        <v>53931.3475091129</v>
      </c>
      <c r="Q335">
        <v>2455.10526315789</v>
      </c>
      <c r="R335">
        <v>2111.1538461538398</v>
      </c>
      <c r="S335">
        <v>5185.3636363636297</v>
      </c>
      <c r="T335">
        <v>2266.6666666666601</v>
      </c>
      <c r="U335">
        <v>1816.25</v>
      </c>
      <c r="V335">
        <v>2697.8</v>
      </c>
      <c r="W335">
        <v>2183.3333333333298</v>
      </c>
      <c r="X335">
        <v>1712.3333333333301</v>
      </c>
      <c r="Y335">
        <v>2375</v>
      </c>
      <c r="Z335">
        <v>2125.8000000000002</v>
      </c>
      <c r="AA335">
        <v>2185.5714285714198</v>
      </c>
      <c r="AB335">
        <v>1300</v>
      </c>
    </row>
    <row r="336" spans="1:28" x14ac:dyDescent="0.25">
      <c r="A336">
        <v>49.610034665795602</v>
      </c>
      <c r="B336">
        <v>12274.3982300884</v>
      </c>
      <c r="C336">
        <v>10297.9508196721</v>
      </c>
      <c r="D336">
        <v>11623.2427184466</v>
      </c>
      <c r="E336">
        <v>7879.3863361547701</v>
      </c>
      <c r="F336">
        <v>8176.9123931623899</v>
      </c>
      <c r="G336">
        <v>11493.881818181801</v>
      </c>
      <c r="H336">
        <v>13014.543103448201</v>
      </c>
      <c r="I336">
        <v>11491.891666666599</v>
      </c>
      <c r="J336">
        <v>9142.5241935483791</v>
      </c>
      <c r="K336">
        <v>11464.604395604299</v>
      </c>
      <c r="L336">
        <v>11850.582677165299</v>
      </c>
      <c r="M336">
        <v>7491.5250696378798</v>
      </c>
      <c r="N336">
        <v>9183.8170731707305</v>
      </c>
      <c r="O336">
        <v>7061.15315315315</v>
      </c>
      <c r="P336">
        <v>7680.04050632911</v>
      </c>
      <c r="Q336">
        <v>11627.881355932201</v>
      </c>
      <c r="R336">
        <v>11338.862745098</v>
      </c>
      <c r="S336">
        <v>14648.864406779599</v>
      </c>
      <c r="T336">
        <v>11322.8771929824</v>
      </c>
      <c r="U336">
        <v>11256.5666666666</v>
      </c>
      <c r="V336">
        <v>11727.2166666666</v>
      </c>
      <c r="W336">
        <v>9238.3428571428503</v>
      </c>
      <c r="X336">
        <v>9018.3148148148102</v>
      </c>
      <c r="Y336">
        <v>10422.274725274699</v>
      </c>
      <c r="Z336">
        <v>12506.934065934</v>
      </c>
      <c r="AA336">
        <v>10536.3478260869</v>
      </c>
      <c r="AB336">
        <v>13414.068965517199</v>
      </c>
    </row>
    <row r="337" spans="1:28" x14ac:dyDescent="0.25">
      <c r="A337">
        <v>14.628523803496201</v>
      </c>
      <c r="B337">
        <v>76503.108108108005</v>
      </c>
      <c r="C337">
        <v>85455.53125</v>
      </c>
      <c r="D337">
        <v>76609.547945205399</v>
      </c>
      <c r="E337">
        <v>5271.7612208258497</v>
      </c>
      <c r="F337">
        <v>5179.18279569892</v>
      </c>
      <c r="G337">
        <v>80488.821428571406</v>
      </c>
      <c r="H337">
        <v>74077.021739130403</v>
      </c>
      <c r="I337">
        <v>85590.8</v>
      </c>
      <c r="J337">
        <v>85336.176470588194</v>
      </c>
      <c r="K337">
        <v>70917.128205128203</v>
      </c>
      <c r="L337">
        <v>83139.088235294097</v>
      </c>
      <c r="M337">
        <v>5364.6726618704997</v>
      </c>
      <c r="N337">
        <v>4598.7759999999998</v>
      </c>
      <c r="O337">
        <v>5650.2922077922003</v>
      </c>
      <c r="P337">
        <v>5573.1048387096698</v>
      </c>
      <c r="Q337">
        <v>82933.333333333299</v>
      </c>
      <c r="R337">
        <v>77668.230769230693</v>
      </c>
      <c r="S337">
        <v>86721.181818181794</v>
      </c>
      <c r="T337">
        <v>62486.541666666599</v>
      </c>
      <c r="U337">
        <v>73251.857142857101</v>
      </c>
      <c r="V337">
        <v>96387.375</v>
      </c>
      <c r="W337">
        <v>92197.190476190401</v>
      </c>
      <c r="X337">
        <v>74253</v>
      </c>
      <c r="Y337">
        <v>59464.285714285703</v>
      </c>
      <c r="Z337">
        <v>77330.720000000001</v>
      </c>
      <c r="AA337">
        <v>83257.782608695605</v>
      </c>
      <c r="AB337">
        <v>82890.909090909001</v>
      </c>
    </row>
    <row r="338" spans="1:28" x14ac:dyDescent="0.25">
      <c r="A338">
        <v>63.720676791612</v>
      </c>
      <c r="B338">
        <v>13148.277401129901</v>
      </c>
      <c r="C338">
        <v>12111.4860166288</v>
      </c>
      <c r="D338">
        <v>12525.5601907032</v>
      </c>
      <c r="E338">
        <v>62943.840909090897</v>
      </c>
      <c r="F338">
        <v>61946.126050420098</v>
      </c>
      <c r="G338">
        <v>13609.9671120246</v>
      </c>
      <c r="H338">
        <v>12584.633626097801</v>
      </c>
      <c r="I338">
        <v>12305.7765205091</v>
      </c>
      <c r="J338">
        <v>11888.4935064935</v>
      </c>
      <c r="K338">
        <v>13159.1019184652</v>
      </c>
      <c r="L338">
        <v>11899.5248815165</v>
      </c>
      <c r="M338">
        <v>63762.655172413703</v>
      </c>
      <c r="N338">
        <v>64868.980066445103</v>
      </c>
      <c r="O338">
        <v>58953.680272108802</v>
      </c>
      <c r="P338">
        <v>59873.142405063198</v>
      </c>
      <c r="Q338">
        <v>13625.617903930101</v>
      </c>
      <c r="R338">
        <v>13596.0485436893</v>
      </c>
      <c r="S338">
        <v>12868.7234567901</v>
      </c>
      <c r="T338">
        <v>12291.1224489795</v>
      </c>
      <c r="U338">
        <v>12514.775244299601</v>
      </c>
      <c r="V338">
        <v>12145.37</v>
      </c>
      <c r="W338">
        <v>11554.1766561514</v>
      </c>
      <c r="X338">
        <v>12242.9364548494</v>
      </c>
      <c r="Y338">
        <v>14380.4582338902</v>
      </c>
      <c r="Z338">
        <v>11925.9734939759</v>
      </c>
      <c r="AA338">
        <v>11461.021008403301</v>
      </c>
      <c r="AB338">
        <v>12466.720108695599</v>
      </c>
    </row>
    <row r="339" spans="1:28" x14ac:dyDescent="0.25">
      <c r="A339">
        <v>21.033410564827701</v>
      </c>
      <c r="B339">
        <v>21990.0814814814</v>
      </c>
      <c r="C339">
        <v>20385.8390804597</v>
      </c>
      <c r="D339">
        <v>24101.564102564102</v>
      </c>
      <c r="E339">
        <v>49078.041916167604</v>
      </c>
      <c r="F339">
        <v>44566.287356321802</v>
      </c>
      <c r="G339">
        <v>21211.746666666601</v>
      </c>
      <c r="H339">
        <v>22963</v>
      </c>
      <c r="I339">
        <v>19909.747368421002</v>
      </c>
      <c r="J339">
        <v>20958.354430379699</v>
      </c>
      <c r="K339">
        <v>24965.296875</v>
      </c>
      <c r="L339">
        <v>22451.447761193998</v>
      </c>
      <c r="M339">
        <v>53984.574999999997</v>
      </c>
      <c r="N339">
        <v>39227.736842105202</v>
      </c>
      <c r="O339">
        <v>48706.387755101998</v>
      </c>
      <c r="P339">
        <v>58218.041666666599</v>
      </c>
      <c r="Q339">
        <v>21135.5</v>
      </c>
      <c r="R339">
        <v>21282.1282051282</v>
      </c>
      <c r="S339">
        <v>22773.214285714199</v>
      </c>
      <c r="T339">
        <v>23129.0625</v>
      </c>
      <c r="U339">
        <v>20313.884615384599</v>
      </c>
      <c r="V339">
        <v>19421.0232558139</v>
      </c>
      <c r="W339">
        <v>17599.8245614035</v>
      </c>
      <c r="X339">
        <v>29660</v>
      </c>
      <c r="Y339">
        <v>26708.1578947368</v>
      </c>
      <c r="Z339">
        <v>22418.038461538399</v>
      </c>
      <c r="AA339">
        <v>21258.275862068898</v>
      </c>
      <c r="AB339">
        <v>23362.026315789401</v>
      </c>
    </row>
    <row r="340" spans="1:28" x14ac:dyDescent="0.25">
      <c r="A340">
        <v>-46.340550253961602</v>
      </c>
      <c r="B340">
        <v>5079.47888127853</v>
      </c>
      <c r="C340">
        <v>5957.22554890219</v>
      </c>
      <c r="D340">
        <v>6570.3969285292296</v>
      </c>
      <c r="E340">
        <v>4803.2978851963699</v>
      </c>
      <c r="F340">
        <v>4662.29842342342</v>
      </c>
      <c r="G340">
        <v>4952.48614072494</v>
      </c>
      <c r="H340">
        <v>5225.8169533169503</v>
      </c>
      <c r="I340">
        <v>5718.4293405114404</v>
      </c>
      <c r="J340">
        <v>6190.6802631578903</v>
      </c>
      <c r="K340">
        <v>6688.28199052132</v>
      </c>
      <c r="L340">
        <v>6453.2061248527598</v>
      </c>
      <c r="M340">
        <v>4966.5410691003899</v>
      </c>
      <c r="N340">
        <v>4624.1156462585004</v>
      </c>
      <c r="O340">
        <v>4699.9686800894797</v>
      </c>
      <c r="P340">
        <v>5052.68</v>
      </c>
      <c r="Q340">
        <v>4819.1431670282</v>
      </c>
      <c r="R340">
        <v>5081.3563941299699</v>
      </c>
      <c r="S340">
        <v>5375.5160493827098</v>
      </c>
      <c r="T340">
        <v>5077.5819070904599</v>
      </c>
      <c r="U340">
        <v>5375.8131578947296</v>
      </c>
      <c r="V340">
        <v>6077.0909090908999</v>
      </c>
      <c r="W340">
        <v>6279.0987341772097</v>
      </c>
      <c r="X340">
        <v>6094.9945205479398</v>
      </c>
      <c r="Y340">
        <v>7442.7330316742</v>
      </c>
      <c r="Z340">
        <v>5858.7611940298502</v>
      </c>
      <c r="AA340">
        <v>6149.8515815085102</v>
      </c>
      <c r="AB340">
        <v>6737.8607305936002</v>
      </c>
    </row>
    <row r="341" spans="1:28" x14ac:dyDescent="0.25">
      <c r="A341">
        <v>125.08785769207</v>
      </c>
      <c r="B341">
        <v>6199.6147757255903</v>
      </c>
      <c r="C341">
        <v>6004.6881355932201</v>
      </c>
      <c r="D341">
        <v>7272.7862595419801</v>
      </c>
      <c r="E341">
        <v>31241.654316367199</v>
      </c>
      <c r="F341">
        <v>27722.059736229599</v>
      </c>
      <c r="G341">
        <v>6313.5445544554404</v>
      </c>
      <c r="H341">
        <v>6069.5932203389802</v>
      </c>
      <c r="I341">
        <v>6777.8145695364201</v>
      </c>
      <c r="J341">
        <v>5193.9791666666597</v>
      </c>
      <c r="K341">
        <v>7467.2397260273901</v>
      </c>
      <c r="L341">
        <v>7028.0431034482699</v>
      </c>
      <c r="M341">
        <v>34522.028440588001</v>
      </c>
      <c r="N341">
        <v>28582.030117646998</v>
      </c>
      <c r="O341">
        <v>26673.0143513203</v>
      </c>
      <c r="P341">
        <v>35106.000468384002</v>
      </c>
      <c r="Q341">
        <v>6108.3693693693604</v>
      </c>
      <c r="R341">
        <v>6563.8131868131804</v>
      </c>
      <c r="S341">
        <v>6333.7111111111099</v>
      </c>
      <c r="T341">
        <v>5796.3678160919499</v>
      </c>
      <c r="U341">
        <v>7514.7647058823504</v>
      </c>
      <c r="V341">
        <v>5828.7121212121201</v>
      </c>
      <c r="W341">
        <v>5125.0133333333297</v>
      </c>
      <c r="X341">
        <v>5268.9420289854997</v>
      </c>
      <c r="Y341">
        <v>8397.7662337662296</v>
      </c>
      <c r="Z341">
        <v>6428.8260869565202</v>
      </c>
      <c r="AA341">
        <v>8373.8714285714195</v>
      </c>
      <c r="AB341">
        <v>4980.04347826087</v>
      </c>
    </row>
    <row r="342" spans="1:28" x14ac:dyDescent="0.25">
      <c r="A342">
        <v>12.620613959189599</v>
      </c>
      <c r="B342">
        <v>16493.619047618999</v>
      </c>
      <c r="C342">
        <v>13754.9604519774</v>
      </c>
      <c r="D342">
        <v>14514.597368421</v>
      </c>
      <c r="E342">
        <v>24908.833333333299</v>
      </c>
      <c r="F342">
        <v>25217.351999999999</v>
      </c>
      <c r="G342">
        <v>16929.224489795899</v>
      </c>
      <c r="H342">
        <v>16024.5054945054</v>
      </c>
      <c r="I342">
        <v>14096.4245810055</v>
      </c>
      <c r="J342">
        <v>13405.691428571399</v>
      </c>
      <c r="K342">
        <v>15358.2731707317</v>
      </c>
      <c r="L342">
        <v>13526.2914285714</v>
      </c>
      <c r="M342">
        <v>24555.027522935699</v>
      </c>
      <c r="N342">
        <v>27363</v>
      </c>
      <c r="O342">
        <v>23105.761904761901</v>
      </c>
      <c r="P342">
        <v>22216.396226415</v>
      </c>
      <c r="Q342">
        <v>16909.352380952299</v>
      </c>
      <c r="R342">
        <v>16952.1538461538</v>
      </c>
      <c r="S342">
        <v>15797.6931818181</v>
      </c>
      <c r="T342">
        <v>16236.8404255319</v>
      </c>
      <c r="U342">
        <v>15520.1948051948</v>
      </c>
      <c r="V342">
        <v>13021.6176470588</v>
      </c>
      <c r="W342">
        <v>14293.0470588235</v>
      </c>
      <c r="X342">
        <v>12567.6333333333</v>
      </c>
      <c r="Y342">
        <v>16304.509433962199</v>
      </c>
      <c r="Z342">
        <v>14345.1313131313</v>
      </c>
      <c r="AA342">
        <v>13812.5243902439</v>
      </c>
      <c r="AB342">
        <v>13273.9139784946</v>
      </c>
    </row>
    <row r="343" spans="1:28" x14ac:dyDescent="0.25">
      <c r="A343">
        <v>90.753081439901095</v>
      </c>
      <c r="B343">
        <v>6871.4212962962902</v>
      </c>
      <c r="C343">
        <v>6061.7664092663999</v>
      </c>
      <c r="D343">
        <v>5420.4763513513499</v>
      </c>
      <c r="E343">
        <v>28913.544097693299</v>
      </c>
      <c r="F343">
        <v>29487.306461538399</v>
      </c>
      <c r="G343">
        <v>7525.8671875</v>
      </c>
      <c r="H343">
        <v>5919.5</v>
      </c>
      <c r="I343">
        <v>6546.1119402984996</v>
      </c>
      <c r="J343">
        <v>5542.5479999999998</v>
      </c>
      <c r="K343">
        <v>5535.7248322147598</v>
      </c>
      <c r="L343">
        <v>5303.6598639455697</v>
      </c>
      <c r="M343">
        <v>28208.809523809501</v>
      </c>
      <c r="N343">
        <v>30135.054987212199</v>
      </c>
      <c r="O343">
        <v>28886.4294187425</v>
      </c>
      <c r="P343">
        <v>29363.594326241098</v>
      </c>
      <c r="Q343">
        <v>7444.5074626865598</v>
      </c>
      <c r="R343">
        <v>7615.2295081967204</v>
      </c>
      <c r="S343">
        <v>5600.2534246575296</v>
      </c>
      <c r="T343">
        <v>6314.5</v>
      </c>
      <c r="U343">
        <v>5579.2377049180304</v>
      </c>
      <c r="V343">
        <v>7354.0479452054797</v>
      </c>
      <c r="W343">
        <v>5561.75</v>
      </c>
      <c r="X343">
        <v>5522.4016393442598</v>
      </c>
      <c r="Y343">
        <v>5676.6615384615397</v>
      </c>
      <c r="Z343">
        <v>5426.6666666666597</v>
      </c>
      <c r="AA343">
        <v>5029.8137931034398</v>
      </c>
      <c r="AB343">
        <v>5570.1543624161004</v>
      </c>
    </row>
    <row r="344" spans="1:28" x14ac:dyDescent="0.25">
      <c r="A344">
        <v>-2.61567130079312</v>
      </c>
      <c r="B344">
        <v>26084.662921348299</v>
      </c>
      <c r="C344">
        <v>27010.92</v>
      </c>
      <c r="D344">
        <v>27876.310650887499</v>
      </c>
      <c r="E344">
        <v>57381.400789733401</v>
      </c>
      <c r="F344">
        <v>53187.339805825199</v>
      </c>
      <c r="G344">
        <v>27766.384615384599</v>
      </c>
      <c r="H344">
        <v>24325.620689655101</v>
      </c>
      <c r="I344">
        <v>28281.582278481001</v>
      </c>
      <c r="J344">
        <v>25965.270833333299</v>
      </c>
      <c r="K344">
        <v>28470.514619883001</v>
      </c>
      <c r="L344">
        <v>27267.874251497</v>
      </c>
      <c r="M344">
        <v>61718.632530120398</v>
      </c>
      <c r="N344">
        <v>51387.486055776797</v>
      </c>
      <c r="O344">
        <v>54898.564393939298</v>
      </c>
      <c r="P344">
        <v>58368.07860262</v>
      </c>
      <c r="Q344">
        <v>27208.0212765957</v>
      </c>
      <c r="R344">
        <v>28362.8181818181</v>
      </c>
      <c r="S344">
        <v>24137.3636363636</v>
      </c>
      <c r="T344">
        <v>24440.666666666599</v>
      </c>
      <c r="U344">
        <v>27711.5652173913</v>
      </c>
      <c r="V344">
        <v>29076.151515151501</v>
      </c>
      <c r="W344">
        <v>25943.596153846102</v>
      </c>
      <c r="X344">
        <v>25990.886363636298</v>
      </c>
      <c r="Y344">
        <v>28688.8636363636</v>
      </c>
      <c r="Z344">
        <v>28239.012048192701</v>
      </c>
      <c r="AA344">
        <v>26476.913043478198</v>
      </c>
      <c r="AB344">
        <v>28238.12</v>
      </c>
    </row>
    <row r="345" spans="1:28" x14ac:dyDescent="0.25">
      <c r="A345">
        <v>38.463477930010903</v>
      </c>
      <c r="B345">
        <v>11604.180487804801</v>
      </c>
      <c r="C345">
        <v>11162.8256410256</v>
      </c>
      <c r="D345">
        <v>10513.947712418299</v>
      </c>
      <c r="E345">
        <v>28631.809166666601</v>
      </c>
      <c r="F345">
        <v>28062.437810945201</v>
      </c>
      <c r="G345">
        <v>11486.557692307601</v>
      </c>
      <c r="H345">
        <v>11725.297029702901</v>
      </c>
      <c r="I345">
        <v>10827.546391752499</v>
      </c>
      <c r="J345">
        <v>11494.683673469301</v>
      </c>
      <c r="K345">
        <v>11512.761194029799</v>
      </c>
      <c r="L345">
        <v>9735.8023255813896</v>
      </c>
      <c r="M345">
        <v>29206.902847571098</v>
      </c>
      <c r="N345">
        <v>28472.5032467532</v>
      </c>
      <c r="O345">
        <v>27634.301694915201</v>
      </c>
      <c r="P345">
        <v>27817.076628352399</v>
      </c>
      <c r="Q345">
        <v>10574.525423728801</v>
      </c>
      <c r="R345">
        <v>12682.333333333299</v>
      </c>
      <c r="S345">
        <v>11838.703703703701</v>
      </c>
      <c r="T345">
        <v>11595</v>
      </c>
      <c r="U345">
        <v>11623.9</v>
      </c>
      <c r="V345">
        <v>9980.3617021276605</v>
      </c>
      <c r="W345">
        <v>13474.0212765957</v>
      </c>
      <c r="X345">
        <v>9670.5882352941098</v>
      </c>
      <c r="Y345">
        <v>12231.2424242424</v>
      </c>
      <c r="Z345">
        <v>10815.411764705799</v>
      </c>
      <c r="AA345">
        <v>9740.5714285714294</v>
      </c>
      <c r="AB345">
        <v>9731.25</v>
      </c>
    </row>
    <row r="346" spans="1:28" x14ac:dyDescent="0.25">
      <c r="A346">
        <v>-4.5801134030287303</v>
      </c>
      <c r="B346">
        <v>11459.8909090909</v>
      </c>
      <c r="C346">
        <v>10456.308755760299</v>
      </c>
      <c r="D346">
        <v>9803.9212598425202</v>
      </c>
      <c r="E346">
        <v>17390.9315866084</v>
      </c>
      <c r="F346">
        <v>18083.650793650701</v>
      </c>
      <c r="G346">
        <v>10871.210526315699</v>
      </c>
      <c r="H346">
        <v>12093</v>
      </c>
      <c r="I346">
        <v>11088.430107526799</v>
      </c>
      <c r="J346">
        <v>9982.2177419354794</v>
      </c>
      <c r="K346">
        <v>10205.1642857142</v>
      </c>
      <c r="L346">
        <v>9311.1666666666606</v>
      </c>
      <c r="M346">
        <v>16543.527508090599</v>
      </c>
      <c r="N346">
        <v>20685.9488372093</v>
      </c>
      <c r="O346">
        <v>14651.171779141099</v>
      </c>
      <c r="P346">
        <v>15261.3873239436</v>
      </c>
      <c r="Q346">
        <v>11184.7192982456</v>
      </c>
      <c r="R346">
        <v>10557.7017543859</v>
      </c>
      <c r="S346">
        <v>11678.692307692299</v>
      </c>
      <c r="T346">
        <v>12334.1641791044</v>
      </c>
      <c r="U346">
        <v>13172.9607843137</v>
      </c>
      <c r="V346">
        <v>8557.2142857142808</v>
      </c>
      <c r="W346">
        <v>9965.2424242424204</v>
      </c>
      <c r="X346">
        <v>10001.5344827586</v>
      </c>
      <c r="Y346">
        <v>10737.833333333299</v>
      </c>
      <c r="Z346">
        <v>9805.6625000000004</v>
      </c>
      <c r="AA346">
        <v>9880.7704918032796</v>
      </c>
      <c r="AB346">
        <v>8655.5849056603693</v>
      </c>
    </row>
    <row r="347" spans="1:28" x14ac:dyDescent="0.25">
      <c r="A347">
        <v>12.620613959189599</v>
      </c>
      <c r="B347">
        <v>17913.782918149402</v>
      </c>
      <c r="C347">
        <v>15987.541436464</v>
      </c>
      <c r="D347">
        <v>13745.2070484581</v>
      </c>
      <c r="E347">
        <v>24908.833333333299</v>
      </c>
      <c r="F347">
        <v>25217.351999999999</v>
      </c>
      <c r="G347">
        <v>17473.537037037</v>
      </c>
      <c r="H347">
        <v>18513.1092436974</v>
      </c>
      <c r="I347">
        <v>16537.560439560399</v>
      </c>
      <c r="J347">
        <v>15431.4111111111</v>
      </c>
      <c r="K347">
        <v>14531.536</v>
      </c>
      <c r="L347">
        <v>12781.568627450901</v>
      </c>
      <c r="M347">
        <v>24555.027522935699</v>
      </c>
      <c r="N347">
        <v>27363</v>
      </c>
      <c r="O347">
        <v>23105.761904761901</v>
      </c>
      <c r="P347">
        <v>22216.396226415</v>
      </c>
      <c r="Q347">
        <v>18616.397590361401</v>
      </c>
      <c r="R347">
        <v>16272.810126582201</v>
      </c>
      <c r="S347">
        <v>17748.879310344801</v>
      </c>
      <c r="T347">
        <v>19239.754098360601</v>
      </c>
      <c r="U347">
        <v>17004.304347826001</v>
      </c>
      <c r="V347">
        <v>16060.4444444444</v>
      </c>
      <c r="W347">
        <v>16142.6785714285</v>
      </c>
      <c r="X347">
        <v>14259.911764705799</v>
      </c>
      <c r="Y347">
        <v>14813.309859154901</v>
      </c>
      <c r="Z347">
        <v>14161.0555555555</v>
      </c>
      <c r="AA347">
        <v>12192</v>
      </c>
      <c r="AB347">
        <v>13348.461538461501</v>
      </c>
    </row>
    <row r="348" spans="1:28" x14ac:dyDescent="0.25">
      <c r="A348">
        <v>5.9809576184391098</v>
      </c>
      <c r="B348">
        <v>16666.640238095199</v>
      </c>
      <c r="C348">
        <v>15618.235866261301</v>
      </c>
      <c r="D348">
        <v>16299.8081940947</v>
      </c>
      <c r="E348">
        <v>43366.053367217202</v>
      </c>
      <c r="F348">
        <v>45247.307875894898</v>
      </c>
      <c r="G348">
        <v>16470.4506916555</v>
      </c>
      <c r="H348">
        <v>16891.071465033099</v>
      </c>
      <c r="I348">
        <v>16039.357572115299</v>
      </c>
      <c r="J348">
        <v>15187.272447724399</v>
      </c>
      <c r="K348">
        <v>16731.901538461501</v>
      </c>
      <c r="L348">
        <v>15830.365807067799</v>
      </c>
      <c r="M348">
        <v>41224.081521739099</v>
      </c>
      <c r="N348">
        <v>43577.524647887301</v>
      </c>
      <c r="O348">
        <v>48760.037037037</v>
      </c>
      <c r="P348">
        <v>42916.367647058803</v>
      </c>
      <c r="Q348">
        <v>17125.315245477999</v>
      </c>
      <c r="R348">
        <v>15766.4712962962</v>
      </c>
      <c r="S348">
        <v>16676.3805748265</v>
      </c>
      <c r="T348">
        <v>17119.095789473598</v>
      </c>
      <c r="U348">
        <v>16544.1013941698</v>
      </c>
      <c r="V348">
        <v>15584.2228571428</v>
      </c>
      <c r="W348">
        <v>15360.2791563275</v>
      </c>
      <c r="X348">
        <v>15017.219512195101</v>
      </c>
      <c r="Y348">
        <v>17684.088184931501</v>
      </c>
      <c r="Z348">
        <v>15727.245709123699</v>
      </c>
      <c r="AA348">
        <v>15560.842908438</v>
      </c>
      <c r="AB348">
        <v>16136.7418367346</v>
      </c>
    </row>
    <row r="349" spans="1:28" x14ac:dyDescent="0.25">
      <c r="A349">
        <v>47.051200695408198</v>
      </c>
      <c r="B349">
        <v>17041.694939415502</v>
      </c>
      <c r="C349">
        <v>16219.324007220201</v>
      </c>
      <c r="D349">
        <v>18287.4302600472</v>
      </c>
      <c r="E349">
        <v>112260.15957446799</v>
      </c>
      <c r="F349">
        <v>115413.125</v>
      </c>
      <c r="G349">
        <v>15412.8867132867</v>
      </c>
      <c r="H349">
        <v>18734.424418604602</v>
      </c>
      <c r="I349">
        <v>16215.285204991</v>
      </c>
      <c r="J349">
        <v>16223.466179159001</v>
      </c>
      <c r="K349">
        <v>17911.4508856682</v>
      </c>
      <c r="L349">
        <v>18647.743827160401</v>
      </c>
      <c r="M349">
        <v>110632.82258064501</v>
      </c>
      <c r="N349">
        <v>94787</v>
      </c>
      <c r="O349">
        <v>120173</v>
      </c>
      <c r="P349">
        <v>115643.42105263101</v>
      </c>
      <c r="Q349">
        <v>15856.8346666666</v>
      </c>
      <c r="R349">
        <v>14923.2382352941</v>
      </c>
      <c r="S349">
        <v>17951.972375690599</v>
      </c>
      <c r="T349">
        <v>19603.282208588898</v>
      </c>
      <c r="U349">
        <v>17306.203508771901</v>
      </c>
      <c r="V349">
        <v>15088.793478260801</v>
      </c>
      <c r="W349">
        <v>15933.6115384615</v>
      </c>
      <c r="X349">
        <v>16486.052264808299</v>
      </c>
      <c r="Y349">
        <v>19151.884507042199</v>
      </c>
      <c r="Z349">
        <v>16255.984962406001</v>
      </c>
      <c r="AA349">
        <v>17680.366242038199</v>
      </c>
      <c r="AB349">
        <v>19557.194610778399</v>
      </c>
    </row>
    <row r="350" spans="1:28" x14ac:dyDescent="0.25">
      <c r="A350">
        <v>10.0818522387338</v>
      </c>
      <c r="B350">
        <v>19735.914201183401</v>
      </c>
      <c r="C350">
        <v>18861.4195519348</v>
      </c>
      <c r="D350">
        <v>18305.235401459799</v>
      </c>
      <c r="E350">
        <v>25346.445759368798</v>
      </c>
      <c r="F350">
        <v>23350.078683833999</v>
      </c>
      <c r="G350">
        <v>20087.923280423202</v>
      </c>
      <c r="H350">
        <v>19289.406040268401</v>
      </c>
      <c r="I350">
        <v>19012.709790209701</v>
      </c>
      <c r="J350">
        <v>18650.3512195121</v>
      </c>
      <c r="K350">
        <v>18398.678899082501</v>
      </c>
      <c r="L350">
        <v>18166.9728506787</v>
      </c>
      <c r="M350">
        <v>27044.086374695798</v>
      </c>
      <c r="N350">
        <v>24589.279411764699</v>
      </c>
      <c r="O350">
        <v>22176.462395543102</v>
      </c>
      <c r="P350">
        <v>31283.490196078401</v>
      </c>
      <c r="Q350">
        <v>21453.051428571402</v>
      </c>
      <c r="R350">
        <v>18911.088669950699</v>
      </c>
      <c r="S350">
        <v>18992.042424242401</v>
      </c>
      <c r="T350">
        <v>19658.3157894736</v>
      </c>
      <c r="U350">
        <v>19290.690265486701</v>
      </c>
      <c r="V350">
        <v>18831.1387283236</v>
      </c>
      <c r="W350">
        <v>18084.444444444402</v>
      </c>
      <c r="X350">
        <v>19552.9367088607</v>
      </c>
      <c r="Y350">
        <v>19438.0845070422</v>
      </c>
      <c r="Z350">
        <v>17600.864864864801</v>
      </c>
      <c r="AA350">
        <v>18232.052287581701</v>
      </c>
      <c r="AB350">
        <v>18020.544117647001</v>
      </c>
    </row>
    <row r="351" spans="1:28" x14ac:dyDescent="0.25">
      <c r="A351">
        <v>44.983236883363197</v>
      </c>
      <c r="B351">
        <v>12782.0095486111</v>
      </c>
      <c r="C351">
        <v>12099.917502787001</v>
      </c>
      <c r="D351">
        <v>11329.740466101601</v>
      </c>
      <c r="E351">
        <v>21241.915224913399</v>
      </c>
      <c r="F351">
        <v>21612.1320754716</v>
      </c>
      <c r="G351">
        <v>12314.1312384473</v>
      </c>
      <c r="H351">
        <v>13196.2847790507</v>
      </c>
      <c r="I351">
        <v>12555.141949152499</v>
      </c>
      <c r="J351">
        <v>11594.3505882352</v>
      </c>
      <c r="K351">
        <v>11829.066790352501</v>
      </c>
      <c r="L351">
        <v>10665.2049382716</v>
      </c>
      <c r="M351">
        <v>20789.1115384615</v>
      </c>
      <c r="N351">
        <v>22466.823170731699</v>
      </c>
      <c r="O351">
        <v>20701.9415584415</v>
      </c>
      <c r="P351">
        <v>20658.728476821099</v>
      </c>
      <c r="Q351">
        <v>12753.0442804428</v>
      </c>
      <c r="R351">
        <v>11873.5925925925</v>
      </c>
      <c r="S351">
        <v>13016.798013244999</v>
      </c>
      <c r="T351">
        <v>13371.7055016181</v>
      </c>
      <c r="U351">
        <v>12502.0173160173</v>
      </c>
      <c r="V351">
        <v>12606.0622406639</v>
      </c>
      <c r="W351">
        <v>11673.347417840299</v>
      </c>
      <c r="X351">
        <v>11514.9811320754</v>
      </c>
      <c r="Y351">
        <v>11944.1911764705</v>
      </c>
      <c r="Z351">
        <v>11711.786516853899</v>
      </c>
      <c r="AA351">
        <v>10878.5469387755</v>
      </c>
      <c r="AB351">
        <v>10338.525</v>
      </c>
    </row>
    <row r="352" spans="1:28" x14ac:dyDescent="0.25">
      <c r="A352">
        <v>71.528526617121997</v>
      </c>
      <c r="B352">
        <v>5025.0358490565995</v>
      </c>
      <c r="C352">
        <v>4681.7327394209296</v>
      </c>
      <c r="D352">
        <v>4588.48057259713</v>
      </c>
      <c r="E352">
        <v>47411.574120603</v>
      </c>
      <c r="F352">
        <v>49016.951379763399</v>
      </c>
      <c r="G352">
        <v>4902.31468531468</v>
      </c>
      <c r="H352">
        <v>5168.8811475409802</v>
      </c>
      <c r="I352">
        <v>4897.3599999999997</v>
      </c>
      <c r="J352">
        <v>4465.1428571428496</v>
      </c>
      <c r="K352">
        <v>4462.54146341463</v>
      </c>
      <c r="L352">
        <v>4679.3873239436598</v>
      </c>
      <c r="M352">
        <v>45941.427196149198</v>
      </c>
      <c r="N352">
        <v>49409.896551724101</v>
      </c>
      <c r="O352">
        <v>48631.169270833299</v>
      </c>
      <c r="P352">
        <v>46333.712895377103</v>
      </c>
      <c r="Q352">
        <v>4594.0774647887301</v>
      </c>
      <c r="R352">
        <v>5206.2708333333303</v>
      </c>
      <c r="S352">
        <v>5165.2352941176396</v>
      </c>
      <c r="T352">
        <v>5171.5</v>
      </c>
      <c r="U352">
        <v>5285.2096774193496</v>
      </c>
      <c r="V352">
        <v>4421.1881188118796</v>
      </c>
      <c r="W352">
        <v>4689.6992481202997</v>
      </c>
      <c r="X352">
        <v>4136.9450549450503</v>
      </c>
      <c r="Y352">
        <v>4514.2777777777701</v>
      </c>
      <c r="Z352">
        <v>4404.9381443298898</v>
      </c>
      <c r="AA352">
        <v>4514.3046875</v>
      </c>
      <c r="AB352">
        <v>4814.8397435897396</v>
      </c>
    </row>
    <row r="353" spans="1:28" x14ac:dyDescent="0.25">
      <c r="A353">
        <v>30.872806473002701</v>
      </c>
      <c r="B353">
        <v>10687.5742574257</v>
      </c>
      <c r="C353">
        <v>8454.4763948497803</v>
      </c>
      <c r="D353">
        <v>7647.2914979756997</v>
      </c>
      <c r="E353">
        <v>10698.4186046511</v>
      </c>
      <c r="F353">
        <v>10996.0694444444</v>
      </c>
      <c r="G353">
        <v>10998.1687242798</v>
      </c>
      <c r="H353">
        <v>10330.721040189101</v>
      </c>
      <c r="I353">
        <v>8918.0189189189095</v>
      </c>
      <c r="J353">
        <v>7933.16717325228</v>
      </c>
      <c r="K353">
        <v>7729.8808290155403</v>
      </c>
      <c r="L353">
        <v>7557.4901408450696</v>
      </c>
      <c r="M353">
        <v>10359.015837104</v>
      </c>
      <c r="N353">
        <v>11592.5637065637</v>
      </c>
      <c r="O353">
        <v>10365.4897959183</v>
      </c>
      <c r="P353">
        <v>10080.9170305676</v>
      </c>
      <c r="Q353">
        <v>11631.4331983805</v>
      </c>
      <c r="R353">
        <v>10343.7071129707</v>
      </c>
      <c r="S353">
        <v>10033.3181818181</v>
      </c>
      <c r="T353">
        <v>10653.029556650201</v>
      </c>
      <c r="U353">
        <v>9386.1771428571392</v>
      </c>
      <c r="V353">
        <v>8497.8769230769194</v>
      </c>
      <c r="W353">
        <v>7877.7643979057502</v>
      </c>
      <c r="X353">
        <v>8009.8478260869497</v>
      </c>
      <c r="Y353">
        <v>7592.33152173913</v>
      </c>
      <c r="Z353">
        <v>7855.1732673267297</v>
      </c>
      <c r="AA353">
        <v>7337.9005847953204</v>
      </c>
      <c r="AB353">
        <v>7761.5652173913004</v>
      </c>
    </row>
    <row r="354" spans="1:28" x14ac:dyDescent="0.25">
      <c r="A354">
        <v>50.621251119713101</v>
      </c>
      <c r="B354">
        <v>10196.201509222999</v>
      </c>
      <c r="C354">
        <v>9334.2446627621393</v>
      </c>
      <c r="D354">
        <v>10556.963695299801</v>
      </c>
      <c r="E354">
        <v>44653.9467005076</v>
      </c>
      <c r="F354">
        <v>43523.191489361699</v>
      </c>
      <c r="G354">
        <v>10219.073272490201</v>
      </c>
      <c r="H354">
        <v>10169.7898223426</v>
      </c>
      <c r="I354">
        <v>9394.5356347438701</v>
      </c>
      <c r="J354">
        <v>9271.7499038091501</v>
      </c>
      <c r="K354">
        <v>10834.895866709299</v>
      </c>
      <c r="L354">
        <v>10272.468350278699</v>
      </c>
      <c r="M354">
        <v>45863.914185639202</v>
      </c>
      <c r="N354">
        <v>42861.1672240802</v>
      </c>
      <c r="O354">
        <v>44157.631410256399</v>
      </c>
      <c r="P354">
        <v>43252.093385214001</v>
      </c>
      <c r="Q354">
        <v>10604.6955380577</v>
      </c>
      <c r="R354">
        <v>9838.4461139896302</v>
      </c>
      <c r="S354">
        <v>9605.6508803885808</v>
      </c>
      <c r="T354">
        <v>10724.829749103899</v>
      </c>
      <c r="U354">
        <v>9225.5020508613597</v>
      </c>
      <c r="V354">
        <v>9534.23186440678</v>
      </c>
      <c r="W354">
        <v>9540.5750360750299</v>
      </c>
      <c r="X354">
        <v>8964.5845012366008</v>
      </c>
      <c r="Y354">
        <v>11440.9882716049</v>
      </c>
      <c r="Z354">
        <v>10180.752165223101</v>
      </c>
      <c r="AA354">
        <v>9759.5175017158508</v>
      </c>
      <c r="AB354">
        <v>10741.921482412001</v>
      </c>
    </row>
    <row r="355" spans="1:28" x14ac:dyDescent="0.25">
      <c r="A355">
        <v>5.9809576184391098</v>
      </c>
      <c r="B355">
        <v>8036.1512195121904</v>
      </c>
      <c r="C355">
        <v>8485.7893129771001</v>
      </c>
      <c r="D355">
        <v>10885.339869281001</v>
      </c>
      <c r="E355">
        <v>43366.053367217202</v>
      </c>
      <c r="F355">
        <v>45247.307875894898</v>
      </c>
      <c r="G355">
        <v>5091.7630853994397</v>
      </c>
      <c r="H355">
        <v>10374.9102844638</v>
      </c>
      <c r="I355">
        <v>8617.4905063291098</v>
      </c>
      <c r="J355">
        <v>8363.0235988200493</v>
      </c>
      <c r="K355">
        <v>11242.3959044368</v>
      </c>
      <c r="L355">
        <v>10453.9278350515</v>
      </c>
      <c r="M355">
        <v>41224.081521739099</v>
      </c>
      <c r="N355">
        <v>43577.524647887301</v>
      </c>
      <c r="O355">
        <v>48760.037037037</v>
      </c>
      <c r="P355">
        <v>42916.367647058803</v>
      </c>
      <c r="Q355">
        <v>5334.5024875621802</v>
      </c>
      <c r="R355">
        <v>4790.58641975308</v>
      </c>
      <c r="S355">
        <v>6833.6028037383103</v>
      </c>
      <c r="T355">
        <v>13493.5925925925</v>
      </c>
      <c r="U355">
        <v>8321.6478873239394</v>
      </c>
      <c r="V355">
        <v>8858.92528735632</v>
      </c>
      <c r="W355">
        <v>8883.2335329341295</v>
      </c>
      <c r="X355">
        <v>7857.9360465116197</v>
      </c>
      <c r="Y355">
        <v>11244.396721311399</v>
      </c>
      <c r="Z355">
        <v>11240.224199288201</v>
      </c>
      <c r="AA355">
        <v>10269.450980392099</v>
      </c>
      <c r="AB355">
        <v>10658.456521739099</v>
      </c>
    </row>
    <row r="356" spans="1:28" x14ac:dyDescent="0.25">
      <c r="A356">
        <v>4.7298268652941102</v>
      </c>
      <c r="B356">
        <v>7605.3273229797296</v>
      </c>
      <c r="C356">
        <v>7631.3228611998502</v>
      </c>
      <c r="D356">
        <v>9126.1138046160504</v>
      </c>
      <c r="E356">
        <v>51333.027272727202</v>
      </c>
      <c r="F356">
        <v>52404.576271186401</v>
      </c>
      <c r="G356">
        <v>7697.2117328074901</v>
      </c>
      <c r="H356">
        <v>7500.0533747528898</v>
      </c>
      <c r="I356">
        <v>7371.1660701503197</v>
      </c>
      <c r="J356">
        <v>7887.2658450704203</v>
      </c>
      <c r="K356">
        <v>9095.6828629618794</v>
      </c>
      <c r="L356">
        <v>9156.4125144843492</v>
      </c>
      <c r="M356">
        <v>50093.392156862697</v>
      </c>
      <c r="N356">
        <v>52950</v>
      </c>
      <c r="O356">
        <v>52003.529411764699</v>
      </c>
      <c r="P356">
        <v>50992.625</v>
      </c>
      <c r="Q356">
        <v>7969.4990224828898</v>
      </c>
      <c r="R356">
        <v>7420.1854798607601</v>
      </c>
      <c r="S356">
        <v>7321.4926553672303</v>
      </c>
      <c r="T356">
        <v>7678.5132693393498</v>
      </c>
      <c r="U356">
        <v>7159.4118993134998</v>
      </c>
      <c r="V356">
        <v>7558.36075522589</v>
      </c>
      <c r="W356">
        <v>7624.8848092152602</v>
      </c>
      <c r="X356">
        <v>8138.4355616815901</v>
      </c>
      <c r="Y356">
        <v>9029.17294117647</v>
      </c>
      <c r="Z356">
        <v>9160.7760506620598</v>
      </c>
      <c r="AA356">
        <v>8503.9142376681593</v>
      </c>
      <c r="AB356">
        <v>9854.2883693045496</v>
      </c>
    </row>
    <row r="357" spans="1:28" x14ac:dyDescent="0.25">
      <c r="A357">
        <v>12.620613959189599</v>
      </c>
      <c r="B357">
        <v>23766.437177280499</v>
      </c>
      <c r="C357">
        <v>22155.5563636363</v>
      </c>
      <c r="D357">
        <v>21604.3933518005</v>
      </c>
      <c r="E357">
        <v>24908.833333333299</v>
      </c>
      <c r="F357">
        <v>25217.351999999999</v>
      </c>
      <c r="G357">
        <v>24015.885416666599</v>
      </c>
      <c r="H357">
        <v>23521.245733788299</v>
      </c>
      <c r="I357">
        <v>22697.617910447701</v>
      </c>
      <c r="J357">
        <v>21784.963265306102</v>
      </c>
      <c r="K357">
        <v>21928.477707006299</v>
      </c>
      <c r="L357">
        <v>21354.975490196</v>
      </c>
      <c r="M357">
        <v>24555.027522935699</v>
      </c>
      <c r="N357">
        <v>27363</v>
      </c>
      <c r="O357">
        <v>23105.761904761901</v>
      </c>
      <c r="P357">
        <v>22216.396226415</v>
      </c>
      <c r="Q357">
        <v>23551.526717557201</v>
      </c>
      <c r="R357">
        <v>24403.343949044502</v>
      </c>
      <c r="S357">
        <v>23725.431034482699</v>
      </c>
      <c r="T357">
        <v>23387.429378531</v>
      </c>
      <c r="U357">
        <v>22979.613259668498</v>
      </c>
      <c r="V357">
        <v>22366.181818181802</v>
      </c>
      <c r="W357">
        <v>22407.560869565201</v>
      </c>
      <c r="X357">
        <v>21234.2038461538</v>
      </c>
      <c r="Y357">
        <v>21892.155339805799</v>
      </c>
      <c r="Z357">
        <v>21968.597855227799</v>
      </c>
      <c r="AA357">
        <v>22093.697855750401</v>
      </c>
      <c r="AB357">
        <v>20607.5108481262</v>
      </c>
    </row>
    <row r="358" spans="1:28" x14ac:dyDescent="0.25">
      <c r="A358">
        <v>5.9809576184391098</v>
      </c>
      <c r="B358">
        <v>32974.637298091002</v>
      </c>
      <c r="C358">
        <v>30330.448424068702</v>
      </c>
      <c r="D358">
        <v>32538.3778162911</v>
      </c>
      <c r="E358">
        <v>43366.053367217202</v>
      </c>
      <c r="F358">
        <v>45247.307875894898</v>
      </c>
      <c r="G358">
        <v>33620.7298050139</v>
      </c>
      <c r="H358">
        <v>32254.304347826001</v>
      </c>
      <c r="I358">
        <v>31918.054597701099</v>
      </c>
      <c r="J358">
        <v>28751.9142857142</v>
      </c>
      <c r="K358">
        <v>33105.3632236095</v>
      </c>
      <c r="L358">
        <v>31950.714117647</v>
      </c>
      <c r="M358">
        <v>41224.081521739099</v>
      </c>
      <c r="N358">
        <v>43577.524647887301</v>
      </c>
      <c r="O358">
        <v>48760.037037037</v>
      </c>
      <c r="P358">
        <v>42916.367647058803</v>
      </c>
      <c r="Q358">
        <v>33388.033175355398</v>
      </c>
      <c r="R358">
        <v>33952.479729729697</v>
      </c>
      <c r="S358">
        <v>33377.147540983598</v>
      </c>
      <c r="T358">
        <v>31569.37</v>
      </c>
      <c r="U358">
        <v>33464.674242424197</v>
      </c>
      <c r="V358">
        <v>30972.898148148099</v>
      </c>
      <c r="W358">
        <v>28932.675257731898</v>
      </c>
      <c r="X358">
        <v>28527.121794871699</v>
      </c>
      <c r="Y358">
        <v>33488.926829268203</v>
      </c>
      <c r="Z358">
        <v>32620.2390745501</v>
      </c>
      <c r="AA358">
        <v>32450.123626373599</v>
      </c>
      <c r="AB358">
        <v>31576.670781893001</v>
      </c>
    </row>
    <row r="359" spans="1:28" x14ac:dyDescent="0.25">
      <c r="A359">
        <v>30.872806473002701</v>
      </c>
      <c r="B359">
        <v>18935.113015284802</v>
      </c>
      <c r="C359">
        <v>17108.591928251099</v>
      </c>
      <c r="D359">
        <v>16571.165091717601</v>
      </c>
      <c r="E359">
        <v>10698.4186046511</v>
      </c>
      <c r="F359">
        <v>10996.0694444444</v>
      </c>
      <c r="G359">
        <v>19232.215640906899</v>
      </c>
      <c r="H359">
        <v>18637.4594343996</v>
      </c>
      <c r="I359">
        <v>18023.9665871121</v>
      </c>
      <c r="J359">
        <v>16047.6182572614</v>
      </c>
      <c r="K359">
        <v>16735.8431967627</v>
      </c>
      <c r="L359">
        <v>16370.320789636</v>
      </c>
      <c r="M359">
        <v>10359.015837104</v>
      </c>
      <c r="N359">
        <v>11592.5637065637</v>
      </c>
      <c r="O359">
        <v>10365.4897959183</v>
      </c>
      <c r="P359">
        <v>10080.9170305676</v>
      </c>
      <c r="Q359">
        <v>20125.712717291801</v>
      </c>
      <c r="R359">
        <v>18317.8033707865</v>
      </c>
      <c r="S359">
        <v>17455.513592233001</v>
      </c>
      <c r="T359">
        <v>19717.676131322001</v>
      </c>
      <c r="U359">
        <v>17812.190355329902</v>
      </c>
      <c r="V359">
        <v>18211.894144144098</v>
      </c>
      <c r="W359">
        <v>16337.0104575163</v>
      </c>
      <c r="X359">
        <v>15722.53010279</v>
      </c>
      <c r="Y359">
        <v>17300.505997818898</v>
      </c>
      <c r="Z359">
        <v>16247.3566037735</v>
      </c>
      <c r="AA359">
        <v>14641.9542719614</v>
      </c>
      <c r="AB359">
        <v>18188.387341772101</v>
      </c>
    </row>
    <row r="360" spans="1:28" x14ac:dyDescent="0.25">
      <c r="A360">
        <v>5.9809576184391098</v>
      </c>
      <c r="B360">
        <v>12197.43</v>
      </c>
      <c r="C360">
        <v>11127.261744966399</v>
      </c>
      <c r="D360">
        <v>10267.5034013605</v>
      </c>
      <c r="E360">
        <v>43366.053367217202</v>
      </c>
      <c r="F360">
        <v>45247.307875894898</v>
      </c>
      <c r="G360">
        <v>12662.385416666601</v>
      </c>
      <c r="H360">
        <v>11768.240384615299</v>
      </c>
      <c r="I360">
        <v>11235.813559321999</v>
      </c>
      <c r="J360">
        <v>11056.1</v>
      </c>
      <c r="K360">
        <v>10501.0625</v>
      </c>
      <c r="L360">
        <v>9827.8627450980293</v>
      </c>
      <c r="M360">
        <v>41224.081521739099</v>
      </c>
      <c r="N360">
        <v>43577.524647887301</v>
      </c>
      <c r="O360">
        <v>48760.037037037</v>
      </c>
      <c r="P360">
        <v>42916.367647058803</v>
      </c>
      <c r="Q360">
        <v>12967.711538461501</v>
      </c>
      <c r="R360">
        <v>12301.545454545399</v>
      </c>
      <c r="S360">
        <v>12724.923076923</v>
      </c>
      <c r="T360">
        <v>11194.2307692307</v>
      </c>
      <c r="U360">
        <v>10985.16</v>
      </c>
      <c r="V360">
        <v>11420.1176470588</v>
      </c>
      <c r="W360">
        <v>12195.975</v>
      </c>
      <c r="X360">
        <v>10144.200000000001</v>
      </c>
      <c r="Y360">
        <v>10927.714285714201</v>
      </c>
      <c r="Z360">
        <v>9903.75</v>
      </c>
      <c r="AA360">
        <v>10529.677419354801</v>
      </c>
      <c r="AB360">
        <v>8740.0499999999993</v>
      </c>
    </row>
    <row r="361" spans="1:28" x14ac:dyDescent="0.25">
      <c r="A361">
        <v>5.9809576184391098</v>
      </c>
      <c r="B361">
        <v>6982.5856473133699</v>
      </c>
      <c r="C361">
        <v>5495.3785638859499</v>
      </c>
      <c r="D361">
        <v>5648.62494183341</v>
      </c>
      <c r="E361">
        <v>43366.053367217202</v>
      </c>
      <c r="F361">
        <v>45247.307875894898</v>
      </c>
      <c r="G361">
        <v>7136.0546302465</v>
      </c>
      <c r="H361">
        <v>6801.4874213836401</v>
      </c>
      <c r="I361">
        <v>5731.3263816475401</v>
      </c>
      <c r="J361">
        <v>5253.3743315508</v>
      </c>
      <c r="K361">
        <v>5866.1399443929504</v>
      </c>
      <c r="L361">
        <v>5429.2803738317698</v>
      </c>
      <c r="M361">
        <v>41224.081521739099</v>
      </c>
      <c r="N361">
        <v>43577.524647887301</v>
      </c>
      <c r="O361">
        <v>48760.037037037</v>
      </c>
      <c r="P361">
        <v>42916.367647058803</v>
      </c>
      <c r="Q361">
        <v>7507.8929936305703</v>
      </c>
      <c r="R361">
        <v>6728.3826815642396</v>
      </c>
      <c r="S361">
        <v>7145.8730650154703</v>
      </c>
      <c r="T361">
        <v>6446.09904153354</v>
      </c>
      <c r="U361">
        <v>5593.0807174887896</v>
      </c>
      <c r="V361">
        <v>5851.5165692007804</v>
      </c>
      <c r="W361">
        <v>5546.1304347825999</v>
      </c>
      <c r="X361">
        <v>4940.5398230088404</v>
      </c>
      <c r="Y361">
        <v>5900.93217054263</v>
      </c>
      <c r="Z361">
        <v>5834.2522202486598</v>
      </c>
      <c r="AA361">
        <v>5625.0314569536404</v>
      </c>
      <c r="AB361">
        <v>5175.5600858369098</v>
      </c>
    </row>
    <row r="362" spans="1:28" x14ac:dyDescent="0.25">
      <c r="A362">
        <v>26.2156415256859</v>
      </c>
      <c r="B362">
        <v>20557.296460176902</v>
      </c>
      <c r="C362">
        <v>19326.459550907399</v>
      </c>
      <c r="D362">
        <v>17640.910688140499</v>
      </c>
      <c r="E362">
        <v>5511.1713483146004</v>
      </c>
      <c r="F362">
        <v>5642.0807692307599</v>
      </c>
      <c r="G362">
        <v>20378.266699171101</v>
      </c>
      <c r="H362">
        <v>20706.016605913301</v>
      </c>
      <c r="I362">
        <v>19579.206211180099</v>
      </c>
      <c r="J362">
        <v>19078.487507617301</v>
      </c>
      <c r="K362">
        <v>18441.4586641756</v>
      </c>
      <c r="L362">
        <v>16765.094021461398</v>
      </c>
      <c r="M362">
        <v>5386.9507299269999</v>
      </c>
      <c r="N362">
        <v>5583.5189393939299</v>
      </c>
      <c r="O362">
        <v>5702.47265625</v>
      </c>
      <c r="P362">
        <v>5486.6231884057897</v>
      </c>
      <c r="Q362">
        <v>20013.209401709399</v>
      </c>
      <c r="R362">
        <v>20684.718385650202</v>
      </c>
      <c r="S362">
        <v>20941.369706840302</v>
      </c>
      <c r="T362">
        <v>20473.128928283601</v>
      </c>
      <c r="U362">
        <v>19888.5985401459</v>
      </c>
      <c r="V362">
        <v>19350.088648648602</v>
      </c>
      <c r="W362">
        <v>19480.153508771898</v>
      </c>
      <c r="X362">
        <v>18575.991769547301</v>
      </c>
      <c r="Y362">
        <v>19287.467532467501</v>
      </c>
      <c r="Z362">
        <v>17583.511759172099</v>
      </c>
      <c r="AA362">
        <v>17244.1565135895</v>
      </c>
      <c r="AB362">
        <v>16190.757303370699</v>
      </c>
    </row>
    <row r="363" spans="1:28" x14ac:dyDescent="0.25">
      <c r="A363">
        <v>46.924267885766199</v>
      </c>
      <c r="B363">
        <v>11735.2588832487</v>
      </c>
      <c r="C363">
        <v>13408.722972972901</v>
      </c>
      <c r="D363">
        <v>17018.929889298801</v>
      </c>
      <c r="E363">
        <v>9178.3225806451592</v>
      </c>
      <c r="F363">
        <v>9190.4205202312096</v>
      </c>
      <c r="G363">
        <v>11301.916279069699</v>
      </c>
      <c r="H363">
        <v>12255.7541899441</v>
      </c>
      <c r="I363">
        <v>12497.7913669064</v>
      </c>
      <c r="J363">
        <v>14215.2165605095</v>
      </c>
      <c r="K363">
        <v>17356.803797468299</v>
      </c>
      <c r="L363">
        <v>16546.504424778701</v>
      </c>
      <c r="M363">
        <v>9163.8635578583708</v>
      </c>
      <c r="N363">
        <v>9310.4347826086905</v>
      </c>
      <c r="O363">
        <v>9071.0979827089304</v>
      </c>
      <c r="P363">
        <v>9353.2789115646192</v>
      </c>
      <c r="Q363">
        <v>12897.6276595744</v>
      </c>
      <c r="R363">
        <v>10062.272727272701</v>
      </c>
      <c r="S363">
        <v>9821</v>
      </c>
      <c r="T363">
        <v>15874.0694444444</v>
      </c>
      <c r="U363">
        <v>11213.6710526315</v>
      </c>
      <c r="V363">
        <v>14046.8888888888</v>
      </c>
      <c r="W363">
        <v>12455.238095238001</v>
      </c>
      <c r="X363">
        <v>15394.776595744601</v>
      </c>
      <c r="Y363">
        <v>17219.3493975903</v>
      </c>
      <c r="Z363">
        <v>17508.919999999998</v>
      </c>
      <c r="AA363">
        <v>16576.496062992101</v>
      </c>
      <c r="AB363">
        <v>16508.0303030303</v>
      </c>
    </row>
    <row r="364" spans="1:28" x14ac:dyDescent="0.25">
      <c r="A364">
        <v>-2.61567130079312</v>
      </c>
      <c r="B364">
        <v>2848.6387832699602</v>
      </c>
      <c r="C364">
        <v>2686.5373134328302</v>
      </c>
      <c r="D364">
        <v>2611.9774436090202</v>
      </c>
      <c r="E364">
        <v>57381.400789733401</v>
      </c>
      <c r="F364">
        <v>53187.339805825199</v>
      </c>
      <c r="G364">
        <v>2780.9117647058802</v>
      </c>
      <c r="H364">
        <v>2921.1653543307002</v>
      </c>
      <c r="I364">
        <v>2658.6056338028102</v>
      </c>
      <c r="J364">
        <v>2718.0158730158701</v>
      </c>
      <c r="K364">
        <v>2740.96226415094</v>
      </c>
      <c r="L364">
        <v>2526.5250000000001</v>
      </c>
      <c r="M364">
        <v>61718.632530120398</v>
      </c>
      <c r="N364">
        <v>51387.486055776797</v>
      </c>
      <c r="O364">
        <v>54898.564393939298</v>
      </c>
      <c r="P364">
        <v>58368.07860262</v>
      </c>
      <c r="Q364">
        <v>2836.2530120481902</v>
      </c>
      <c r="R364">
        <v>2694.2452830188599</v>
      </c>
      <c r="S364">
        <v>2760.4210526315701</v>
      </c>
      <c r="T364">
        <v>3160.7058823529401</v>
      </c>
      <c r="U364">
        <v>2576.4390243902399</v>
      </c>
      <c r="V364">
        <v>2770.9</v>
      </c>
      <c r="W364">
        <v>2737.8421052631502</v>
      </c>
      <c r="X364">
        <v>2687.88</v>
      </c>
      <c r="Y364">
        <v>2648.9583333333298</v>
      </c>
      <c r="Z364">
        <v>2817.10344827586</v>
      </c>
      <c r="AA364">
        <v>2636.0227272727202</v>
      </c>
      <c r="AB364">
        <v>2392.6944444444398</v>
      </c>
    </row>
    <row r="365" spans="1:28" x14ac:dyDescent="0.25">
      <c r="A365">
        <v>87.660342679851993</v>
      </c>
      <c r="B365">
        <v>3199.39468302658</v>
      </c>
      <c r="C365">
        <v>2692.1625441696101</v>
      </c>
      <c r="D365">
        <v>2881.6849315068398</v>
      </c>
      <c r="E365">
        <v>21100.626373626299</v>
      </c>
      <c r="F365">
        <v>20858.358490565999</v>
      </c>
      <c r="G365">
        <v>3330.00386100386</v>
      </c>
      <c r="H365">
        <v>3052.3173913043402</v>
      </c>
      <c r="I365">
        <v>2745.39622641509</v>
      </c>
      <c r="J365">
        <v>2623.9032258064499</v>
      </c>
      <c r="K365">
        <v>2802.1760563380199</v>
      </c>
      <c r="L365">
        <v>2956.9533333333302</v>
      </c>
      <c r="M365">
        <v>21298.885558583101</v>
      </c>
      <c r="N365">
        <v>20463.510506798499</v>
      </c>
      <c r="O365">
        <v>21180.042296072501</v>
      </c>
      <c r="P365">
        <v>21419.742397137699</v>
      </c>
      <c r="Q365">
        <v>3377.8636363636301</v>
      </c>
      <c r="R365">
        <v>3280.2598425196802</v>
      </c>
      <c r="S365">
        <v>3135.2314049586698</v>
      </c>
      <c r="T365">
        <v>2960.2752293577901</v>
      </c>
      <c r="U365">
        <v>2839.4333333333302</v>
      </c>
      <c r="V365">
        <v>2622.7391304347798</v>
      </c>
      <c r="W365">
        <v>2815.5357142857101</v>
      </c>
      <c r="X365">
        <v>2466.0882352941098</v>
      </c>
      <c r="Y365">
        <v>3061.03947368421</v>
      </c>
      <c r="Z365">
        <v>2504.0909090908999</v>
      </c>
      <c r="AA365">
        <v>2938.7384615384599</v>
      </c>
      <c r="AB365">
        <v>2970.8823529411702</v>
      </c>
    </row>
    <row r="366" spans="1:28" x14ac:dyDescent="0.25">
      <c r="A366">
        <v>26.2156415256859</v>
      </c>
      <c r="B366">
        <v>14416.948733413699</v>
      </c>
      <c r="C366">
        <v>12939.189333333299</v>
      </c>
      <c r="D366">
        <v>13635.1617558629</v>
      </c>
      <c r="E366">
        <v>5511.1713483146004</v>
      </c>
      <c r="F366">
        <v>5642.0807692307599</v>
      </c>
      <c r="G366">
        <v>14865.891986062699</v>
      </c>
      <c r="H366">
        <v>13931.954830614801</v>
      </c>
      <c r="I366">
        <v>13238.813242784299</v>
      </c>
      <c r="J366">
        <v>12609.938432835799</v>
      </c>
      <c r="K366">
        <v>13559.661846496099</v>
      </c>
      <c r="L366">
        <v>13724.002617800999</v>
      </c>
      <c r="M366">
        <v>5386.9507299269999</v>
      </c>
      <c r="N366">
        <v>5583.5189393939299</v>
      </c>
      <c r="O366">
        <v>5702.47265625</v>
      </c>
      <c r="P366">
        <v>5486.6231884057897</v>
      </c>
      <c r="Q366">
        <v>15517.424444444399</v>
      </c>
      <c r="R366">
        <v>14152.535279805301</v>
      </c>
      <c r="S366">
        <v>13887.7291196388</v>
      </c>
      <c r="T366">
        <v>13987.299435028201</v>
      </c>
      <c r="U366">
        <v>13511.5268817204</v>
      </c>
      <c r="V366">
        <v>12993.370967741899</v>
      </c>
      <c r="W366">
        <v>13054.7593220338</v>
      </c>
      <c r="X366">
        <v>12065.44813278</v>
      </c>
      <c r="Y366">
        <v>14156.318627450901</v>
      </c>
      <c r="Z366">
        <v>13063.865580448</v>
      </c>
      <c r="AA366">
        <v>13179.7136038186</v>
      </c>
      <c r="AB366">
        <v>14385.0376811594</v>
      </c>
    </row>
    <row r="367" spans="1:28" x14ac:dyDescent="0.25">
      <c r="A367">
        <v>149.34923096111299</v>
      </c>
      <c r="B367">
        <v>9466.0672400312706</v>
      </c>
      <c r="C367">
        <v>9413.2159914139993</v>
      </c>
      <c r="D367">
        <v>11006.0517241379</v>
      </c>
      <c r="E367">
        <v>36526.188346883398</v>
      </c>
      <c r="F367">
        <v>35820.581708321799</v>
      </c>
      <c r="G367">
        <v>9520.9859105318701</v>
      </c>
      <c r="H367">
        <v>9397.5937637242005</v>
      </c>
      <c r="I367">
        <v>9276.7661169415296</v>
      </c>
      <c r="J367">
        <v>9571.4061413673207</v>
      </c>
      <c r="K367">
        <v>11303.2654614652</v>
      </c>
      <c r="L367">
        <v>10713.020168855501</v>
      </c>
      <c r="M367">
        <v>37213.300882588897</v>
      </c>
      <c r="N367">
        <v>35334.8337662337</v>
      </c>
      <c r="O367">
        <v>36365.491258741196</v>
      </c>
      <c r="P367">
        <v>37075.035493827098</v>
      </c>
      <c r="Q367">
        <v>10165.3418745785</v>
      </c>
      <c r="R367">
        <v>8816.2809734513194</v>
      </c>
      <c r="S367">
        <v>8924.8320545609495</v>
      </c>
      <c r="T367">
        <v>9899.9030797101404</v>
      </c>
      <c r="U367">
        <v>8872.5035389282093</v>
      </c>
      <c r="V367">
        <v>9671.8409090909099</v>
      </c>
      <c r="W367">
        <v>9707.4664391353799</v>
      </c>
      <c r="X367">
        <v>9430.2054309326995</v>
      </c>
      <c r="Y367">
        <v>11261.9264278799</v>
      </c>
      <c r="Z367">
        <v>11343.2123479887</v>
      </c>
      <c r="AA367">
        <v>10759.4642549526</v>
      </c>
      <c r="AB367">
        <v>10657.488156539601</v>
      </c>
    </row>
    <row r="368" spans="1:28" x14ac:dyDescent="0.25">
      <c r="A368">
        <v>2.6097593780838402</v>
      </c>
      <c r="B368">
        <v>5230.77419354838</v>
      </c>
      <c r="C368">
        <v>4834.6752577319503</v>
      </c>
      <c r="D368">
        <v>4414.4024896265501</v>
      </c>
      <c r="E368">
        <v>5142.0112994350202</v>
      </c>
      <c r="F368">
        <v>5129.9285714285697</v>
      </c>
      <c r="G368">
        <v>5244.8687499999996</v>
      </c>
      <c r="H368">
        <v>5218.3149171270697</v>
      </c>
      <c r="I368">
        <v>5294.72</v>
      </c>
      <c r="J368">
        <v>4345.2659574467998</v>
      </c>
      <c r="K368">
        <v>4309.8362068965498</v>
      </c>
      <c r="L368">
        <v>4511.4399999999996</v>
      </c>
      <c r="M368">
        <v>5152.9247311827903</v>
      </c>
      <c r="N368">
        <v>5039.6025641025599</v>
      </c>
      <c r="O368">
        <v>5208.2111111111099</v>
      </c>
      <c r="P368">
        <v>5196.8333333333303</v>
      </c>
      <c r="Q368">
        <v>5082.0921052631502</v>
      </c>
      <c r="R368">
        <v>5392.1428571428496</v>
      </c>
      <c r="S368">
        <v>5210.9358974358902</v>
      </c>
      <c r="T368">
        <v>5223.90291262135</v>
      </c>
      <c r="U368">
        <v>5917.7</v>
      </c>
      <c r="V368">
        <v>4671.74</v>
      </c>
      <c r="W368">
        <v>4272.7450980392096</v>
      </c>
      <c r="X368">
        <v>4431.27906976744</v>
      </c>
      <c r="Y368">
        <v>4324.125</v>
      </c>
      <c r="Z368">
        <v>4286.4545454545396</v>
      </c>
      <c r="AA368">
        <v>4367.4032258064499</v>
      </c>
      <c r="AB368">
        <v>4653.1904761904698</v>
      </c>
    </row>
    <row r="369" spans="1:28" x14ac:dyDescent="0.25">
      <c r="A369">
        <v>-2.61567130079312</v>
      </c>
      <c r="B369">
        <v>10463.645833333299</v>
      </c>
      <c r="C369">
        <v>9739.1571675302202</v>
      </c>
      <c r="D369">
        <v>9344.9178807946992</v>
      </c>
      <c r="E369">
        <v>57381.400789733401</v>
      </c>
      <c r="F369">
        <v>53187.339805825199</v>
      </c>
      <c r="G369">
        <v>10658.386617100299</v>
      </c>
      <c r="H369">
        <v>10215.3744075829</v>
      </c>
      <c r="I369">
        <v>10270.332268370599</v>
      </c>
      <c r="J369">
        <v>9114.1278195488703</v>
      </c>
      <c r="K369">
        <v>9517.7573964497005</v>
      </c>
      <c r="L369">
        <v>9204.8225419664195</v>
      </c>
      <c r="M369">
        <v>61718.632530120398</v>
      </c>
      <c r="N369">
        <v>51387.486055776797</v>
      </c>
      <c r="O369">
        <v>54898.564393939298</v>
      </c>
      <c r="P369">
        <v>58368.07860262</v>
      </c>
      <c r="Q369">
        <v>10878.866666666599</v>
      </c>
      <c r="R369">
        <v>10380.470588235199</v>
      </c>
      <c r="S369">
        <v>10615.044943820199</v>
      </c>
      <c r="T369">
        <v>9923.8114754098297</v>
      </c>
      <c r="U369">
        <v>10470.2450331125</v>
      </c>
      <c r="V369">
        <v>10083.993827160401</v>
      </c>
      <c r="W369">
        <v>9396.2323943661904</v>
      </c>
      <c r="X369">
        <v>8791.0725806451592</v>
      </c>
      <c r="Y369">
        <v>9565.59375</v>
      </c>
      <c r="Z369">
        <v>9474.7584269662893</v>
      </c>
      <c r="AA369">
        <v>9352.8560311284</v>
      </c>
      <c r="AB369">
        <v>8967.0437500000007</v>
      </c>
    </row>
    <row r="370" spans="1:28" x14ac:dyDescent="0.25">
      <c r="A370">
        <v>71.528526617121997</v>
      </c>
      <c r="B370">
        <v>17327.581555834298</v>
      </c>
      <c r="C370">
        <v>15868.841168091099</v>
      </c>
      <c r="D370">
        <v>19230.984218077399</v>
      </c>
      <c r="E370">
        <v>47411.574120603</v>
      </c>
      <c r="F370">
        <v>49016.951379763399</v>
      </c>
      <c r="G370">
        <v>17245.736766809699</v>
      </c>
      <c r="H370">
        <v>17391.502793296</v>
      </c>
      <c r="I370">
        <v>17004.961832060999</v>
      </c>
      <c r="J370">
        <v>14875.3044058745</v>
      </c>
      <c r="K370">
        <v>18897.5797819623</v>
      </c>
      <c r="L370">
        <v>19541.8946395563</v>
      </c>
      <c r="M370">
        <v>45941.427196149198</v>
      </c>
      <c r="N370">
        <v>49409.896551724101</v>
      </c>
      <c r="O370">
        <v>48631.169270833299</v>
      </c>
      <c r="P370">
        <v>46333.712895377103</v>
      </c>
      <c r="Q370">
        <v>17555.5087209302</v>
      </c>
      <c r="R370">
        <v>16945.563380281601</v>
      </c>
      <c r="S370">
        <v>17053.5212765957</v>
      </c>
      <c r="T370">
        <v>17636.3603082851</v>
      </c>
      <c r="U370">
        <v>16887.6285714285</v>
      </c>
      <c r="V370">
        <v>17113.667647058799</v>
      </c>
      <c r="W370">
        <v>14740.643504531699</v>
      </c>
      <c r="X370">
        <v>14981.937799043</v>
      </c>
      <c r="Y370">
        <v>18650.849912739901</v>
      </c>
      <c r="Z370">
        <v>19221.837155963301</v>
      </c>
      <c r="AA370">
        <v>20653.7511811023</v>
      </c>
      <c r="AB370">
        <v>17962.411633109601</v>
      </c>
    </row>
    <row r="371" spans="1:28" x14ac:dyDescent="0.25">
      <c r="A371">
        <v>50.621251119713101</v>
      </c>
      <c r="B371">
        <v>2825.3011583011498</v>
      </c>
      <c r="C371">
        <v>2643.8272907053401</v>
      </c>
      <c r="D371">
        <v>2876.01917653694</v>
      </c>
      <c r="E371">
        <v>44653.9467005076</v>
      </c>
      <c r="F371">
        <v>43523.191489361699</v>
      </c>
      <c r="G371">
        <v>2857.6318493150602</v>
      </c>
      <c r="H371">
        <v>2783.5287610619398</v>
      </c>
      <c r="I371">
        <v>2635.4439197166398</v>
      </c>
      <c r="J371">
        <v>2654.4253731343201</v>
      </c>
      <c r="K371">
        <v>2758.2578347578301</v>
      </c>
      <c r="L371">
        <v>2953.2072829131598</v>
      </c>
      <c r="M371">
        <v>45863.914185639202</v>
      </c>
      <c r="N371">
        <v>42861.1672240802</v>
      </c>
      <c r="O371">
        <v>44157.631410256399</v>
      </c>
      <c r="P371">
        <v>43252.093385214001</v>
      </c>
      <c r="Q371">
        <v>2917.0240963855399</v>
      </c>
      <c r="R371">
        <v>2798.84667802385</v>
      </c>
      <c r="S371">
        <v>2744.9207048458102</v>
      </c>
      <c r="T371">
        <v>2822.48</v>
      </c>
      <c r="U371">
        <v>2653.5641025640998</v>
      </c>
      <c r="V371">
        <v>2616.8468899521499</v>
      </c>
      <c r="W371">
        <v>2598.9774011299401</v>
      </c>
      <c r="X371">
        <v>2716.5411392404999</v>
      </c>
      <c r="Y371">
        <v>2619.6047904191601</v>
      </c>
      <c r="Z371">
        <v>2884.1005434782601</v>
      </c>
      <c r="AA371">
        <v>2538.1384248210002</v>
      </c>
      <c r="AB371">
        <v>3219.9463190184001</v>
      </c>
    </row>
    <row r="372" spans="1:28" x14ac:dyDescent="0.25">
      <c r="A372">
        <v>12.690034312053101</v>
      </c>
      <c r="B372">
        <v>5723.26303854875</v>
      </c>
      <c r="C372">
        <v>4614.7447677386399</v>
      </c>
      <c r="D372">
        <v>4419.4381658174998</v>
      </c>
      <c r="E372">
        <v>25315.0552441953</v>
      </c>
      <c r="F372">
        <v>24163.073920265699</v>
      </c>
      <c r="G372">
        <v>6018.4770270270201</v>
      </c>
      <c r="H372">
        <v>5348.5488850771799</v>
      </c>
      <c r="I372">
        <v>4950.8647058823499</v>
      </c>
      <c r="J372">
        <v>4249.6304579339703</v>
      </c>
      <c r="K372">
        <v>4526.6645512239302</v>
      </c>
      <c r="L372">
        <v>4307.4393939393904</v>
      </c>
      <c r="M372">
        <v>26386.914219474402</v>
      </c>
      <c r="N372">
        <v>20510.133771929799</v>
      </c>
      <c r="O372">
        <v>26390</v>
      </c>
      <c r="P372">
        <v>27202.455974842698</v>
      </c>
      <c r="Q372">
        <v>6242.4</v>
      </c>
      <c r="R372">
        <v>5814.7793548387099</v>
      </c>
      <c r="S372">
        <v>5393.0805921052597</v>
      </c>
      <c r="T372">
        <v>5300.0268817204296</v>
      </c>
      <c r="U372">
        <v>4989.49775784753</v>
      </c>
      <c r="V372">
        <v>4920.8466898954703</v>
      </c>
      <c r="W372">
        <v>4419.6937119675404</v>
      </c>
      <c r="X372">
        <v>4061.6457399103101</v>
      </c>
      <c r="Y372">
        <v>4399.8385321100905</v>
      </c>
      <c r="Z372">
        <v>4650.5358422938998</v>
      </c>
      <c r="AA372">
        <v>4338.9086294416202</v>
      </c>
      <c r="AB372">
        <v>4267.4430107526796</v>
      </c>
    </row>
    <row r="373" spans="1:28" x14ac:dyDescent="0.25">
      <c r="A373">
        <v>63.720676791612</v>
      </c>
      <c r="B373">
        <v>11850.7770092226</v>
      </c>
      <c r="C373">
        <v>11576.180566182</v>
      </c>
      <c r="D373">
        <v>13291.304547915501</v>
      </c>
      <c r="E373">
        <v>62943.840909090897</v>
      </c>
      <c r="F373">
        <v>61946.126050420098</v>
      </c>
      <c r="G373">
        <v>11878.6335927367</v>
      </c>
      <c r="H373">
        <v>11822.0254350736</v>
      </c>
      <c r="I373">
        <v>11482.041186161399</v>
      </c>
      <c r="J373">
        <v>11657.812857142801</v>
      </c>
      <c r="K373">
        <v>12801.3169877408</v>
      </c>
      <c r="L373">
        <v>13715.004038364399</v>
      </c>
      <c r="M373">
        <v>63762.655172413703</v>
      </c>
      <c r="N373">
        <v>64868.980066445103</v>
      </c>
      <c r="O373">
        <v>58953.680272108802</v>
      </c>
      <c r="P373">
        <v>59873.142405063198</v>
      </c>
      <c r="Q373">
        <v>11980.0875</v>
      </c>
      <c r="R373">
        <v>11789.768856447599</v>
      </c>
      <c r="S373">
        <v>11808.2539007092</v>
      </c>
      <c r="T373">
        <v>11834.330798479001</v>
      </c>
      <c r="U373">
        <v>11601.3195364238</v>
      </c>
      <c r="V373">
        <v>11363.9360655737</v>
      </c>
      <c r="W373">
        <v>11366.144444444401</v>
      </c>
      <c r="X373">
        <v>11896.4506493506</v>
      </c>
      <c r="Y373">
        <v>13354.813397129101</v>
      </c>
      <c r="Z373">
        <v>12273.696693272501</v>
      </c>
      <c r="AA373">
        <v>14278.4769230769</v>
      </c>
      <c r="AB373">
        <v>12902.1023427866</v>
      </c>
    </row>
    <row r="374" spans="1:28" x14ac:dyDescent="0.25">
      <c r="A374">
        <v>87.660342679851993</v>
      </c>
      <c r="B374">
        <v>22310.976497695799</v>
      </c>
      <c r="C374">
        <v>22248.147122692699</v>
      </c>
      <c r="D374">
        <v>24162.6911595866</v>
      </c>
      <c r="E374">
        <v>21100.626373626299</v>
      </c>
      <c r="F374">
        <v>20858.358490565999</v>
      </c>
      <c r="G374">
        <v>23924.919017288401</v>
      </c>
      <c r="H374">
        <v>20654.839402427599</v>
      </c>
      <c r="I374">
        <v>21865.606407322601</v>
      </c>
      <c r="J374">
        <v>22593.540289256202</v>
      </c>
      <c r="K374">
        <v>24866.829470198601</v>
      </c>
      <c r="L374">
        <v>23557.282562277502</v>
      </c>
      <c r="M374">
        <v>21298.885558583101</v>
      </c>
      <c r="N374">
        <v>20463.510506798499</v>
      </c>
      <c r="O374">
        <v>21180.042296072501</v>
      </c>
      <c r="P374">
        <v>21419.742397137699</v>
      </c>
      <c r="Q374">
        <v>25071.084452974999</v>
      </c>
      <c r="R374">
        <v>22891.783737024201</v>
      </c>
      <c r="S374">
        <v>20132.403361344499</v>
      </c>
      <c r="T374">
        <v>21072.788235294101</v>
      </c>
      <c r="U374">
        <v>21808.050251256202</v>
      </c>
      <c r="V374">
        <v>21913.731092436901</v>
      </c>
      <c r="W374">
        <v>22683.780793319402</v>
      </c>
      <c r="X374">
        <v>22505.145194273999</v>
      </c>
      <c r="Y374">
        <v>28383.860780984702</v>
      </c>
      <c r="Z374">
        <v>21520.252019386098</v>
      </c>
      <c r="AA374">
        <v>23881.6375488917</v>
      </c>
      <c r="AB374">
        <v>23167.344827586199</v>
      </c>
    </row>
    <row r="375" spans="1:28" x14ac:dyDescent="0.25">
      <c r="A375">
        <v>38.463477930010903</v>
      </c>
      <c r="B375">
        <v>3710.8414634146302</v>
      </c>
      <c r="C375">
        <v>3375.13333333333</v>
      </c>
      <c r="D375">
        <v>4410.4651162790697</v>
      </c>
      <c r="E375">
        <v>28631.809166666601</v>
      </c>
      <c r="F375">
        <v>28062.437810945201</v>
      </c>
      <c r="G375">
        <v>4435.1081081081002</v>
      </c>
      <c r="H375">
        <v>3115.3333333333298</v>
      </c>
      <c r="I375">
        <v>3138.7027027027002</v>
      </c>
      <c r="J375">
        <v>3755.47826086956</v>
      </c>
      <c r="K375">
        <v>4206</v>
      </c>
      <c r="L375">
        <v>4694.4444444444398</v>
      </c>
      <c r="M375">
        <v>29206.902847571098</v>
      </c>
      <c r="N375">
        <v>28472.5032467532</v>
      </c>
      <c r="O375">
        <v>27634.301694915201</v>
      </c>
      <c r="P375">
        <v>27817.076628352399</v>
      </c>
      <c r="Q375">
        <v>5429.5</v>
      </c>
      <c r="R375">
        <v>2976.6666666666601</v>
      </c>
      <c r="S375">
        <v>3147.3913043478201</v>
      </c>
      <c r="T375">
        <v>3081.8181818181802</v>
      </c>
      <c r="U375">
        <v>2730.6842105263099</v>
      </c>
      <c r="V375">
        <v>3569.38888888888</v>
      </c>
      <c r="W375">
        <v>3979</v>
      </c>
      <c r="X375">
        <v>3583.5384615384601</v>
      </c>
      <c r="Y375">
        <v>4413.6363636363603</v>
      </c>
      <c r="Z375">
        <v>4042.8571428571399</v>
      </c>
      <c r="AA375">
        <v>4684.6153846153802</v>
      </c>
      <c r="AB375">
        <v>4720</v>
      </c>
    </row>
    <row r="376" spans="1:28" x14ac:dyDescent="0.25">
      <c r="A376">
        <v>250.451745843851</v>
      </c>
      <c r="B376">
        <v>3330.3423312883401</v>
      </c>
      <c r="C376">
        <v>3120.1928044280398</v>
      </c>
      <c r="D376">
        <v>2942.2661064425702</v>
      </c>
      <c r="E376">
        <v>32465.125482625401</v>
      </c>
      <c r="F376">
        <v>33864.775175643997</v>
      </c>
      <c r="G376">
        <v>3328.9459459459399</v>
      </c>
      <c r="H376">
        <v>3331.73529411764</v>
      </c>
      <c r="I376">
        <v>3169.30369127516</v>
      </c>
      <c r="J376">
        <v>3060.2131147540899</v>
      </c>
      <c r="K376">
        <v>2949.6092362344498</v>
      </c>
      <c r="L376">
        <v>2934.1279527559</v>
      </c>
      <c r="M376">
        <v>31483.761904761901</v>
      </c>
      <c r="N376">
        <v>32459.2897196261</v>
      </c>
      <c r="O376">
        <v>35276.859154929502</v>
      </c>
      <c r="P376">
        <v>31404.1734317343</v>
      </c>
      <c r="Q376">
        <v>3278.2161458333298</v>
      </c>
      <c r="R376">
        <v>3374.2488372092998</v>
      </c>
      <c r="S376">
        <v>3202.2673031026202</v>
      </c>
      <c r="T376">
        <v>3468.3778337531398</v>
      </c>
      <c r="U376">
        <v>3215.3195488721799</v>
      </c>
      <c r="V376">
        <v>3132.2121212121201</v>
      </c>
      <c r="W376">
        <v>3095.3514644351399</v>
      </c>
      <c r="X376">
        <v>3026.4859437751002</v>
      </c>
      <c r="Y376">
        <v>2895.0677966101598</v>
      </c>
      <c r="Z376">
        <v>3009.6455223880598</v>
      </c>
      <c r="AA376">
        <v>3016.3779264213999</v>
      </c>
      <c r="AB376">
        <v>2816.4593301435398</v>
      </c>
    </row>
    <row r="377" spans="1:28" x14ac:dyDescent="0.25">
      <c r="A377">
        <v>-2.61567130079312</v>
      </c>
      <c r="B377">
        <v>12353.470054945001</v>
      </c>
      <c r="C377">
        <v>10909.8170103092</v>
      </c>
      <c r="D377">
        <v>10337.8251106894</v>
      </c>
      <c r="E377">
        <v>57381.400789733401</v>
      </c>
      <c r="F377">
        <v>53187.339805825199</v>
      </c>
      <c r="G377">
        <v>12512.2819869543</v>
      </c>
      <c r="H377">
        <v>12161.295081967201</v>
      </c>
      <c r="I377">
        <v>11330.4257161892</v>
      </c>
      <c r="J377">
        <v>10390.200823045199</v>
      </c>
      <c r="K377">
        <v>10548.5833857772</v>
      </c>
      <c r="L377">
        <v>10124.923076923</v>
      </c>
      <c r="M377">
        <v>61718.632530120398</v>
      </c>
      <c r="N377">
        <v>51387.486055776797</v>
      </c>
      <c r="O377">
        <v>54898.564393939298</v>
      </c>
      <c r="P377">
        <v>58368.07860262</v>
      </c>
      <c r="Q377">
        <v>13322.6943887775</v>
      </c>
      <c r="R377">
        <v>11699.426130653201</v>
      </c>
      <c r="S377">
        <v>11824.8026634382</v>
      </c>
      <c r="T377">
        <v>12499.836784409201</v>
      </c>
      <c r="U377">
        <v>11595.5157750342</v>
      </c>
      <c r="V377">
        <v>11080.1010362694</v>
      </c>
      <c r="W377">
        <v>10239.9720062208</v>
      </c>
      <c r="X377">
        <v>10559.0769230769</v>
      </c>
      <c r="Y377">
        <v>11154.609660574401</v>
      </c>
      <c r="Z377">
        <v>9984.5297691372998</v>
      </c>
      <c r="AA377">
        <v>9959.6292004634997</v>
      </c>
      <c r="AB377">
        <v>10325.8366197183</v>
      </c>
    </row>
    <row r="378" spans="1:28" x14ac:dyDescent="0.25">
      <c r="A378">
        <v>63.720676791612</v>
      </c>
      <c r="B378">
        <v>8780.6220657276899</v>
      </c>
      <c r="C378">
        <v>7404.3388429752004</v>
      </c>
      <c r="D378">
        <v>6450.1973094170398</v>
      </c>
      <c r="E378">
        <v>62943.840909090897</v>
      </c>
      <c r="F378">
        <v>61946.126050420098</v>
      </c>
      <c r="G378">
        <v>8648.6698113207494</v>
      </c>
      <c r="H378">
        <v>8911.3411214953194</v>
      </c>
      <c r="I378">
        <v>7639.2822580645097</v>
      </c>
      <c r="J378">
        <v>7157.44915254237</v>
      </c>
      <c r="K378">
        <v>6298.7666666666601</v>
      </c>
      <c r="L378">
        <v>6626.6213592232998</v>
      </c>
      <c r="M378">
        <v>63762.655172413703</v>
      </c>
      <c r="N378">
        <v>64868.980066445103</v>
      </c>
      <c r="O378">
        <v>58953.680272108802</v>
      </c>
      <c r="P378">
        <v>59873.142405063198</v>
      </c>
      <c r="Q378">
        <v>8999.6972477064191</v>
      </c>
      <c r="R378">
        <v>8277.1941747572801</v>
      </c>
      <c r="S378">
        <v>9026.8740157480297</v>
      </c>
      <c r="T378">
        <v>8742.6896551724094</v>
      </c>
      <c r="U378">
        <v>7481.0625</v>
      </c>
      <c r="V378">
        <v>7808.05</v>
      </c>
      <c r="W378">
        <v>7777</v>
      </c>
      <c r="X378">
        <v>6471.5178571428496</v>
      </c>
      <c r="Y378">
        <v>6982.4166666666597</v>
      </c>
      <c r="Z378">
        <v>5615.1166666666604</v>
      </c>
      <c r="AA378">
        <v>7070.25</v>
      </c>
      <c r="AB378">
        <v>6239.4545454545396</v>
      </c>
    </row>
    <row r="379" spans="1:28" x14ac:dyDescent="0.25">
      <c r="A379">
        <v>50.621251119713101</v>
      </c>
      <c r="B379">
        <v>3082.8611987381701</v>
      </c>
      <c r="C379">
        <v>2825.1025641025599</v>
      </c>
      <c r="D379">
        <v>2927.4404761904698</v>
      </c>
      <c r="E379">
        <v>44653.9467005076</v>
      </c>
      <c r="F379">
        <v>43523.191489361699</v>
      </c>
      <c r="G379">
        <v>3143.7142857142799</v>
      </c>
      <c r="H379">
        <v>3014.24832214765</v>
      </c>
      <c r="I379">
        <v>3041.1188118811801</v>
      </c>
      <c r="J379">
        <v>2593</v>
      </c>
      <c r="K379">
        <v>2839.35955056179</v>
      </c>
      <c r="L379">
        <v>3026.67088607594</v>
      </c>
      <c r="M379">
        <v>45863.914185639202</v>
      </c>
      <c r="N379">
        <v>42861.1672240802</v>
      </c>
      <c r="O379">
        <v>44157.631410256399</v>
      </c>
      <c r="P379">
        <v>43252.093385214001</v>
      </c>
      <c r="Q379">
        <v>3186.15294117647</v>
      </c>
      <c r="R379">
        <v>3100.2530120481902</v>
      </c>
      <c r="S379">
        <v>3107.9101123595501</v>
      </c>
      <c r="T379">
        <v>2875.3166666666598</v>
      </c>
      <c r="U379">
        <v>2856.3265306122398</v>
      </c>
      <c r="V379">
        <v>3215.25</v>
      </c>
      <c r="W379">
        <v>2366.73076923076</v>
      </c>
      <c r="X379">
        <v>2873.1428571428501</v>
      </c>
      <c r="Y379">
        <v>2961.3859649122801</v>
      </c>
      <c r="Z379">
        <v>2622</v>
      </c>
      <c r="AA379">
        <v>3086.13333333333</v>
      </c>
      <c r="AB379">
        <v>2947.9705882352901</v>
      </c>
    </row>
    <row r="380" spans="1:28" x14ac:dyDescent="0.25">
      <c r="A380">
        <v>-2.61567130079312</v>
      </c>
      <c r="B380">
        <v>18717.004320987598</v>
      </c>
      <c r="C380">
        <v>17281.816082802499</v>
      </c>
      <c r="D380">
        <v>17680.748260594501</v>
      </c>
      <c r="E380">
        <v>57381.400789733401</v>
      </c>
      <c r="F380">
        <v>53187.339805825199</v>
      </c>
      <c r="G380">
        <v>19203.715617715599</v>
      </c>
      <c r="H380">
        <v>18168.9750656168</v>
      </c>
      <c r="I380">
        <v>18089.627943485</v>
      </c>
      <c r="J380">
        <v>16450.5137318255</v>
      </c>
      <c r="K380">
        <v>18194.463087248299</v>
      </c>
      <c r="L380">
        <v>17222.95215311</v>
      </c>
      <c r="M380">
        <v>61718.632530120398</v>
      </c>
      <c r="N380">
        <v>51387.486055776797</v>
      </c>
      <c r="O380">
        <v>54898.564393939298</v>
      </c>
      <c r="P380">
        <v>58368.07860262</v>
      </c>
      <c r="Q380">
        <v>19590.647783251199</v>
      </c>
      <c r="R380">
        <v>18856.161504424701</v>
      </c>
      <c r="S380">
        <v>15855.3389355742</v>
      </c>
      <c r="T380">
        <v>20208.402469135799</v>
      </c>
      <c r="U380">
        <v>18511.1388888888</v>
      </c>
      <c r="V380">
        <v>17653.303514376901</v>
      </c>
      <c r="W380">
        <v>14820.599358974299</v>
      </c>
      <c r="X380">
        <v>18106.973941368</v>
      </c>
      <c r="Y380">
        <v>19369.117048346001</v>
      </c>
      <c r="Z380">
        <v>16882.9886363636</v>
      </c>
      <c r="AA380">
        <v>18297.770961145099</v>
      </c>
      <c r="AB380">
        <v>15708.2939481267</v>
      </c>
    </row>
    <row r="381" spans="1:28" x14ac:dyDescent="0.25">
      <c r="A381">
        <v>125.08785769207</v>
      </c>
      <c r="B381">
        <v>16621.931201550298</v>
      </c>
      <c r="C381">
        <v>18613.8684782608</v>
      </c>
      <c r="D381">
        <v>23369.458865248202</v>
      </c>
      <c r="E381">
        <v>31241.654316367199</v>
      </c>
      <c r="F381">
        <v>27722.059736229599</v>
      </c>
      <c r="G381">
        <v>16809.6694386694</v>
      </c>
      <c r="H381">
        <v>16458.043557168701</v>
      </c>
      <c r="I381">
        <v>19370.316239316198</v>
      </c>
      <c r="J381">
        <v>17830.643805309701</v>
      </c>
      <c r="K381">
        <v>24152.7060561299</v>
      </c>
      <c r="L381">
        <v>22646.050477489702</v>
      </c>
      <c r="M381">
        <v>34522.028440588001</v>
      </c>
      <c r="N381">
        <v>28582.030117646998</v>
      </c>
      <c r="O381">
        <v>26673.0143513203</v>
      </c>
      <c r="P381">
        <v>35106.000468384002</v>
      </c>
      <c r="Q381">
        <v>16882.2843601895</v>
      </c>
      <c r="R381">
        <v>16752.922222222202</v>
      </c>
      <c r="S381">
        <v>15227.9220338983</v>
      </c>
      <c r="T381">
        <v>17875.56640625</v>
      </c>
      <c r="U381">
        <v>18033.358407079599</v>
      </c>
      <c r="V381">
        <v>20618.8801652892</v>
      </c>
      <c r="W381">
        <v>16807.834862385302</v>
      </c>
      <c r="X381">
        <v>18783.517094016999</v>
      </c>
      <c r="Y381">
        <v>25131.857558139502</v>
      </c>
      <c r="Z381">
        <v>23141.2102102102</v>
      </c>
      <c r="AA381">
        <v>23753.3018867924</v>
      </c>
      <c r="AB381">
        <v>21126.715210355898</v>
      </c>
    </row>
    <row r="382" spans="1:28" x14ac:dyDescent="0.25">
      <c r="A382">
        <v>-2.61567130079312</v>
      </c>
      <c r="B382">
        <v>7387.8133333333299</v>
      </c>
      <c r="C382">
        <v>5067.8852459016398</v>
      </c>
      <c r="D382">
        <v>4965.08598726114</v>
      </c>
      <c r="E382">
        <v>57381.400789733401</v>
      </c>
      <c r="F382">
        <v>53187.339805825199</v>
      </c>
      <c r="G382">
        <v>7597.9357429718802</v>
      </c>
      <c r="H382">
        <v>7127.5124378109404</v>
      </c>
      <c r="I382">
        <v>4900.5759493670803</v>
      </c>
      <c r="J382">
        <v>5247.7142857142799</v>
      </c>
      <c r="K382">
        <v>5205.3475609756097</v>
      </c>
      <c r="L382">
        <v>4702.3999999999996</v>
      </c>
      <c r="M382">
        <v>61718.632530120398</v>
      </c>
      <c r="N382">
        <v>51387.486055776797</v>
      </c>
      <c r="O382">
        <v>54898.564393939298</v>
      </c>
      <c r="P382">
        <v>58368.07860262</v>
      </c>
      <c r="Q382">
        <v>7441.49180327868</v>
      </c>
      <c r="R382">
        <v>7748.2204724409403</v>
      </c>
      <c r="S382">
        <v>7232.5737704918001</v>
      </c>
      <c r="T382">
        <v>6965.2658227848096</v>
      </c>
      <c r="U382">
        <v>5031.3999999999996</v>
      </c>
      <c r="V382">
        <v>4782.36144578313</v>
      </c>
      <c r="W382">
        <v>5725.8082191780804</v>
      </c>
      <c r="X382">
        <v>4776.0810810810799</v>
      </c>
      <c r="Y382">
        <v>4252.4473684210498</v>
      </c>
      <c r="Z382">
        <v>6028.3068181818098</v>
      </c>
      <c r="AA382">
        <v>4294.3378378378302</v>
      </c>
      <c r="AB382">
        <v>5099.7236842105203</v>
      </c>
    </row>
    <row r="383" spans="1:28" x14ac:dyDescent="0.25">
      <c r="A383">
        <v>90.753081439901095</v>
      </c>
      <c r="B383">
        <v>10055.7686567164</v>
      </c>
      <c r="C383">
        <v>9873.7112299465207</v>
      </c>
      <c r="D383">
        <v>10360.776190476099</v>
      </c>
      <c r="E383">
        <v>28913.544097693299</v>
      </c>
      <c r="F383">
        <v>29487.306461538399</v>
      </c>
      <c r="G383">
        <v>10284.3851351351</v>
      </c>
      <c r="H383">
        <v>9773.8083333333307</v>
      </c>
      <c r="I383">
        <v>10496.8131868131</v>
      </c>
      <c r="J383">
        <v>9283.0625</v>
      </c>
      <c r="K383">
        <v>8812.0398230088504</v>
      </c>
      <c r="L383">
        <v>12164.974226804101</v>
      </c>
      <c r="M383">
        <v>28208.809523809501</v>
      </c>
      <c r="N383">
        <v>30135.054987212199</v>
      </c>
      <c r="O383">
        <v>28886.4294187425</v>
      </c>
      <c r="P383">
        <v>29363.594326241098</v>
      </c>
      <c r="Q383">
        <v>10290.285714285699</v>
      </c>
      <c r="R383">
        <v>10276.640625</v>
      </c>
      <c r="S383">
        <v>10515.6515151515</v>
      </c>
      <c r="T383">
        <v>8867.1111111111095</v>
      </c>
      <c r="U383">
        <v>10076.0952380952</v>
      </c>
      <c r="V383">
        <v>10857.4285714285</v>
      </c>
      <c r="W383">
        <v>9473.7872340425492</v>
      </c>
      <c r="X383">
        <v>9100.1224489795895</v>
      </c>
      <c r="Y383">
        <v>8853.0833333333303</v>
      </c>
      <c r="Z383">
        <v>8787.7605633802796</v>
      </c>
      <c r="AA383">
        <v>12263.443396226399</v>
      </c>
      <c r="AB383">
        <v>12046.3636363636</v>
      </c>
    </row>
    <row r="384" spans="1:28" x14ac:dyDescent="0.25">
      <c r="A384">
        <v>-92.267495931759001</v>
      </c>
      <c r="B384">
        <v>9260.6145454545403</v>
      </c>
      <c r="C384">
        <v>9468.0343580470108</v>
      </c>
      <c r="D384">
        <v>9542.3162650602408</v>
      </c>
      <c r="E384">
        <v>9595.0686619718199</v>
      </c>
      <c r="F384">
        <v>9829.625</v>
      </c>
      <c r="G384">
        <v>9366.74113475177</v>
      </c>
      <c r="H384">
        <v>9148.9440298507398</v>
      </c>
      <c r="I384">
        <v>9266.2031872509906</v>
      </c>
      <c r="J384">
        <v>9635.7814569536404</v>
      </c>
      <c r="K384">
        <v>9551.4043209876509</v>
      </c>
      <c r="L384">
        <v>9533.6558823529394</v>
      </c>
      <c r="M384">
        <v>9353.8107142857098</v>
      </c>
      <c r="N384">
        <v>9143.4625850340108</v>
      </c>
      <c r="O384">
        <v>10544.9858156028</v>
      </c>
      <c r="P384">
        <v>9127.2781456953599</v>
      </c>
      <c r="Q384">
        <v>8623.0915492957702</v>
      </c>
      <c r="R384">
        <v>10121.0142857142</v>
      </c>
      <c r="S384">
        <v>8907.6122448979495</v>
      </c>
      <c r="T384">
        <v>9442.1322314049594</v>
      </c>
      <c r="U384">
        <v>10180</v>
      </c>
      <c r="V384">
        <v>8268.6416666666591</v>
      </c>
      <c r="W384">
        <v>9361.1320754716908</v>
      </c>
      <c r="X384">
        <v>9941.1608391608406</v>
      </c>
      <c r="Y384">
        <v>9821.92</v>
      </c>
      <c r="Z384">
        <v>9233.6845637583901</v>
      </c>
      <c r="AA384">
        <v>10226.7559523809</v>
      </c>
      <c r="AB384">
        <v>8856.6744186046399</v>
      </c>
    </row>
    <row r="385" spans="1:28" x14ac:dyDescent="0.25">
      <c r="A385">
        <v>38.463477930010903</v>
      </c>
      <c r="B385">
        <v>7924.53837837837</v>
      </c>
      <c r="C385">
        <v>6981.0697305863696</v>
      </c>
      <c r="D385">
        <v>7278.3080459770099</v>
      </c>
      <c r="E385">
        <v>28631.809166666601</v>
      </c>
      <c r="F385">
        <v>28062.437810945201</v>
      </c>
      <c r="G385">
        <v>8140.6510638297796</v>
      </c>
      <c r="H385">
        <v>7701.30109890109</v>
      </c>
      <c r="I385">
        <v>7378.6414473684199</v>
      </c>
      <c r="J385">
        <v>6611.4617737003</v>
      </c>
      <c r="K385">
        <v>7089.7797927461097</v>
      </c>
      <c r="L385">
        <v>7428.6632231404901</v>
      </c>
      <c r="M385">
        <v>29206.902847571098</v>
      </c>
      <c r="N385">
        <v>28472.5032467532</v>
      </c>
      <c r="O385">
        <v>27634.301694915201</v>
      </c>
      <c r="P385">
        <v>27817.076628352399</v>
      </c>
      <c r="Q385">
        <v>8690.0403587443907</v>
      </c>
      <c r="R385">
        <v>7644.6437246963496</v>
      </c>
      <c r="S385">
        <v>7580.9545454545396</v>
      </c>
      <c r="T385">
        <v>7838.0328638497604</v>
      </c>
      <c r="U385">
        <v>7304.5608108108099</v>
      </c>
      <c r="V385">
        <v>7448.9230769230699</v>
      </c>
      <c r="W385">
        <v>6334.9337748344296</v>
      </c>
      <c r="X385">
        <v>6848.7102272727197</v>
      </c>
      <c r="Y385">
        <v>7427.2227979274603</v>
      </c>
      <c r="Z385">
        <v>6752.33678756476</v>
      </c>
      <c r="AA385">
        <v>7448.2868217054202</v>
      </c>
      <c r="AB385">
        <v>7406.2610619468996</v>
      </c>
    </row>
    <row r="386" spans="1:28" x14ac:dyDescent="0.25">
      <c r="A386">
        <v>26.2156415256859</v>
      </c>
      <c r="B386">
        <v>13965.6483516483</v>
      </c>
      <c r="C386">
        <v>11418.01953125</v>
      </c>
      <c r="D386">
        <v>12855.7885462555</v>
      </c>
      <c r="E386">
        <v>5511.1713483146004</v>
      </c>
      <c r="F386">
        <v>5642.0807692307599</v>
      </c>
      <c r="G386">
        <v>14006.189320388299</v>
      </c>
      <c r="H386">
        <v>13912.7911392405</v>
      </c>
      <c r="I386">
        <v>12420.2028985507</v>
      </c>
      <c r="J386">
        <v>10245.974576271101</v>
      </c>
      <c r="K386">
        <v>13456.932692307601</v>
      </c>
      <c r="L386">
        <v>12347.504065040601</v>
      </c>
      <c r="M386">
        <v>5386.9507299269999</v>
      </c>
      <c r="N386">
        <v>5583.5189393939299</v>
      </c>
      <c r="O386">
        <v>5702.47265625</v>
      </c>
      <c r="P386">
        <v>5486.6231884057897</v>
      </c>
      <c r="Q386">
        <v>14740.1650485436</v>
      </c>
      <c r="R386">
        <v>13272.213592233</v>
      </c>
      <c r="S386">
        <v>15001.8902439024</v>
      </c>
      <c r="T386">
        <v>12737.710526315699</v>
      </c>
      <c r="U386">
        <v>13026.225806451601</v>
      </c>
      <c r="V386">
        <v>11925.8157894736</v>
      </c>
      <c r="W386">
        <v>10287.1754385964</v>
      </c>
      <c r="X386">
        <v>10207.475409836001</v>
      </c>
      <c r="Y386">
        <v>14058.0333333333</v>
      </c>
      <c r="Z386">
        <v>12637.25</v>
      </c>
      <c r="AA386">
        <v>13992.2419354838</v>
      </c>
      <c r="AB386">
        <v>10675.8032786885</v>
      </c>
    </row>
    <row r="387" spans="1:28" x14ac:dyDescent="0.25">
      <c r="A387">
        <v>113.05274897846</v>
      </c>
      <c r="B387">
        <v>39848.810526315698</v>
      </c>
      <c r="C387">
        <v>36754.522388059697</v>
      </c>
      <c r="D387">
        <v>35695.432624113397</v>
      </c>
      <c r="E387">
        <v>9445.9004480810399</v>
      </c>
      <c r="F387">
        <v>9509.3519690576595</v>
      </c>
      <c r="G387">
        <v>41518.538461538403</v>
      </c>
      <c r="H387">
        <v>38685.964285714203</v>
      </c>
      <c r="I387">
        <v>37952.727272727199</v>
      </c>
      <c r="J387">
        <v>35591.558823529398</v>
      </c>
      <c r="K387">
        <v>34183.130434782601</v>
      </c>
      <c r="L387">
        <v>37144.722222222197</v>
      </c>
      <c r="M387">
        <v>9367.0642201834798</v>
      </c>
      <c r="N387">
        <v>10155.2284946236</v>
      </c>
      <c r="O387">
        <v>8800.6025073746296</v>
      </c>
      <c r="P387">
        <v>8909.8701188454997</v>
      </c>
      <c r="Q387">
        <v>41744.961538461503</v>
      </c>
      <c r="R387">
        <v>41065.692307692298</v>
      </c>
      <c r="S387">
        <v>38701.931034482703</v>
      </c>
      <c r="T387">
        <v>38668.814814814803</v>
      </c>
      <c r="U387">
        <v>38223.5</v>
      </c>
      <c r="V387">
        <v>37411.181818181802</v>
      </c>
      <c r="W387">
        <v>37262.696969696903</v>
      </c>
      <c r="X387">
        <v>34015.9142857142</v>
      </c>
      <c r="Y387">
        <v>33815.828571428501</v>
      </c>
      <c r="Z387">
        <v>34561.2352941176</v>
      </c>
      <c r="AA387">
        <v>35042.564102564102</v>
      </c>
      <c r="AB387">
        <v>39629.090909090897</v>
      </c>
    </row>
    <row r="388" spans="1:28" x14ac:dyDescent="0.25">
      <c r="A388">
        <v>9.6343749979338398</v>
      </c>
      <c r="B388">
        <v>160464.21153846101</v>
      </c>
      <c r="C388">
        <v>141923.85542168599</v>
      </c>
      <c r="D388">
        <v>129786.140703517</v>
      </c>
      <c r="E388">
        <v>160464.21153846101</v>
      </c>
      <c r="F388">
        <v>164551.52307692301</v>
      </c>
      <c r="G388">
        <v>164551.52307692301</v>
      </c>
      <c r="H388">
        <v>157544.703296703</v>
      </c>
      <c r="I388">
        <v>149382.282051282</v>
      </c>
      <c r="J388">
        <v>135312.977272727</v>
      </c>
      <c r="K388">
        <v>129830.37037037</v>
      </c>
      <c r="L388">
        <v>129733.64835164799</v>
      </c>
      <c r="M388">
        <v>157544.703296703</v>
      </c>
      <c r="N388">
        <v>161085.25</v>
      </c>
      <c r="O388">
        <v>167174.648648648</v>
      </c>
      <c r="P388">
        <v>159395.54166666599</v>
      </c>
      <c r="Q388">
        <v>161085.25</v>
      </c>
      <c r="R388">
        <v>167174.648648648</v>
      </c>
      <c r="S388">
        <v>159395.54166666599</v>
      </c>
      <c r="T388">
        <v>155478.65116278999</v>
      </c>
      <c r="U388">
        <v>152732.560975609</v>
      </c>
      <c r="V388">
        <v>145669.81081081001</v>
      </c>
      <c r="W388">
        <v>137138.409090909</v>
      </c>
      <c r="X388">
        <v>133487.545454545</v>
      </c>
      <c r="Y388">
        <v>131638.23684210499</v>
      </c>
      <c r="Z388">
        <v>128848.95714285701</v>
      </c>
      <c r="AA388">
        <v>130493.977272727</v>
      </c>
      <c r="AB388">
        <v>129021.851063829</v>
      </c>
    </row>
    <row r="389" spans="1:28" x14ac:dyDescent="0.25">
      <c r="A389">
        <v>23.406173121693801</v>
      </c>
      <c r="B389">
        <v>27198.775862068898</v>
      </c>
      <c r="C389">
        <v>21920.563279857401</v>
      </c>
      <c r="D389">
        <v>22592.487762237699</v>
      </c>
      <c r="E389">
        <v>25507.4373767258</v>
      </c>
      <c r="F389">
        <v>23804.121212121201</v>
      </c>
      <c r="G389">
        <v>26167.8125</v>
      </c>
      <c r="H389">
        <v>28573.393678160901</v>
      </c>
      <c r="I389">
        <v>21655.033003300301</v>
      </c>
      <c r="J389">
        <v>22232.4069767441</v>
      </c>
      <c r="K389">
        <v>22527.922261484098</v>
      </c>
      <c r="L389">
        <v>22655.712802768099</v>
      </c>
      <c r="M389">
        <v>27357.953703703701</v>
      </c>
      <c r="N389">
        <v>25184.759098786799</v>
      </c>
      <c r="O389">
        <v>22141.014613778701</v>
      </c>
      <c r="P389">
        <v>29089.5546875</v>
      </c>
      <c r="Q389">
        <v>26523.155080213899</v>
      </c>
      <c r="R389">
        <v>25927.924187725599</v>
      </c>
      <c r="S389">
        <v>26575.653658536499</v>
      </c>
      <c r="T389">
        <v>31437.2867132867</v>
      </c>
      <c r="U389">
        <v>22020.519083969401</v>
      </c>
      <c r="V389">
        <v>21376.668604651099</v>
      </c>
      <c r="W389">
        <v>23178.788819875699</v>
      </c>
      <c r="X389">
        <v>20661.608247422599</v>
      </c>
      <c r="Y389">
        <v>24505.3089430894</v>
      </c>
      <c r="Z389">
        <v>21007.806250000001</v>
      </c>
      <c r="AA389">
        <v>21398.793650793599</v>
      </c>
      <c r="AB389">
        <v>25031.29</v>
      </c>
    </row>
    <row r="390" spans="1:28" x14ac:dyDescent="0.25">
      <c r="A390">
        <v>12.4303474842598</v>
      </c>
      <c r="B390">
        <v>85479.083665338607</v>
      </c>
      <c r="C390">
        <v>116711.506944444</v>
      </c>
      <c r="D390">
        <v>135524.22347629699</v>
      </c>
      <c r="E390">
        <v>89203.245283018798</v>
      </c>
      <c r="F390">
        <v>89953.906666666604</v>
      </c>
      <c r="G390">
        <v>86950.248275862003</v>
      </c>
      <c r="H390">
        <v>83466.641509433903</v>
      </c>
      <c r="I390">
        <v>106995.631578947</v>
      </c>
      <c r="J390">
        <v>123077.08045977</v>
      </c>
      <c r="K390">
        <v>136673.75221238899</v>
      </c>
      <c r="L390">
        <v>134327.01843317901</v>
      </c>
      <c r="M390">
        <v>88224.121739130394</v>
      </c>
      <c r="N390">
        <v>87226.797297297293</v>
      </c>
      <c r="O390">
        <v>92609.25</v>
      </c>
      <c r="P390">
        <v>83769.702702702605</v>
      </c>
      <c r="Q390">
        <v>84823.375</v>
      </c>
      <c r="R390">
        <v>89047.986301369805</v>
      </c>
      <c r="S390">
        <v>81093.594202898501</v>
      </c>
      <c r="T390">
        <v>87892.054054053995</v>
      </c>
      <c r="U390">
        <v>112064.16</v>
      </c>
      <c r="V390">
        <v>103035.84375</v>
      </c>
      <c r="W390">
        <v>128163.37837837799</v>
      </c>
      <c r="X390">
        <v>119313.22</v>
      </c>
      <c r="Y390">
        <v>138557.28282828201</v>
      </c>
      <c r="Z390">
        <v>135205.48818897601</v>
      </c>
      <c r="AA390">
        <v>135559.207547169</v>
      </c>
      <c r="AB390">
        <v>133150.33333333299</v>
      </c>
    </row>
    <row r="391" spans="1:28" x14ac:dyDescent="0.25">
      <c r="A391">
        <v>24.128870805577701</v>
      </c>
      <c r="B391">
        <v>58843.626984126902</v>
      </c>
      <c r="C391">
        <v>54487.857894736801</v>
      </c>
      <c r="D391">
        <v>57385.775384615299</v>
      </c>
      <c r="E391">
        <v>36180.050429184499</v>
      </c>
      <c r="F391">
        <v>37719.064102564102</v>
      </c>
      <c r="G391">
        <v>61445.687804877998</v>
      </c>
      <c r="H391">
        <v>55760.260115606899</v>
      </c>
      <c r="I391">
        <v>55596.421965317903</v>
      </c>
      <c r="J391">
        <v>53561.3768115942</v>
      </c>
      <c r="K391">
        <v>55866.505263157902</v>
      </c>
      <c r="L391">
        <v>59524.0074074074</v>
      </c>
      <c r="M391">
        <v>34003.103626942997</v>
      </c>
      <c r="N391">
        <v>39536.724489795903</v>
      </c>
      <c r="O391">
        <v>35598.460317460303</v>
      </c>
      <c r="P391">
        <v>36163.297169811303</v>
      </c>
      <c r="Q391">
        <v>62573.415094339602</v>
      </c>
      <c r="R391">
        <v>60238.222222222197</v>
      </c>
      <c r="S391">
        <v>50801.136842105203</v>
      </c>
      <c r="T391">
        <v>61800.217948717902</v>
      </c>
      <c r="U391">
        <v>57055.857142857101</v>
      </c>
      <c r="V391">
        <v>54604.572815533902</v>
      </c>
      <c r="W391">
        <v>55463.348623853199</v>
      </c>
      <c r="X391">
        <v>51445.918367346902</v>
      </c>
      <c r="Y391">
        <v>55601.495238095202</v>
      </c>
      <c r="Z391">
        <v>56193.870588235201</v>
      </c>
      <c r="AA391">
        <v>56980.848101265801</v>
      </c>
      <c r="AB391">
        <v>63111.6785714285</v>
      </c>
    </row>
    <row r="392" spans="1:28" x14ac:dyDescent="0.25">
      <c r="A392">
        <v>24.128870805577701</v>
      </c>
      <c r="B392">
        <v>96276.204365079306</v>
      </c>
      <c r="C392">
        <v>88123.4496644295</v>
      </c>
      <c r="D392">
        <v>84555.513236549901</v>
      </c>
      <c r="E392">
        <v>36180.050429184499</v>
      </c>
      <c r="F392">
        <v>37719.064102564102</v>
      </c>
      <c r="G392">
        <v>96951.7055137844</v>
      </c>
      <c r="H392">
        <v>95521.232492997195</v>
      </c>
      <c r="I392">
        <v>87714.894230769205</v>
      </c>
      <c r="J392">
        <v>88529.6615678776</v>
      </c>
      <c r="K392">
        <v>87332.812121212104</v>
      </c>
      <c r="L392">
        <v>80968.395303326703</v>
      </c>
      <c r="M392">
        <v>34003.103626942997</v>
      </c>
      <c r="N392">
        <v>39536.724489795903</v>
      </c>
      <c r="O392">
        <v>35598.460317460303</v>
      </c>
      <c r="P392">
        <v>36163.297169811303</v>
      </c>
      <c r="Q392">
        <v>100573.561797752</v>
      </c>
      <c r="R392">
        <v>94034.554298642499</v>
      </c>
      <c r="S392">
        <v>95761.921717171703</v>
      </c>
      <c r="T392">
        <v>95221.506289308105</v>
      </c>
      <c r="U392">
        <v>90889.923076923005</v>
      </c>
      <c r="V392">
        <v>85368.133779264201</v>
      </c>
      <c r="W392">
        <v>89558.963768115893</v>
      </c>
      <c r="X392">
        <v>87379.510121457497</v>
      </c>
      <c r="Y392">
        <v>86423.100609756104</v>
      </c>
      <c r="Z392">
        <v>88231.563253012006</v>
      </c>
      <c r="AA392">
        <v>75605.186379928302</v>
      </c>
      <c r="AB392">
        <v>87418.116379310304</v>
      </c>
    </row>
    <row r="393" spans="1:28" x14ac:dyDescent="0.25">
      <c r="A393">
        <v>63.720676791612</v>
      </c>
      <c r="B393">
        <v>75545.091836734602</v>
      </c>
      <c r="C393">
        <v>87443.349579831905</v>
      </c>
      <c r="D393">
        <v>76577.567567567501</v>
      </c>
      <c r="E393">
        <v>62943.840909090897</v>
      </c>
      <c r="F393">
        <v>61946.126050420098</v>
      </c>
      <c r="G393">
        <v>78449.2375690607</v>
      </c>
      <c r="H393">
        <v>72300.336419753003</v>
      </c>
      <c r="I393">
        <v>77988.891696750899</v>
      </c>
      <c r="J393">
        <v>95678.836477987395</v>
      </c>
      <c r="K393">
        <v>79072.583333333299</v>
      </c>
      <c r="L393">
        <v>73453.373913043397</v>
      </c>
      <c r="M393">
        <v>63762.655172413703</v>
      </c>
      <c r="N393">
        <v>64868.980066445103</v>
      </c>
      <c r="O393">
        <v>58953.680272108802</v>
      </c>
      <c r="P393">
        <v>59873.142405063198</v>
      </c>
      <c r="Q393">
        <v>81421.779874213797</v>
      </c>
      <c r="R393">
        <v>76120.990147783203</v>
      </c>
      <c r="S393">
        <v>70114.224242424199</v>
      </c>
      <c r="T393">
        <v>74568.943396226401</v>
      </c>
      <c r="U393">
        <v>77156.752136752097</v>
      </c>
      <c r="V393">
        <v>78597.393750000003</v>
      </c>
      <c r="W393">
        <v>92961.436619718297</v>
      </c>
      <c r="X393">
        <v>97871.284090909001</v>
      </c>
      <c r="Y393">
        <v>84213.694267515893</v>
      </c>
      <c r="Z393">
        <v>72911.099236641196</v>
      </c>
      <c r="AA393">
        <v>73860.007407407393</v>
      </c>
      <c r="AB393">
        <v>72875.526315789393</v>
      </c>
    </row>
    <row r="394" spans="1:28" x14ac:dyDescent="0.25">
      <c r="A394">
        <v>-14.830523426438701</v>
      </c>
      <c r="B394">
        <v>61207.230665770003</v>
      </c>
      <c r="C394">
        <v>61824.001943634597</v>
      </c>
      <c r="D394">
        <v>56234.071484071399</v>
      </c>
      <c r="E394">
        <v>61253.259158751702</v>
      </c>
      <c r="F394">
        <v>60116.124215809199</v>
      </c>
      <c r="G394">
        <v>59863.745024875599</v>
      </c>
      <c r="H394">
        <v>62788.7276720351</v>
      </c>
      <c r="I394">
        <v>57644.234714003898</v>
      </c>
      <c r="J394">
        <v>65883.660919540198</v>
      </c>
      <c r="K394">
        <v>59817.641768292597</v>
      </c>
      <c r="L394">
        <v>52508.5213946117</v>
      </c>
      <c r="M394">
        <v>62591.954209748801</v>
      </c>
      <c r="N394">
        <v>58786.023560209404</v>
      </c>
      <c r="O394">
        <v>61340.457831325301</v>
      </c>
      <c r="P394">
        <v>61904.950520833299</v>
      </c>
      <c r="Q394">
        <v>58453.266839378201</v>
      </c>
      <c r="R394">
        <v>61166.2440191387</v>
      </c>
      <c r="S394">
        <v>61915.475452196297</v>
      </c>
      <c r="T394">
        <v>63930.445945945903</v>
      </c>
      <c r="U394">
        <v>54396.026905829502</v>
      </c>
      <c r="V394">
        <v>60194.764084506998</v>
      </c>
      <c r="W394">
        <v>62416.067924528303</v>
      </c>
      <c r="X394">
        <v>69459.194552529094</v>
      </c>
      <c r="Y394">
        <v>62353.024922118297</v>
      </c>
      <c r="Z394">
        <v>57388.214925373097</v>
      </c>
      <c r="AA394">
        <v>50273.8073394495</v>
      </c>
      <c r="AB394">
        <v>54912.309210526299</v>
      </c>
    </row>
    <row r="395" spans="1:28" x14ac:dyDescent="0.25">
      <c r="A395">
        <v>38.463477930010903</v>
      </c>
      <c r="B395">
        <v>69971.405325443702</v>
      </c>
      <c r="C395">
        <v>58872.335907335902</v>
      </c>
      <c r="D395">
        <v>62010.350180505397</v>
      </c>
      <c r="E395">
        <v>28631.809166666601</v>
      </c>
      <c r="F395">
        <v>28062.437810945201</v>
      </c>
      <c r="G395">
        <v>66058.904761904705</v>
      </c>
      <c r="H395">
        <v>73837.876470588206</v>
      </c>
      <c r="I395">
        <v>54186.978571428503</v>
      </c>
      <c r="J395">
        <v>64384.521008403302</v>
      </c>
      <c r="K395">
        <v>65267.624060150301</v>
      </c>
      <c r="L395">
        <v>59001.895833333299</v>
      </c>
      <c r="M395">
        <v>29206.902847571098</v>
      </c>
      <c r="N395">
        <v>28472.5032467532</v>
      </c>
      <c r="O395">
        <v>27634.301694915201</v>
      </c>
      <c r="P395">
        <v>27817.076628352399</v>
      </c>
      <c r="Q395">
        <v>61243.324324324298</v>
      </c>
      <c r="R395">
        <v>69849.893617021196</v>
      </c>
      <c r="S395">
        <v>69266.25</v>
      </c>
      <c r="T395">
        <v>77901.5444444444</v>
      </c>
      <c r="U395">
        <v>61438</v>
      </c>
      <c r="V395">
        <v>48905.370370370299</v>
      </c>
      <c r="W395">
        <v>62349.265625</v>
      </c>
      <c r="X395">
        <v>66752.818181818104</v>
      </c>
      <c r="Y395">
        <v>64997.130434782601</v>
      </c>
      <c r="Z395">
        <v>65559.25</v>
      </c>
      <c r="AA395">
        <v>59672.739130434697</v>
      </c>
      <c r="AB395">
        <v>58384.72</v>
      </c>
    </row>
    <row r="396" spans="1:28" x14ac:dyDescent="0.25">
      <c r="A396">
        <v>38.463477930010903</v>
      </c>
      <c r="B396">
        <v>194809.900442477</v>
      </c>
      <c r="C396">
        <v>183853.16076294199</v>
      </c>
      <c r="D396">
        <v>190385.642052565</v>
      </c>
      <c r="E396">
        <v>28631.809166666601</v>
      </c>
      <c r="F396">
        <v>28062.437810945201</v>
      </c>
      <c r="G396">
        <v>192817.75647668299</v>
      </c>
      <c r="H396">
        <v>196294.393822393</v>
      </c>
      <c r="I396">
        <v>186845.94680850999</v>
      </c>
      <c r="J396">
        <v>180709.89944134001</v>
      </c>
      <c r="K396">
        <v>196913.713333333</v>
      </c>
      <c r="L396">
        <v>170703.015075376</v>
      </c>
      <c r="M396">
        <v>29206.902847571098</v>
      </c>
      <c r="N396">
        <v>28472.5032467532</v>
      </c>
      <c r="O396">
        <v>27634.301694915201</v>
      </c>
      <c r="P396">
        <v>27817.076628352399</v>
      </c>
      <c r="Q396">
        <v>192525.89534883699</v>
      </c>
      <c r="R396">
        <v>193052.33644859801</v>
      </c>
      <c r="S396">
        <v>196434.556390977</v>
      </c>
      <c r="T396">
        <v>196146.444444444</v>
      </c>
      <c r="U396">
        <v>186358.872093023</v>
      </c>
      <c r="V396">
        <v>187256.61764705801</v>
      </c>
      <c r="W396">
        <v>179573.40404040401</v>
      </c>
      <c r="X396">
        <v>182116.3125</v>
      </c>
      <c r="Y396">
        <v>178825.087719298</v>
      </c>
      <c r="Z396">
        <v>201156.72427983501</v>
      </c>
      <c r="AA396">
        <v>172325.52336448501</v>
      </c>
      <c r="AB396">
        <v>168815.967391304</v>
      </c>
    </row>
    <row r="397" spans="1:28" x14ac:dyDescent="0.25">
      <c r="A397">
        <v>149.34923096111299</v>
      </c>
      <c r="B397">
        <v>70713.861054766705</v>
      </c>
      <c r="C397">
        <v>57303.122627737197</v>
      </c>
      <c r="D397">
        <v>49736.097979797902</v>
      </c>
      <c r="E397">
        <v>36526.188346883398</v>
      </c>
      <c r="F397">
        <v>35820.581708321799</v>
      </c>
      <c r="G397">
        <v>71081.174953959402</v>
      </c>
      <c r="H397">
        <v>70263.632054176007</v>
      </c>
      <c r="I397">
        <v>59698.415697674398</v>
      </c>
      <c r="J397">
        <v>54886.756598240398</v>
      </c>
      <c r="K397">
        <v>51090.358237547902</v>
      </c>
      <c r="L397">
        <v>48225.5769230769</v>
      </c>
      <c r="M397">
        <v>37213.300882588897</v>
      </c>
      <c r="N397">
        <v>35334.8337662337</v>
      </c>
      <c r="O397">
        <v>36365.491258741196</v>
      </c>
      <c r="P397">
        <v>37075.035493827098</v>
      </c>
      <c r="Q397">
        <v>69149.633333333302</v>
      </c>
      <c r="R397">
        <v>72611.108910890995</v>
      </c>
      <c r="S397">
        <v>73170.489539748902</v>
      </c>
      <c r="T397">
        <v>66858.049019607803</v>
      </c>
      <c r="U397">
        <v>59923.631944444402</v>
      </c>
      <c r="V397">
        <v>59536.26</v>
      </c>
      <c r="W397">
        <v>55237.691428571401</v>
      </c>
      <c r="X397">
        <v>54516.795180722802</v>
      </c>
      <c r="Y397">
        <v>54853.995762711798</v>
      </c>
      <c r="Z397">
        <v>47984.6993006993</v>
      </c>
      <c r="AA397">
        <v>47999.642857142797</v>
      </c>
      <c r="AB397">
        <v>48523.094059405899</v>
      </c>
    </row>
    <row r="398" spans="1:28" x14ac:dyDescent="0.25">
      <c r="A398">
        <v>63.720676791612</v>
      </c>
      <c r="B398">
        <v>48900</v>
      </c>
      <c r="C398">
        <v>74587.809523809497</v>
      </c>
      <c r="D398">
        <v>70926.492924528298</v>
      </c>
      <c r="E398">
        <v>62943.840909090897</v>
      </c>
      <c r="F398">
        <v>61946.126050420098</v>
      </c>
      <c r="G398">
        <v>47900</v>
      </c>
      <c r="H398">
        <v>49900</v>
      </c>
      <c r="I398">
        <v>65611.735294117607</v>
      </c>
      <c r="J398">
        <v>76136.979695431393</v>
      </c>
      <c r="K398">
        <v>73279.5660377358</v>
      </c>
      <c r="L398">
        <v>68573.419811320695</v>
      </c>
      <c r="M398">
        <v>63762.655172413703</v>
      </c>
      <c r="N398">
        <v>64868.980066445103</v>
      </c>
      <c r="O398">
        <v>58953.680272108802</v>
      </c>
      <c r="P398">
        <v>59873.142405063198</v>
      </c>
      <c r="R398">
        <v>47900</v>
      </c>
      <c r="S398">
        <v>49900</v>
      </c>
      <c r="U398">
        <v>71525</v>
      </c>
      <c r="V398">
        <v>64823.3</v>
      </c>
      <c r="W398">
        <v>67787.355263157893</v>
      </c>
      <c r="X398">
        <v>81381.371900826402</v>
      </c>
      <c r="Y398">
        <v>67194.572916666599</v>
      </c>
      <c r="Z398">
        <v>78315.422413793101</v>
      </c>
      <c r="AA398">
        <v>72529.322222222196</v>
      </c>
      <c r="AB398">
        <v>65655.131147540902</v>
      </c>
    </row>
    <row r="399" spans="1:28" x14ac:dyDescent="0.25">
      <c r="A399">
        <v>21.033410564827701</v>
      </c>
      <c r="B399">
        <v>127284.62962962899</v>
      </c>
      <c r="C399">
        <v>120180.64903846099</v>
      </c>
      <c r="D399">
        <v>105537.69201030899</v>
      </c>
      <c r="E399">
        <v>49078.041916167604</v>
      </c>
      <c r="F399">
        <v>44566.287356321802</v>
      </c>
      <c r="G399">
        <v>123728.92585551301</v>
      </c>
      <c r="H399">
        <v>131238.75264270601</v>
      </c>
      <c r="I399">
        <v>130596.084459459</v>
      </c>
      <c r="J399">
        <v>110781.353658536</v>
      </c>
      <c r="K399">
        <v>110975.83293556</v>
      </c>
      <c r="L399">
        <v>99155.112044817899</v>
      </c>
      <c r="M399">
        <v>53984.574999999997</v>
      </c>
      <c r="N399">
        <v>39227.736842105202</v>
      </c>
      <c r="O399">
        <v>48706.387755101998</v>
      </c>
      <c r="P399">
        <v>58218.041666666599</v>
      </c>
      <c r="Q399">
        <v>127426.351851851</v>
      </c>
      <c r="R399">
        <v>121152.654838709</v>
      </c>
      <c r="S399">
        <v>133311.884955752</v>
      </c>
      <c r="T399">
        <v>129341.87854251001</v>
      </c>
      <c r="U399">
        <v>134302.046979865</v>
      </c>
      <c r="V399">
        <v>126839.700680272</v>
      </c>
      <c r="W399">
        <v>112589.237037037</v>
      </c>
      <c r="X399">
        <v>109516.77202072499</v>
      </c>
      <c r="Y399">
        <v>110996.563636363</v>
      </c>
      <c r="Z399">
        <v>110952.914572864</v>
      </c>
      <c r="AA399">
        <v>103931.229591836</v>
      </c>
      <c r="AB399">
        <v>93340.708074534094</v>
      </c>
    </row>
    <row r="400" spans="1:28" x14ac:dyDescent="0.25">
      <c r="A400">
        <v>9.4070336679564601</v>
      </c>
      <c r="B400">
        <v>49301.502281368797</v>
      </c>
      <c r="C400">
        <v>39913.7225641025</v>
      </c>
      <c r="D400">
        <v>35131.574726134502</v>
      </c>
      <c r="E400">
        <v>194809.900442477</v>
      </c>
      <c r="F400">
        <v>192817.75647668299</v>
      </c>
      <c r="G400">
        <v>52205.920379839299</v>
      </c>
      <c r="H400">
        <v>46148.331482950001</v>
      </c>
      <c r="I400">
        <v>42319.0842105263</v>
      </c>
      <c r="J400">
        <v>37136.260773480601</v>
      </c>
      <c r="K400">
        <v>35140.539888682702</v>
      </c>
      <c r="L400">
        <v>35125.035859269199</v>
      </c>
      <c r="M400">
        <v>196294.393822393</v>
      </c>
      <c r="N400">
        <v>192525.89534883699</v>
      </c>
      <c r="O400">
        <v>193052.33644859801</v>
      </c>
      <c r="P400">
        <v>196434.556390977</v>
      </c>
      <c r="Q400">
        <v>53817.3834115805</v>
      </c>
      <c r="R400">
        <v>50795.338356164299</v>
      </c>
      <c r="S400">
        <v>46540.560897435898</v>
      </c>
      <c r="T400">
        <v>45764.106750392399</v>
      </c>
      <c r="U400">
        <v>42744.344195519298</v>
      </c>
      <c r="V400">
        <v>41942.1841155234</v>
      </c>
      <c r="W400">
        <v>38593.093541202601</v>
      </c>
      <c r="X400">
        <v>35701.791666666599</v>
      </c>
      <c r="Y400">
        <v>35203.190019193797</v>
      </c>
      <c r="Z400">
        <v>35081.938958707302</v>
      </c>
      <c r="AA400">
        <v>34181.330550918101</v>
      </c>
      <c r="AB400">
        <v>35768.129692832699</v>
      </c>
    </row>
    <row r="401" spans="1:28" x14ac:dyDescent="0.25">
      <c r="A401">
        <v>38.463477930010903</v>
      </c>
      <c r="B401">
        <v>76857.310621942699</v>
      </c>
      <c r="C401">
        <v>66757.5209424083</v>
      </c>
      <c r="D401">
        <v>65920.535371489503</v>
      </c>
      <c r="E401">
        <v>28631.809166666601</v>
      </c>
      <c r="F401">
        <v>28062.437810945201</v>
      </c>
      <c r="G401">
        <v>77239.552901023897</v>
      </c>
      <c r="H401">
        <v>76456.462419470205</v>
      </c>
      <c r="I401">
        <v>68926.896392229406</v>
      </c>
      <c r="J401">
        <v>64821.0264244426</v>
      </c>
      <c r="K401">
        <v>66715.788858321801</v>
      </c>
      <c r="L401">
        <v>65069.690213392198</v>
      </c>
      <c r="M401">
        <v>29206.902847571098</v>
      </c>
      <c r="N401">
        <v>28472.5032467532</v>
      </c>
      <c r="O401">
        <v>27634.301694915201</v>
      </c>
      <c r="P401">
        <v>27817.076628352399</v>
      </c>
      <c r="Q401">
        <v>75324.455235204805</v>
      </c>
      <c r="R401">
        <v>78805.370967741896</v>
      </c>
      <c r="S401">
        <v>79276.881147540902</v>
      </c>
      <c r="T401">
        <v>73351.881203007506</v>
      </c>
      <c r="U401">
        <v>69087.703187250998</v>
      </c>
      <c r="V401">
        <v>68787.474956822101</v>
      </c>
      <c r="W401">
        <v>69665.711397058796</v>
      </c>
      <c r="X401">
        <v>60869.739130434697</v>
      </c>
      <c r="Y401">
        <v>63888.392422192097</v>
      </c>
      <c r="Z401">
        <v>69638.090909090897</v>
      </c>
      <c r="AA401">
        <v>66780.9107913669</v>
      </c>
      <c r="AB401">
        <v>63278.578313252998</v>
      </c>
    </row>
    <row r="402" spans="1:28" x14ac:dyDescent="0.25">
      <c r="A402">
        <v>26.2156415256859</v>
      </c>
      <c r="B402">
        <v>51369.108974358896</v>
      </c>
      <c r="C402">
        <v>57377.088929219601</v>
      </c>
      <c r="D402">
        <v>59621.892896174802</v>
      </c>
      <c r="E402">
        <v>5511.1713483146004</v>
      </c>
      <c r="F402">
        <v>5642.0807692307599</v>
      </c>
      <c r="G402">
        <v>49446.102564102497</v>
      </c>
      <c r="H402">
        <v>52010.111111111102</v>
      </c>
      <c r="I402">
        <v>57164.297029702902</v>
      </c>
      <c r="J402">
        <v>57500.252148997097</v>
      </c>
      <c r="K402">
        <v>61461.883419689097</v>
      </c>
      <c r="L402">
        <v>58279.291115311898</v>
      </c>
      <c r="M402">
        <v>5386.9507299269999</v>
      </c>
      <c r="N402">
        <v>5583.5189393939299</v>
      </c>
      <c r="O402">
        <v>5702.47265625</v>
      </c>
      <c r="P402">
        <v>5486.6231884057897</v>
      </c>
      <c r="Q402">
        <v>44018.75</v>
      </c>
      <c r="R402">
        <v>53221.652173912997</v>
      </c>
      <c r="S402">
        <v>56912.769230769198</v>
      </c>
      <c r="T402">
        <v>49558.782051282004</v>
      </c>
      <c r="U402">
        <v>59609.289473684199</v>
      </c>
      <c r="V402">
        <v>53996.920454545398</v>
      </c>
      <c r="W402">
        <v>57240.361788617804</v>
      </c>
      <c r="X402">
        <v>58120.961165048502</v>
      </c>
      <c r="Y402">
        <v>62098.917525773199</v>
      </c>
      <c r="Z402">
        <v>60818.213541666599</v>
      </c>
      <c r="AA402">
        <v>53133.590163934401</v>
      </c>
      <c r="AB402">
        <v>59821.737100737097</v>
      </c>
    </row>
    <row r="403" spans="1:28" x14ac:dyDescent="0.25">
      <c r="A403">
        <v>46.924267885766199</v>
      </c>
      <c r="B403">
        <v>16998.3185154975</v>
      </c>
      <c r="C403">
        <v>16780.773259052901</v>
      </c>
      <c r="D403">
        <v>17101.933250926999</v>
      </c>
      <c r="E403">
        <v>9178.3225806451592</v>
      </c>
      <c r="F403">
        <v>9190.4205202312096</v>
      </c>
      <c r="G403">
        <v>16886.634631317302</v>
      </c>
      <c r="H403">
        <v>17106.593574297101</v>
      </c>
      <c r="I403">
        <v>16882.4210526315</v>
      </c>
      <c r="J403">
        <v>16680.1396895787</v>
      </c>
      <c r="K403">
        <v>16438.806506849302</v>
      </c>
      <c r="L403">
        <v>17717.129467831601</v>
      </c>
      <c r="M403">
        <v>9163.8635578583708</v>
      </c>
      <c r="N403">
        <v>9310.4347826086905</v>
      </c>
      <c r="O403">
        <v>9071.0979827089304</v>
      </c>
      <c r="P403">
        <v>9353.2789115646192</v>
      </c>
      <c r="Q403">
        <v>16798.973821989501</v>
      </c>
      <c r="R403">
        <v>16965.861198738101</v>
      </c>
      <c r="S403">
        <v>16874.939799331099</v>
      </c>
      <c r="T403">
        <v>17320.703245749599</v>
      </c>
      <c r="U403">
        <v>16937.501118568201</v>
      </c>
      <c r="V403">
        <v>16827.2174887892</v>
      </c>
      <c r="W403">
        <v>15991.361305361301</v>
      </c>
      <c r="X403">
        <v>17304.845665961901</v>
      </c>
      <c r="Y403">
        <v>17226.6912280701</v>
      </c>
      <c r="Z403">
        <v>15687.8127090301</v>
      </c>
      <c r="AA403">
        <v>16886.075912408702</v>
      </c>
      <c r="AB403">
        <v>18708.891986062699</v>
      </c>
    </row>
    <row r="404" spans="1:28" x14ac:dyDescent="0.25">
      <c r="A404">
        <v>32.163007442299197</v>
      </c>
      <c r="B404">
        <v>9011.9242469430301</v>
      </c>
      <c r="C404">
        <v>8907.8998196754092</v>
      </c>
      <c r="D404">
        <v>9293.9626168224295</v>
      </c>
      <c r="E404">
        <v>5161.1007905138304</v>
      </c>
      <c r="F404">
        <v>5420.6584440227698</v>
      </c>
      <c r="G404">
        <v>8970.2552126772298</v>
      </c>
      <c r="H404">
        <v>9060.1338050820195</v>
      </c>
      <c r="I404">
        <v>8587.5766484670294</v>
      </c>
      <c r="J404">
        <v>9200.1180076628298</v>
      </c>
      <c r="K404">
        <v>9003.6602818937408</v>
      </c>
      <c r="L404">
        <v>9570.5695592286502</v>
      </c>
      <c r="M404">
        <v>4879.0659793814402</v>
      </c>
      <c r="N404">
        <v>5381.7734375</v>
      </c>
      <c r="O404">
        <v>5457.3911439114299</v>
      </c>
      <c r="P404">
        <v>4944.99206349206</v>
      </c>
      <c r="Q404">
        <v>8885.0965068087608</v>
      </c>
      <c r="R404">
        <v>9045.6394129978999</v>
      </c>
      <c r="S404">
        <v>8938.5218508997405</v>
      </c>
      <c r="T404">
        <v>9181.9806825498999</v>
      </c>
      <c r="U404">
        <v>8874.55320945946</v>
      </c>
      <c r="V404">
        <v>8303.7167919799504</v>
      </c>
      <c r="W404">
        <v>9681.1217998448392</v>
      </c>
      <c r="X404">
        <v>8730.7660862982593</v>
      </c>
      <c r="Y404">
        <v>9358.3281596452307</v>
      </c>
      <c r="Z404">
        <v>8664.2927864214998</v>
      </c>
      <c r="AA404">
        <v>9596.87920298879</v>
      </c>
      <c r="AB404">
        <v>9538.0169491525394</v>
      </c>
    </row>
    <row r="405" spans="1:28" x14ac:dyDescent="0.25">
      <c r="A405">
        <v>87.660342679851993</v>
      </c>
      <c r="B405">
        <v>16140.7945696721</v>
      </c>
      <c r="C405">
        <v>15890.5257861635</v>
      </c>
      <c r="D405">
        <v>15798.229859154901</v>
      </c>
      <c r="E405">
        <v>21100.626373626299</v>
      </c>
      <c r="F405">
        <v>20858.358490565999</v>
      </c>
      <c r="G405">
        <v>16141.8134171907</v>
      </c>
      <c r="H405">
        <v>16139.8206412825</v>
      </c>
      <c r="I405">
        <v>16068.4137931034</v>
      </c>
      <c r="J405">
        <v>15704.8637532133</v>
      </c>
      <c r="K405">
        <v>15153.9768250289</v>
      </c>
      <c r="L405">
        <v>16407.868421052601</v>
      </c>
      <c r="M405">
        <v>21298.885558583101</v>
      </c>
      <c r="N405">
        <v>20463.510506798499</v>
      </c>
      <c r="O405">
        <v>21180.042296072501</v>
      </c>
      <c r="P405">
        <v>21419.742397137699</v>
      </c>
      <c r="Q405">
        <v>15446.731111111099</v>
      </c>
      <c r="R405">
        <v>16762.4226190476</v>
      </c>
      <c r="S405">
        <v>15984.0330396475</v>
      </c>
      <c r="T405">
        <v>16269.834558823501</v>
      </c>
      <c r="U405">
        <v>16165.5231958762</v>
      </c>
      <c r="V405">
        <v>15979.549528301801</v>
      </c>
      <c r="W405">
        <v>16149.345744680801</v>
      </c>
      <c r="X405">
        <v>15289.1293532338</v>
      </c>
      <c r="Y405">
        <v>15313.252380952301</v>
      </c>
      <c r="Z405">
        <v>15002.970654627499</v>
      </c>
      <c r="AA405">
        <v>17078.481409001899</v>
      </c>
      <c r="AB405">
        <v>15553.2967581047</v>
      </c>
    </row>
    <row r="406" spans="1:28" x14ac:dyDescent="0.25">
      <c r="A406">
        <v>26.2156415256859</v>
      </c>
      <c r="B406">
        <v>10362.6793248945</v>
      </c>
      <c r="C406">
        <v>9330.7027027026998</v>
      </c>
      <c r="D406">
        <v>8691.1675392670095</v>
      </c>
      <c r="E406">
        <v>5511.1713483146004</v>
      </c>
      <c r="F406">
        <v>5642.0807692307599</v>
      </c>
      <c r="G406">
        <v>10924.0916666666</v>
      </c>
      <c r="H406">
        <v>9786.8717948717895</v>
      </c>
      <c r="I406">
        <v>10509.697247706399</v>
      </c>
      <c r="J406">
        <v>8193.4424778761004</v>
      </c>
      <c r="K406">
        <v>9120.4259259259197</v>
      </c>
      <c r="L406">
        <v>8132.6144578313197</v>
      </c>
      <c r="M406">
        <v>5386.9507299269999</v>
      </c>
      <c r="N406">
        <v>5583.5189393939299</v>
      </c>
      <c r="O406">
        <v>5702.47265625</v>
      </c>
      <c r="P406">
        <v>5486.6231884057897</v>
      </c>
      <c r="Q406">
        <v>10662.5849056603</v>
      </c>
      <c r="R406">
        <v>11130.955223880501</v>
      </c>
      <c r="S406">
        <v>9941.6595744680799</v>
      </c>
      <c r="T406">
        <v>9682.9428571428507</v>
      </c>
      <c r="U406">
        <v>10946.3636363636</v>
      </c>
      <c r="V406">
        <v>10064.9444444444</v>
      </c>
      <c r="W406">
        <v>8831.4423076923104</v>
      </c>
      <c r="X406">
        <v>7649.5737704918001</v>
      </c>
      <c r="Y406">
        <v>9541.6749999999993</v>
      </c>
      <c r="Z406">
        <v>8872.6323529411693</v>
      </c>
      <c r="AA406">
        <v>7745</v>
      </c>
      <c r="AB406">
        <v>8429.5106382978702</v>
      </c>
    </row>
    <row r="407" spans="1:28" x14ac:dyDescent="0.25">
      <c r="A407">
        <v>149.34923096111299</v>
      </c>
      <c r="B407">
        <v>10683.7398137369</v>
      </c>
      <c r="C407">
        <v>12015.0945273631</v>
      </c>
      <c r="D407">
        <v>11414.4207792207</v>
      </c>
      <c r="E407">
        <v>36526.188346883398</v>
      </c>
      <c r="F407">
        <v>35820.581708321799</v>
      </c>
      <c r="G407">
        <v>10190.0648899188</v>
      </c>
      <c r="H407">
        <v>11182.0339181286</v>
      </c>
      <c r="I407">
        <v>12405.2946127946</v>
      </c>
      <c r="J407">
        <v>11636.370915032599</v>
      </c>
      <c r="K407">
        <v>11831.568475452101</v>
      </c>
      <c r="L407">
        <v>10992.9164490861</v>
      </c>
      <c r="M407">
        <v>37213.300882588897</v>
      </c>
      <c r="N407">
        <v>35334.8337662337</v>
      </c>
      <c r="O407">
        <v>36365.491258741196</v>
      </c>
      <c r="P407">
        <v>37075.035493827098</v>
      </c>
      <c r="Q407">
        <v>9454.5272727272695</v>
      </c>
      <c r="R407">
        <v>10782.4958158995</v>
      </c>
      <c r="S407">
        <v>10809.857843137201</v>
      </c>
      <c r="T407">
        <v>11521.738255033501</v>
      </c>
      <c r="U407">
        <v>12496.5233333333</v>
      </c>
      <c r="V407">
        <v>12312.204081632601</v>
      </c>
      <c r="W407">
        <v>11746.664451827201</v>
      </c>
      <c r="X407">
        <v>11529.623794212201</v>
      </c>
      <c r="Y407">
        <v>12115.971354166601</v>
      </c>
      <c r="Z407">
        <v>11551.541025641</v>
      </c>
      <c r="AA407">
        <v>11980.2175925925</v>
      </c>
      <c r="AB407">
        <v>9715.9281437125701</v>
      </c>
    </row>
    <row r="408" spans="1:28" x14ac:dyDescent="0.25">
      <c r="A408">
        <v>38.463477930010903</v>
      </c>
      <c r="B408">
        <v>22448.0222222222</v>
      </c>
      <c r="C408">
        <v>20105.5625</v>
      </c>
      <c r="D408">
        <v>20495.087824351202</v>
      </c>
      <c r="E408">
        <v>28631.809166666601</v>
      </c>
      <c r="F408">
        <v>28062.437810945201</v>
      </c>
      <c r="G408">
        <v>23570.171270718201</v>
      </c>
      <c r="H408">
        <v>21541.285714285699</v>
      </c>
      <c r="I408">
        <v>19829.303317535501</v>
      </c>
      <c r="J408">
        <v>20389.907317073099</v>
      </c>
      <c r="K408">
        <v>20789.849420849401</v>
      </c>
      <c r="L408">
        <v>20179.619834710698</v>
      </c>
      <c r="M408">
        <v>29206.902847571098</v>
      </c>
      <c r="N408">
        <v>28472.5032467532</v>
      </c>
      <c r="O408">
        <v>27634.301694915201</v>
      </c>
      <c r="P408">
        <v>27817.076628352399</v>
      </c>
      <c r="Q408">
        <v>22379.974999999999</v>
      </c>
      <c r="R408">
        <v>24512.900990098999</v>
      </c>
      <c r="S408">
        <v>21968.8369565217</v>
      </c>
      <c r="T408">
        <v>21243.295454545401</v>
      </c>
      <c r="U408">
        <v>20200.68</v>
      </c>
      <c r="V408">
        <v>19494.729729729701</v>
      </c>
      <c r="W408">
        <v>21257.9081632653</v>
      </c>
      <c r="X408">
        <v>19594.915887850399</v>
      </c>
      <c r="Y408">
        <v>21716.319327730998</v>
      </c>
      <c r="Z408">
        <v>20002.349999999999</v>
      </c>
      <c r="AA408">
        <v>20190.196850393699</v>
      </c>
      <c r="AB408">
        <v>20167.939130434701</v>
      </c>
    </row>
    <row r="409" spans="1:28" x14ac:dyDescent="0.25">
      <c r="A409">
        <v>38.463477930010903</v>
      </c>
      <c r="B409">
        <v>7060.0077854671199</v>
      </c>
      <c r="C409">
        <v>7063.2783625730899</v>
      </c>
      <c r="D409">
        <v>8003.3934723481398</v>
      </c>
      <c r="E409">
        <v>28631.809166666601</v>
      </c>
      <c r="F409">
        <v>28062.437810945201</v>
      </c>
      <c r="G409">
        <v>7019.2898550724603</v>
      </c>
      <c r="H409">
        <v>7107.2710280373803</v>
      </c>
      <c r="I409">
        <v>7185.5809523809503</v>
      </c>
      <c r="J409">
        <v>6945.1931034482704</v>
      </c>
      <c r="K409">
        <v>8026.5425709515803</v>
      </c>
      <c r="L409">
        <v>7975.8809523809496</v>
      </c>
      <c r="M409">
        <v>29206.902847571098</v>
      </c>
      <c r="N409">
        <v>28472.5032467532</v>
      </c>
      <c r="O409">
        <v>27634.301694915201</v>
      </c>
      <c r="P409">
        <v>27817.076628352399</v>
      </c>
      <c r="Q409">
        <v>6365.2595419847303</v>
      </c>
      <c r="R409">
        <v>7496.6044568245097</v>
      </c>
      <c r="S409">
        <v>7040.2053872053802</v>
      </c>
      <c r="T409">
        <v>7190.9621848739498</v>
      </c>
      <c r="U409">
        <v>7606.1330645161197</v>
      </c>
      <c r="V409">
        <v>6579.2034883720899</v>
      </c>
      <c r="W409">
        <v>6770.74</v>
      </c>
      <c r="X409">
        <v>7093.6638297872296</v>
      </c>
      <c r="Y409">
        <v>5739.1652173912998</v>
      </c>
      <c r="Z409">
        <v>9452.2791327913201</v>
      </c>
      <c r="AA409">
        <v>8491.5902255639103</v>
      </c>
      <c r="AB409">
        <v>7399.5</v>
      </c>
    </row>
    <row r="410" spans="1:28" x14ac:dyDescent="0.25">
      <c r="A410">
        <v>44.671632593320702</v>
      </c>
      <c r="B410">
        <v>5507.7122557726398</v>
      </c>
      <c r="C410">
        <v>5892.8243512974004</v>
      </c>
      <c r="D410">
        <v>6129.0430232558101</v>
      </c>
      <c r="E410">
        <v>6785.8146341463398</v>
      </c>
      <c r="F410">
        <v>7350.2142857142799</v>
      </c>
      <c r="G410">
        <v>5535.3940520446004</v>
      </c>
      <c r="H410">
        <v>5482.3843537414896</v>
      </c>
      <c r="I410">
        <v>5702.5161290322503</v>
      </c>
      <c r="J410">
        <v>6079.3715415019697</v>
      </c>
      <c r="K410">
        <v>5998.6206896551703</v>
      </c>
      <c r="L410">
        <v>6262.5341176470502</v>
      </c>
      <c r="M410">
        <v>6040.3811320754703</v>
      </c>
      <c r="N410">
        <v>7623.9246231155703</v>
      </c>
      <c r="O410">
        <v>6989.4966887417204</v>
      </c>
      <c r="P410">
        <v>5886.32911392405</v>
      </c>
      <c r="Q410">
        <v>5310.3688524590098</v>
      </c>
      <c r="R410">
        <v>5722.1496598639396</v>
      </c>
      <c r="S410">
        <v>5802.2621951219498</v>
      </c>
      <c r="T410">
        <v>5078.8461538461497</v>
      </c>
      <c r="U410">
        <v>5559.7424242424204</v>
      </c>
      <c r="V410">
        <v>5864.9827586206802</v>
      </c>
      <c r="W410">
        <v>5870.2704918032696</v>
      </c>
      <c r="X410">
        <v>6274.1068702290004</v>
      </c>
      <c r="Y410">
        <v>5976.5</v>
      </c>
      <c r="Z410">
        <v>6017.7982832618</v>
      </c>
      <c r="AA410">
        <v>6378.22489959839</v>
      </c>
      <c r="AB410">
        <v>6098.8579545454504</v>
      </c>
    </row>
    <row r="411" spans="1:28" x14ac:dyDescent="0.25">
      <c r="A411">
        <v>45.973860654361303</v>
      </c>
      <c r="B411">
        <v>14618.280201342201</v>
      </c>
      <c r="C411">
        <v>13379.5494223363</v>
      </c>
      <c r="D411">
        <v>12658.8436657681</v>
      </c>
      <c r="E411">
        <v>17868.7208157524</v>
      </c>
      <c r="F411">
        <v>17198.050065876101</v>
      </c>
      <c r="G411">
        <v>14848.258160237299</v>
      </c>
      <c r="H411">
        <v>14319.042471042399</v>
      </c>
      <c r="I411">
        <v>14103.1147540983</v>
      </c>
      <c r="J411">
        <v>12501.815340908999</v>
      </c>
      <c r="K411">
        <v>12994.2861952861</v>
      </c>
      <c r="L411">
        <v>12274.9267822736</v>
      </c>
      <c r="M411">
        <v>18636.502262443399</v>
      </c>
      <c r="N411">
        <v>16491.5625</v>
      </c>
      <c r="O411">
        <v>17985.222841225601</v>
      </c>
      <c r="P411">
        <v>17404.528125000001</v>
      </c>
      <c r="Q411">
        <v>14028.2768361581</v>
      </c>
      <c r="R411">
        <v>15755.362499999999</v>
      </c>
      <c r="S411">
        <v>13947.8810408921</v>
      </c>
      <c r="T411">
        <v>14720.016064257001</v>
      </c>
      <c r="U411">
        <v>14219.294392523299</v>
      </c>
      <c r="V411">
        <v>13986.389671361499</v>
      </c>
      <c r="W411">
        <v>12030.473053892199</v>
      </c>
      <c r="X411">
        <v>12927.2972972972</v>
      </c>
      <c r="Y411">
        <v>13991.295275590501</v>
      </c>
      <c r="Z411">
        <v>12249.4617647058</v>
      </c>
      <c r="AA411">
        <v>12038.5448028673</v>
      </c>
      <c r="AB411">
        <v>12549.7208333333</v>
      </c>
    </row>
    <row r="412" spans="1:28" x14ac:dyDescent="0.25">
      <c r="A412">
        <v>12.690034312053101</v>
      </c>
      <c r="B412">
        <v>5199.6363636363603</v>
      </c>
      <c r="C412">
        <v>4647.4429347825999</v>
      </c>
      <c r="D412">
        <v>4178.5874730021596</v>
      </c>
      <c r="E412">
        <v>25315.0552441953</v>
      </c>
      <c r="F412">
        <v>24163.073920265699</v>
      </c>
      <c r="G412">
        <v>5353.3040540540496</v>
      </c>
      <c r="H412">
        <v>4975.2006578947303</v>
      </c>
      <c r="I412">
        <v>4294.8647058823499</v>
      </c>
      <c r="J412">
        <v>4950.1616161616103</v>
      </c>
      <c r="K412">
        <v>4341.1084337349303</v>
      </c>
      <c r="L412">
        <v>3989.4859813084099</v>
      </c>
      <c r="M412">
        <v>26386.914219474402</v>
      </c>
      <c r="N412">
        <v>20510.133771929799</v>
      </c>
      <c r="O412">
        <v>26390</v>
      </c>
      <c r="P412">
        <v>27202.455974842698</v>
      </c>
      <c r="Q412">
        <v>5747.0049504950402</v>
      </c>
      <c r="R412">
        <v>5024.6776859504098</v>
      </c>
      <c r="S412">
        <v>5080</v>
      </c>
      <c r="T412">
        <v>4816.70247933884</v>
      </c>
      <c r="U412">
        <v>4240.2653061224401</v>
      </c>
      <c r="V412">
        <v>4369.1805555555502</v>
      </c>
      <c r="W412">
        <v>5328.09917355371</v>
      </c>
      <c r="X412">
        <v>4356.2597402597403</v>
      </c>
      <c r="Y412">
        <v>4525.6422018348603</v>
      </c>
      <c r="Z412">
        <v>4197.4357142857098</v>
      </c>
      <c r="AA412">
        <v>4111.4388489208604</v>
      </c>
      <c r="AB412">
        <v>3763.4666666666599</v>
      </c>
    </row>
    <row r="413" spans="1:28" x14ac:dyDescent="0.25">
      <c r="A413">
        <v>63.720676791612</v>
      </c>
      <c r="B413">
        <v>11832.6970619576</v>
      </c>
      <c r="C413">
        <v>9899.0142677297499</v>
      </c>
      <c r="D413">
        <v>9830.1606881999596</v>
      </c>
      <c r="E413">
        <v>62943.840909090897</v>
      </c>
      <c r="F413">
        <v>61946.126050420098</v>
      </c>
      <c r="G413">
        <v>11690.034985422701</v>
      </c>
      <c r="H413">
        <v>11988.5845810767</v>
      </c>
      <c r="I413">
        <v>10153.921739130399</v>
      </c>
      <c r="J413">
        <v>9637.1675882603104</v>
      </c>
      <c r="K413">
        <v>9660.8673158855709</v>
      </c>
      <c r="L413">
        <v>10023.6556521739</v>
      </c>
      <c r="M413">
        <v>63762.655172413703</v>
      </c>
      <c r="N413">
        <v>64868.980066445103</v>
      </c>
      <c r="O413">
        <v>58953.680272108802</v>
      </c>
      <c r="P413">
        <v>59873.142405063198</v>
      </c>
      <c r="Q413">
        <v>11020.6776119402</v>
      </c>
      <c r="R413">
        <v>12328.8803418803</v>
      </c>
      <c r="S413">
        <v>12050.324221233301</v>
      </c>
      <c r="T413">
        <v>11926.568965517199</v>
      </c>
      <c r="U413">
        <v>10279.245554614699</v>
      </c>
      <c r="V413">
        <v>10033.980551053401</v>
      </c>
      <c r="W413">
        <v>9958.7761674718204</v>
      </c>
      <c r="X413">
        <v>9276.9891794409305</v>
      </c>
      <c r="Y413">
        <v>10021.2986754966</v>
      </c>
      <c r="Z413">
        <v>9354.4194819819804</v>
      </c>
      <c r="AA413">
        <v>10023.787950383899</v>
      </c>
      <c r="AB413">
        <v>10023.466159052399</v>
      </c>
    </row>
    <row r="414" spans="1:28" x14ac:dyDescent="0.25">
      <c r="A414">
        <v>87.660342679851993</v>
      </c>
      <c r="B414">
        <v>13473.0352348993</v>
      </c>
      <c r="C414">
        <v>13265.406844106399</v>
      </c>
      <c r="D414">
        <v>14233.983766233699</v>
      </c>
      <c r="E414">
        <v>21100.626373626299</v>
      </c>
      <c r="F414">
        <v>20858.358490565999</v>
      </c>
      <c r="G414">
        <v>13608.04</v>
      </c>
      <c r="H414">
        <v>13336.206081081</v>
      </c>
      <c r="I414">
        <v>13319.330578512299</v>
      </c>
      <c r="J414">
        <v>13219.4577464788</v>
      </c>
      <c r="K414">
        <v>14488.380658436199</v>
      </c>
      <c r="L414">
        <v>13951.707762557</v>
      </c>
      <c r="M414">
        <v>21298.885558583101</v>
      </c>
      <c r="N414">
        <v>20463.510506798499</v>
      </c>
      <c r="O414">
        <v>21180.042296072501</v>
      </c>
      <c r="P414">
        <v>21419.742397137699</v>
      </c>
      <c r="Q414">
        <v>13331.104575163399</v>
      </c>
      <c r="R414">
        <v>13896.278911564599</v>
      </c>
      <c r="S414">
        <v>14243.7112676056</v>
      </c>
      <c r="T414">
        <v>12499.415584415499</v>
      </c>
      <c r="U414">
        <v>12775.561983471</v>
      </c>
      <c r="V414">
        <v>13863.099173553701</v>
      </c>
      <c r="W414">
        <v>13925.0789473684</v>
      </c>
      <c r="X414">
        <v>12406.9242424242</v>
      </c>
      <c r="Y414">
        <v>14538.4957627118</v>
      </c>
      <c r="Z414">
        <v>14441.072</v>
      </c>
      <c r="AA414">
        <v>13844.744444444401</v>
      </c>
      <c r="AB414">
        <v>14123.613095238001</v>
      </c>
    </row>
    <row r="415" spans="1:28" x14ac:dyDescent="0.25">
      <c r="A415">
        <v>250.451745843851</v>
      </c>
      <c r="B415">
        <v>3883.3005464480798</v>
      </c>
      <c r="C415">
        <v>3353.62553191489</v>
      </c>
      <c r="D415">
        <v>3363.8242424242399</v>
      </c>
      <c r="E415">
        <v>32465.125482625401</v>
      </c>
      <c r="F415">
        <v>33864.775175643997</v>
      </c>
      <c r="G415">
        <v>4099.72607260726</v>
      </c>
      <c r="H415">
        <v>3616.7276422764198</v>
      </c>
      <c r="I415">
        <v>3410.9181818181801</v>
      </c>
      <c r="J415">
        <v>3303.2080000000001</v>
      </c>
      <c r="K415">
        <v>3587.60368663594</v>
      </c>
      <c r="L415">
        <v>3189.1474820143799</v>
      </c>
      <c r="M415">
        <v>31483.761904761901</v>
      </c>
      <c r="N415">
        <v>32459.2897196261</v>
      </c>
      <c r="O415">
        <v>35276.859154929502</v>
      </c>
      <c r="P415">
        <v>31404.1734317343</v>
      </c>
      <c r="Q415">
        <v>3985.9685534591199</v>
      </c>
      <c r="R415">
        <v>4225.3333333333303</v>
      </c>
      <c r="S415">
        <v>3798.8091603053399</v>
      </c>
      <c r="T415">
        <v>3409.3130434782602</v>
      </c>
      <c r="U415">
        <v>3536.88775510204</v>
      </c>
      <c r="V415">
        <v>3309.72950819672</v>
      </c>
      <c r="W415">
        <v>3519.0555555555502</v>
      </c>
      <c r="X415">
        <v>3083.8790322580599</v>
      </c>
      <c r="Y415">
        <v>3467.0865384615299</v>
      </c>
      <c r="Z415">
        <v>3698.5221238938002</v>
      </c>
      <c r="AA415">
        <v>3462.63829787234</v>
      </c>
      <c r="AB415">
        <v>2907.6715328467099</v>
      </c>
    </row>
    <row r="416" spans="1:28" x14ac:dyDescent="0.25">
      <c r="A416">
        <v>250.451745843851</v>
      </c>
      <c r="B416">
        <v>10501.0876879026</v>
      </c>
      <c r="C416">
        <v>9986.3425975414193</v>
      </c>
      <c r="D416">
        <v>9403.5911068148798</v>
      </c>
      <c r="E416">
        <v>32465.125482625401</v>
      </c>
      <c r="F416">
        <v>33864.775175643997</v>
      </c>
      <c r="G416">
        <v>10147.6778074866</v>
      </c>
      <c r="H416">
        <v>10908.407550077</v>
      </c>
      <c r="I416">
        <v>10213.2605633802</v>
      </c>
      <c r="J416">
        <v>9729.1516533637405</v>
      </c>
      <c r="K416">
        <v>9691.04981884058</v>
      </c>
      <c r="L416">
        <v>9074.7264248704596</v>
      </c>
      <c r="M416">
        <v>31483.761904761901</v>
      </c>
      <c r="N416">
        <v>32459.2897196261</v>
      </c>
      <c r="O416">
        <v>35276.859154929502</v>
      </c>
      <c r="P416">
        <v>31404.1734317343</v>
      </c>
      <c r="Q416">
        <v>10331.726768377201</v>
      </c>
      <c r="R416">
        <v>9976.4529032257997</v>
      </c>
      <c r="S416">
        <v>10040.551937984401</v>
      </c>
      <c r="T416">
        <v>11765.63093415</v>
      </c>
      <c r="U416">
        <v>10817.5531914893</v>
      </c>
      <c r="V416">
        <v>9671.2423664122107</v>
      </c>
      <c r="W416">
        <v>9359.6704545454504</v>
      </c>
      <c r="X416">
        <v>10101.169336384401</v>
      </c>
      <c r="Y416">
        <v>10272.475</v>
      </c>
      <c r="Z416">
        <v>9092.5238970588198</v>
      </c>
      <c r="AA416">
        <v>9873.1666666666606</v>
      </c>
      <c r="AB416">
        <v>8007.5617433414</v>
      </c>
    </row>
    <row r="417" spans="1:28" x14ac:dyDescent="0.25">
      <c r="A417">
        <v>14.628523803496201</v>
      </c>
      <c r="B417">
        <v>27927.162264150898</v>
      </c>
      <c r="C417">
        <v>26330.896024464801</v>
      </c>
      <c r="D417">
        <v>24319.768442622899</v>
      </c>
      <c r="E417">
        <v>5271.7612208258497</v>
      </c>
      <c r="F417">
        <v>5179.18279569892</v>
      </c>
      <c r="G417">
        <v>28619.5155038759</v>
      </c>
      <c r="H417">
        <v>27270.444852941098</v>
      </c>
      <c r="I417">
        <v>26716.646341463402</v>
      </c>
      <c r="J417">
        <v>25942.779141104202</v>
      </c>
      <c r="K417">
        <v>24610.8235294117</v>
      </c>
      <c r="L417">
        <v>23953.254629629599</v>
      </c>
      <c r="M417">
        <v>5364.6726618704997</v>
      </c>
      <c r="N417">
        <v>4598.7759999999998</v>
      </c>
      <c r="O417">
        <v>5650.2922077922003</v>
      </c>
      <c r="P417">
        <v>5573.1048387096698</v>
      </c>
      <c r="Q417">
        <v>29138.095652173899</v>
      </c>
      <c r="R417">
        <v>28202.4755244755</v>
      </c>
      <c r="S417">
        <v>27383.9637681159</v>
      </c>
      <c r="T417">
        <v>27153.5373134328</v>
      </c>
      <c r="U417">
        <v>26685</v>
      </c>
      <c r="V417">
        <v>26763.636363636298</v>
      </c>
      <c r="W417">
        <v>26840.027027027001</v>
      </c>
      <c r="X417">
        <v>25196.752808988698</v>
      </c>
      <c r="Y417">
        <v>25326.984126984102</v>
      </c>
      <c r="Z417">
        <v>23992.767123287598</v>
      </c>
      <c r="AA417">
        <v>24301.993333333299</v>
      </c>
      <c r="AB417">
        <v>23160.666666666599</v>
      </c>
    </row>
    <row r="418" spans="1:28" x14ac:dyDescent="0.25">
      <c r="A418">
        <v>63.720676791612</v>
      </c>
      <c r="B418">
        <v>11730.988121752</v>
      </c>
      <c r="C418">
        <v>12300.516572352401</v>
      </c>
      <c r="D418">
        <v>13866.633412887801</v>
      </c>
      <c r="E418">
        <v>62943.840909090897</v>
      </c>
      <c r="F418">
        <v>61946.126050420098</v>
      </c>
      <c r="G418">
        <v>12019.1316931982</v>
      </c>
      <c r="H418">
        <v>11427.471036585301</v>
      </c>
      <c r="I418">
        <v>11914.47848537</v>
      </c>
      <c r="J418">
        <v>12642.419207317</v>
      </c>
      <c r="K418">
        <v>13875.4164432529</v>
      </c>
      <c r="L418">
        <v>13856.563524590099</v>
      </c>
      <c r="M418">
        <v>63762.655172413703</v>
      </c>
      <c r="N418">
        <v>64868.980066445103</v>
      </c>
      <c r="O418">
        <v>58953.680272108802</v>
      </c>
      <c r="P418">
        <v>59873.142405063198</v>
      </c>
      <c r="Q418">
        <v>12376.975</v>
      </c>
      <c r="R418">
        <v>11629.9365558912</v>
      </c>
      <c r="S418">
        <v>11744.515850144</v>
      </c>
      <c r="T418">
        <v>11071.4368932038</v>
      </c>
      <c r="U418">
        <v>11863.847402597399</v>
      </c>
      <c r="V418">
        <v>11971.6007326007</v>
      </c>
      <c r="W418">
        <v>13067.583596214499</v>
      </c>
      <c r="X418">
        <v>12244.8466076696</v>
      </c>
      <c r="Y418">
        <v>14122.825426944901</v>
      </c>
      <c r="Z418">
        <v>13655.1722972972</v>
      </c>
      <c r="AA418">
        <v>13977.8451242829</v>
      </c>
      <c r="AB418">
        <v>13716.540838852001</v>
      </c>
    </row>
    <row r="419" spans="1:28" x14ac:dyDescent="0.25">
      <c r="A419">
        <v>22.222374499904198</v>
      </c>
      <c r="B419">
        <v>6074.6881948120699</v>
      </c>
      <c r="C419">
        <v>5459.3545953360699</v>
      </c>
      <c r="D419">
        <v>5792.3947368421004</v>
      </c>
      <c r="E419">
        <v>5125.87541345093</v>
      </c>
      <c r="F419">
        <v>5247.4874759152199</v>
      </c>
      <c r="G419">
        <v>5878.0030487804797</v>
      </c>
      <c r="H419">
        <v>6288.5425414364599</v>
      </c>
      <c r="I419">
        <v>5610.5327510917004</v>
      </c>
      <c r="J419">
        <v>5324.6472114137396</v>
      </c>
      <c r="K419">
        <v>5850.8540305010802</v>
      </c>
      <c r="L419">
        <v>5724.6351010100998</v>
      </c>
      <c r="M419">
        <v>4963.2036082474197</v>
      </c>
      <c r="N419">
        <v>5515.23360655737</v>
      </c>
      <c r="O419">
        <v>5009.9236363636301</v>
      </c>
      <c r="P419">
        <v>5209.0892857142799</v>
      </c>
      <c r="Q419">
        <v>5589.1177730192703</v>
      </c>
      <c r="R419">
        <v>6138.9497098645998</v>
      </c>
      <c r="S419">
        <v>6093.7697516930002</v>
      </c>
      <c r="T419">
        <v>6475.3051948051898</v>
      </c>
      <c r="U419">
        <v>5289.7598784194497</v>
      </c>
      <c r="V419">
        <v>5905.3212290502797</v>
      </c>
      <c r="W419">
        <v>5323.75133689839</v>
      </c>
      <c r="X419">
        <v>5325.4911838790904</v>
      </c>
      <c r="Y419">
        <v>6009.5820568927702</v>
      </c>
      <c r="Z419">
        <v>5693.5032537960897</v>
      </c>
      <c r="AA419">
        <v>5242.1709956709901</v>
      </c>
      <c r="AB419">
        <v>6400.0848484848402</v>
      </c>
    </row>
    <row r="420" spans="1:28" x14ac:dyDescent="0.25">
      <c r="A420">
        <v>12.0609122332335</v>
      </c>
      <c r="B420">
        <v>16509.025477707</v>
      </c>
      <c r="C420">
        <v>16251.328849028399</v>
      </c>
      <c r="D420">
        <v>14716.208418891099</v>
      </c>
      <c r="E420">
        <v>60180.506072874399</v>
      </c>
      <c r="F420">
        <v>60448.169014084502</v>
      </c>
      <c r="G420">
        <v>16426.103773584899</v>
      </c>
      <c r="H420">
        <v>16576.899613899601</v>
      </c>
      <c r="I420">
        <v>16248.2758620689</v>
      </c>
      <c r="J420">
        <v>16255.2705479452</v>
      </c>
      <c r="K420">
        <v>15380.031558185399</v>
      </c>
      <c r="L420">
        <v>13995.5267665952</v>
      </c>
      <c r="M420">
        <v>59818.523809523802</v>
      </c>
      <c r="N420">
        <v>60631.084337349399</v>
      </c>
      <c r="O420">
        <v>60190.847457627096</v>
      </c>
      <c r="P420">
        <v>59914.895833333299</v>
      </c>
      <c r="Q420">
        <v>17964.948453608202</v>
      </c>
      <c r="R420">
        <v>15128.1217391304</v>
      </c>
      <c r="S420">
        <v>16361.074074074</v>
      </c>
      <c r="T420">
        <v>16731.264900662201</v>
      </c>
      <c r="U420">
        <v>15984.586666666601</v>
      </c>
      <c r="V420">
        <v>16638.605263157799</v>
      </c>
      <c r="W420">
        <v>16399.731707317002</v>
      </c>
      <c r="X420">
        <v>16150.1301775147</v>
      </c>
      <c r="Y420">
        <v>16114.036423841</v>
      </c>
      <c r="Z420">
        <v>14298.717073170699</v>
      </c>
      <c r="AA420">
        <v>14449.3107569721</v>
      </c>
      <c r="AB420">
        <v>13468.2129629629</v>
      </c>
    </row>
    <row r="421" spans="1:28" x14ac:dyDescent="0.25">
      <c r="A421">
        <v>83.440247295283399</v>
      </c>
      <c r="B421">
        <v>5960.1027227722698</v>
      </c>
      <c r="C421">
        <v>6242.5467889908196</v>
      </c>
      <c r="D421">
        <v>5602.5781758957601</v>
      </c>
      <c r="E421">
        <v>16509.025477707</v>
      </c>
      <c r="F421">
        <v>16426.103773584899</v>
      </c>
      <c r="G421">
        <v>6282.3600867678897</v>
      </c>
      <c r="H421">
        <v>5531.9740634005702</v>
      </c>
      <c r="I421">
        <v>6392.1152542372802</v>
      </c>
      <c r="J421">
        <v>6066.0559999999996</v>
      </c>
      <c r="K421">
        <v>5585.8092485549096</v>
      </c>
      <c r="L421">
        <v>5624.2276119402904</v>
      </c>
      <c r="M421">
        <v>16576.899613899601</v>
      </c>
      <c r="N421">
        <v>17964.948453608202</v>
      </c>
      <c r="O421">
        <v>15128.1217391304</v>
      </c>
      <c r="P421">
        <v>16361.074074074</v>
      </c>
      <c r="Q421">
        <v>6217.9095022624397</v>
      </c>
      <c r="R421">
        <v>6341.7083333333303</v>
      </c>
      <c r="S421">
        <v>5763.0471204188398</v>
      </c>
      <c r="T421">
        <v>5249.0576923076896</v>
      </c>
      <c r="U421">
        <v>6172.91447368421</v>
      </c>
      <c r="V421">
        <v>6625.11188811188</v>
      </c>
      <c r="W421">
        <v>6867.1833333333298</v>
      </c>
      <c r="X421">
        <v>5326.5538461538399</v>
      </c>
      <c r="Y421">
        <v>5689.2482758620599</v>
      </c>
      <c r="Z421">
        <v>5511.1890547263602</v>
      </c>
      <c r="AA421">
        <v>5952.1494252873499</v>
      </c>
      <c r="AB421">
        <v>5017.22340425531</v>
      </c>
    </row>
    <row r="422" spans="1:28" x14ac:dyDescent="0.25">
      <c r="A422">
        <v>26.2156415256859</v>
      </c>
      <c r="B422">
        <v>25672.488526036999</v>
      </c>
      <c r="C422">
        <v>22370.6443315338</v>
      </c>
      <c r="D422">
        <v>22711.356062616</v>
      </c>
      <c r="E422">
        <v>5511.1713483146004</v>
      </c>
      <c r="F422">
        <v>5642.0807692307599</v>
      </c>
      <c r="G422">
        <v>26579.0397275822</v>
      </c>
      <c r="H422">
        <v>24404.084700899901</v>
      </c>
      <c r="I422">
        <v>23495.133212778699</v>
      </c>
      <c r="J422">
        <v>21118.6127516778</v>
      </c>
      <c r="K422">
        <v>22784.1016949152</v>
      </c>
      <c r="L422">
        <v>22638.339712918601</v>
      </c>
      <c r="M422">
        <v>5386.9507299269999</v>
      </c>
      <c r="N422">
        <v>5583.5189393939299</v>
      </c>
      <c r="O422">
        <v>5702.47265625</v>
      </c>
      <c r="P422">
        <v>5486.6231884057897</v>
      </c>
      <c r="Q422">
        <v>26061.565780504399</v>
      </c>
      <c r="R422">
        <v>27224.562074829901</v>
      </c>
      <c r="S422">
        <v>24764.053672316299</v>
      </c>
      <c r="T422">
        <v>23941.827085852401</v>
      </c>
      <c r="U422">
        <v>23109.207286432102</v>
      </c>
      <c r="V422">
        <v>23851.097334878301</v>
      </c>
      <c r="W422">
        <v>20783.394520547899</v>
      </c>
      <c r="X422">
        <v>21440.598684210501</v>
      </c>
      <c r="Y422">
        <v>23214.630457933901</v>
      </c>
      <c r="Z422">
        <v>22358.109589041</v>
      </c>
      <c r="AA422">
        <v>21310.375916230299</v>
      </c>
      <c r="AB422">
        <v>24007.892008639301</v>
      </c>
    </row>
    <row r="423" spans="1:28" x14ac:dyDescent="0.25">
      <c r="A423">
        <v>46.924267885766199</v>
      </c>
      <c r="B423">
        <v>5075.1924528301797</v>
      </c>
      <c r="C423">
        <v>3824.72972972972</v>
      </c>
      <c r="D423">
        <v>3793.6510416666601</v>
      </c>
      <c r="E423">
        <v>9178.3225806451592</v>
      </c>
      <c r="F423">
        <v>9190.4205202312096</v>
      </c>
      <c r="G423">
        <v>5321.6428571428496</v>
      </c>
      <c r="H423">
        <v>4733.27027027027</v>
      </c>
      <c r="I423">
        <v>4198.3965517241304</v>
      </c>
      <c r="J423">
        <v>3583.9222222222202</v>
      </c>
      <c r="K423">
        <v>3704.48181818181</v>
      </c>
      <c r="L423">
        <v>3913.2682926829202</v>
      </c>
      <c r="M423">
        <v>9163.8635578583708</v>
      </c>
      <c r="N423">
        <v>9310.4347826086905</v>
      </c>
      <c r="O423">
        <v>9071.0979827089304</v>
      </c>
      <c r="P423">
        <v>9353.2789115646192</v>
      </c>
      <c r="Q423">
        <v>5644.5921052631502</v>
      </c>
      <c r="R423">
        <v>5006.9743589743503</v>
      </c>
      <c r="S423">
        <v>4452.6964285714203</v>
      </c>
      <c r="T423">
        <v>5018.94545454545</v>
      </c>
      <c r="U423">
        <v>4116.25925925925</v>
      </c>
      <c r="V423">
        <v>4269.9354838709596</v>
      </c>
      <c r="W423">
        <v>3884.9318181818098</v>
      </c>
      <c r="X423">
        <v>3296</v>
      </c>
      <c r="Y423">
        <v>3931.9019607843102</v>
      </c>
      <c r="Z423">
        <v>3507.8983050847401</v>
      </c>
      <c r="AA423">
        <v>3848.1428571428501</v>
      </c>
      <c r="AB423">
        <v>3961.7659574467998</v>
      </c>
    </row>
    <row r="424" spans="1:28" x14ac:dyDescent="0.25">
      <c r="A424">
        <v>32.163007442299197</v>
      </c>
      <c r="B424">
        <v>6355.7226415094301</v>
      </c>
      <c r="C424">
        <v>4970.4227642276401</v>
      </c>
      <c r="D424">
        <v>4745.5934065933998</v>
      </c>
      <c r="E424">
        <v>5161.1007905138304</v>
      </c>
      <c r="F424">
        <v>5420.6584440227698</v>
      </c>
      <c r="G424">
        <v>6759.8758865248201</v>
      </c>
      <c r="H424">
        <v>5896.1612903225796</v>
      </c>
      <c r="I424">
        <v>5167</v>
      </c>
      <c r="J424">
        <v>4764.0166666666601</v>
      </c>
      <c r="K424">
        <v>4825.4350282485802</v>
      </c>
      <c r="L424">
        <v>4670.0213903743297</v>
      </c>
      <c r="M424">
        <v>4879.0659793814402</v>
      </c>
      <c r="N424">
        <v>5381.7734375</v>
      </c>
      <c r="O424">
        <v>5457.3911439114299</v>
      </c>
      <c r="P424">
        <v>4944.99206349206</v>
      </c>
      <c r="Q424">
        <v>7226.1832061068699</v>
      </c>
      <c r="R424">
        <v>6355.33112582781</v>
      </c>
      <c r="S424">
        <v>6085.6174496644298</v>
      </c>
      <c r="T424">
        <v>5611.0202020201996</v>
      </c>
      <c r="U424">
        <v>5562.4615384615299</v>
      </c>
      <c r="V424">
        <v>4799.7857142857101</v>
      </c>
      <c r="W424">
        <v>4431.4148936170204</v>
      </c>
      <c r="X424">
        <v>5127.55813953488</v>
      </c>
      <c r="Y424">
        <v>5124.7659574467998</v>
      </c>
      <c r="Z424">
        <v>4486.4337349397501</v>
      </c>
      <c r="AA424">
        <v>5122.2952380952302</v>
      </c>
      <c r="AB424">
        <v>4090.89024390243</v>
      </c>
    </row>
    <row r="425" spans="1:28" x14ac:dyDescent="0.25">
      <c r="A425">
        <v>61.366843070830498</v>
      </c>
      <c r="B425">
        <v>26558.872093023201</v>
      </c>
      <c r="C425">
        <v>24425.746323529402</v>
      </c>
      <c r="D425">
        <v>22936.619496855299</v>
      </c>
      <c r="E425">
        <v>17172.0925474914</v>
      </c>
      <c r="F425">
        <v>17303.4428571428</v>
      </c>
      <c r="G425">
        <v>26964.940860215</v>
      </c>
      <c r="H425">
        <v>26080.8417721519</v>
      </c>
      <c r="I425">
        <v>24490.379518072201</v>
      </c>
      <c r="J425">
        <v>24324.528301886701</v>
      </c>
      <c r="K425">
        <v>23399.104046242701</v>
      </c>
      <c r="L425">
        <v>22384.8275862068</v>
      </c>
      <c r="M425">
        <v>17052.126747437</v>
      </c>
      <c r="N425">
        <v>16695.393684210499</v>
      </c>
      <c r="O425">
        <v>17875.3702970296</v>
      </c>
      <c r="P425">
        <v>16138.863377609099</v>
      </c>
      <c r="Q425">
        <v>27517.469879518001</v>
      </c>
      <c r="R425">
        <v>26519.699029126201</v>
      </c>
      <c r="S425">
        <v>26172.564705882301</v>
      </c>
      <c r="T425">
        <v>25974.041095890399</v>
      </c>
      <c r="U425">
        <v>24527.608695652099</v>
      </c>
      <c r="V425">
        <v>24463.8969072164</v>
      </c>
      <c r="W425">
        <v>24038.2352941176</v>
      </c>
      <c r="X425">
        <v>24590</v>
      </c>
      <c r="Y425">
        <v>23343.088235294101</v>
      </c>
      <c r="Z425">
        <v>23479.577464788701</v>
      </c>
      <c r="AA425">
        <v>23315.833333333299</v>
      </c>
      <c r="AB425">
        <v>21466.575342465701</v>
      </c>
    </row>
    <row r="426" spans="1:28" x14ac:dyDescent="0.25">
      <c r="A426">
        <v>56.082915641766398</v>
      </c>
      <c r="B426">
        <v>36892.8799380325</v>
      </c>
      <c r="C426">
        <v>33418.928348909598</v>
      </c>
      <c r="D426">
        <v>36806.489539748902</v>
      </c>
      <c r="E426">
        <v>17010.501008471099</v>
      </c>
      <c r="F426">
        <v>16916.649750415902</v>
      </c>
      <c r="G426">
        <v>35958.248148148101</v>
      </c>
      <c r="H426">
        <v>37564.918774966703</v>
      </c>
      <c r="I426">
        <v>34715.981443298901</v>
      </c>
      <c r="J426">
        <v>32102.880753138001</v>
      </c>
      <c r="K426">
        <v>36208.214876033002</v>
      </c>
      <c r="L426">
        <v>37296.032967032901</v>
      </c>
      <c r="M426">
        <v>17098.840250587298</v>
      </c>
      <c r="N426">
        <v>16837.227670753</v>
      </c>
      <c r="O426">
        <v>16988.519809825601</v>
      </c>
      <c r="P426">
        <v>16864.819512195099</v>
      </c>
      <c r="Q426">
        <v>35924.948837209296</v>
      </c>
      <c r="R426">
        <v>35980.276923076897</v>
      </c>
      <c r="S426">
        <v>35615.389937106898</v>
      </c>
      <c r="T426">
        <v>38996.674364895996</v>
      </c>
      <c r="U426">
        <v>35628.8479087452</v>
      </c>
      <c r="V426">
        <v>33634.5225225225</v>
      </c>
      <c r="W426">
        <v>32505.729729729701</v>
      </c>
      <c r="X426">
        <v>31753.53515625</v>
      </c>
      <c r="Y426">
        <v>32409.738154613398</v>
      </c>
      <c r="Z426">
        <v>38894.615520282103</v>
      </c>
      <c r="AA426">
        <v>40770.781842818396</v>
      </c>
      <c r="AB426">
        <v>31533.415730337001</v>
      </c>
    </row>
    <row r="427" spans="1:28" x14ac:dyDescent="0.25">
      <c r="A427">
        <v>113.05274897846</v>
      </c>
      <c r="B427">
        <v>8935.3695652173901</v>
      </c>
      <c r="C427">
        <v>6808.4333333333298</v>
      </c>
      <c r="D427">
        <v>5712.48</v>
      </c>
      <c r="E427">
        <v>9445.9004480810399</v>
      </c>
      <c r="F427">
        <v>9509.3519690576595</v>
      </c>
      <c r="G427">
        <v>9408.3684210526299</v>
      </c>
      <c r="H427">
        <v>8602.5185185185092</v>
      </c>
      <c r="I427">
        <v>6857.4285714285697</v>
      </c>
      <c r="J427">
        <v>6765.5625</v>
      </c>
      <c r="K427">
        <v>6465.9117647058802</v>
      </c>
      <c r="L427">
        <v>5087.6829268292604</v>
      </c>
      <c r="M427">
        <v>9367.0642201834798</v>
      </c>
      <c r="N427">
        <v>10155.2284946236</v>
      </c>
      <c r="O427">
        <v>8800.6025073746296</v>
      </c>
      <c r="P427">
        <v>8909.8701188454997</v>
      </c>
      <c r="Q427">
        <v>9605.6428571428496</v>
      </c>
      <c r="R427">
        <v>9293.2916666666606</v>
      </c>
      <c r="S427">
        <v>8671.8518518518504</v>
      </c>
      <c r="T427">
        <v>8533.1851851851807</v>
      </c>
      <c r="U427">
        <v>7658.5</v>
      </c>
      <c r="V427">
        <v>6537</v>
      </c>
      <c r="W427">
        <v>7039.1538461538403</v>
      </c>
      <c r="X427">
        <v>6578.3684210526299</v>
      </c>
      <c r="Y427">
        <v>6938.5</v>
      </c>
      <c r="Z427">
        <v>6135.1</v>
      </c>
      <c r="AA427">
        <v>5518.2692307692296</v>
      </c>
      <c r="AB427">
        <v>4341.3333333333303</v>
      </c>
    </row>
    <row r="428" spans="1:28" x14ac:dyDescent="0.25">
      <c r="A428">
        <v>26.2156415256859</v>
      </c>
      <c r="B428">
        <v>9441.8590086545992</v>
      </c>
      <c r="C428">
        <v>8107.1982616866298</v>
      </c>
      <c r="D428">
        <v>8491.1274834437008</v>
      </c>
      <c r="E428">
        <v>5511.1713483146004</v>
      </c>
      <c r="F428">
        <v>5642.0807692307599</v>
      </c>
      <c r="G428">
        <v>9327.6000615763496</v>
      </c>
      <c r="H428">
        <v>9561.3031863533906</v>
      </c>
      <c r="I428">
        <v>8073.7264595103497</v>
      </c>
      <c r="J428">
        <v>8140.5288326300897</v>
      </c>
      <c r="K428">
        <v>8632.3575655114091</v>
      </c>
      <c r="L428">
        <v>8382.2837133550493</v>
      </c>
      <c r="M428">
        <v>5386.9507299269999</v>
      </c>
      <c r="N428">
        <v>5583.5189393939299</v>
      </c>
      <c r="O428">
        <v>5702.47265625</v>
      </c>
      <c r="P428">
        <v>5486.6231884057897</v>
      </c>
      <c r="Q428">
        <v>9482.2998790810107</v>
      </c>
      <c r="R428">
        <v>9167.0771643663702</v>
      </c>
      <c r="S428">
        <v>9576.0543615676306</v>
      </c>
      <c r="T428">
        <v>9546.0006557377001</v>
      </c>
      <c r="U428">
        <v>7880.3398510241996</v>
      </c>
      <c r="V428">
        <v>8271.5333333333292</v>
      </c>
      <c r="W428">
        <v>8259.8352941176399</v>
      </c>
      <c r="X428">
        <v>8012.2859922178995</v>
      </c>
      <c r="Y428">
        <v>8774.7201986754899</v>
      </c>
      <c r="Z428">
        <v>8483.8480138169198</v>
      </c>
      <c r="AA428">
        <v>8370.9841359773309</v>
      </c>
      <c r="AB428">
        <v>8397.5662835249004</v>
      </c>
    </row>
    <row r="429" spans="1:28" x14ac:dyDescent="0.25">
      <c r="A429">
        <v>56.082915641766398</v>
      </c>
      <c r="B429">
        <v>18622.349662975401</v>
      </c>
      <c r="C429">
        <v>16431.905131370098</v>
      </c>
      <c r="D429">
        <v>17383.4757485029</v>
      </c>
      <c r="E429">
        <v>17010.501008471099</v>
      </c>
      <c r="F429">
        <v>16916.649750415902</v>
      </c>
      <c r="G429">
        <v>18439.265324794102</v>
      </c>
      <c r="H429">
        <v>18825.714684959301</v>
      </c>
      <c r="I429">
        <v>16821.278213433299</v>
      </c>
      <c r="J429">
        <v>16014.800949598201</v>
      </c>
      <c r="K429">
        <v>16710.224033816401</v>
      </c>
      <c r="L429">
        <v>18045.5332541567</v>
      </c>
      <c r="M429">
        <v>17098.840250587298</v>
      </c>
      <c r="N429">
        <v>16837.227670753</v>
      </c>
      <c r="O429">
        <v>16988.519809825601</v>
      </c>
      <c r="P429">
        <v>16864.819512195099</v>
      </c>
      <c r="Q429">
        <v>18072.0287802649</v>
      </c>
      <c r="R429">
        <v>18807.5112230874</v>
      </c>
      <c r="S429">
        <v>18703.282619399299</v>
      </c>
      <c r="T429">
        <v>18956.244619422501</v>
      </c>
      <c r="U429">
        <v>17071.6639730639</v>
      </c>
      <c r="V429">
        <v>16564.494475138101</v>
      </c>
      <c r="W429">
        <v>15692.6645021645</v>
      </c>
      <c r="X429">
        <v>16345.038461538399</v>
      </c>
      <c r="Y429">
        <v>16673.6850961538</v>
      </c>
      <c r="Z429">
        <v>16747.1177184466</v>
      </c>
      <c r="AA429">
        <v>16842.655370476699</v>
      </c>
      <c r="AB429">
        <v>19332.693915181299</v>
      </c>
    </row>
    <row r="430" spans="1:28" x14ac:dyDescent="0.25">
      <c r="A430">
        <v>45.973860654361303</v>
      </c>
      <c r="B430">
        <v>9729.0115273775209</v>
      </c>
      <c r="C430">
        <v>7800.1395348837204</v>
      </c>
      <c r="D430">
        <v>13213.386634844799</v>
      </c>
      <c r="E430">
        <v>17868.7208157524</v>
      </c>
      <c r="F430">
        <v>17198.050065876101</v>
      </c>
      <c r="G430">
        <v>9314.3317073170692</v>
      </c>
      <c r="H430">
        <v>10327.6690140845</v>
      </c>
      <c r="I430">
        <v>8206.5731707317009</v>
      </c>
      <c r="J430">
        <v>7429.8333333333303</v>
      </c>
      <c r="K430">
        <v>13315.039130434699</v>
      </c>
      <c r="L430">
        <v>13089.682539682501</v>
      </c>
      <c r="M430">
        <v>18636.502262443399</v>
      </c>
      <c r="N430">
        <v>16491.5625</v>
      </c>
      <c r="O430">
        <v>17985.222841225601</v>
      </c>
      <c r="P430">
        <v>17404.528125000001</v>
      </c>
      <c r="Q430">
        <v>9327.2970297029697</v>
      </c>
      <c r="R430">
        <v>9301.7403846153793</v>
      </c>
      <c r="S430">
        <v>10356.6235294117</v>
      </c>
      <c r="T430">
        <v>10284.491228070099</v>
      </c>
      <c r="U430">
        <v>7882.2222222222199</v>
      </c>
      <c r="V430">
        <v>8601.0540540540496</v>
      </c>
      <c r="W430">
        <v>7376.2439024390196</v>
      </c>
      <c r="X430">
        <v>7474.6734693877497</v>
      </c>
      <c r="Y430">
        <v>13916.3478260869</v>
      </c>
      <c r="Z430">
        <v>12413.0760869565</v>
      </c>
      <c r="AA430">
        <v>13325.7521367521</v>
      </c>
      <c r="AB430">
        <v>12706.0694444444</v>
      </c>
    </row>
    <row r="431" spans="1:28" x14ac:dyDescent="0.25">
      <c r="A431">
        <v>50.621251119713101</v>
      </c>
      <c r="B431">
        <v>11940.685381068601</v>
      </c>
      <c r="C431">
        <v>10568.9737470167</v>
      </c>
      <c r="D431">
        <v>10565.2554744525</v>
      </c>
      <c r="E431">
        <v>44653.9467005076</v>
      </c>
      <c r="F431">
        <v>43523.191489361699</v>
      </c>
      <c r="G431">
        <v>11879.9402286902</v>
      </c>
      <c r="H431">
        <v>12006.9778786159</v>
      </c>
      <c r="I431">
        <v>10788.209848484799</v>
      </c>
      <c r="J431">
        <v>10326.6021775544</v>
      </c>
      <c r="K431">
        <v>10771.668115942</v>
      </c>
      <c r="L431">
        <v>10355.807352941099</v>
      </c>
      <c r="M431">
        <v>45863.914185639202</v>
      </c>
      <c r="N431">
        <v>42861.1672240802</v>
      </c>
      <c r="O431">
        <v>44157.631410256399</v>
      </c>
      <c r="P431">
        <v>43252.093385214001</v>
      </c>
      <c r="Q431">
        <v>10994.826542491201</v>
      </c>
      <c r="R431">
        <v>12593.848826291</v>
      </c>
      <c r="S431">
        <v>12078.572916666601</v>
      </c>
      <c r="T431">
        <v>11938.170189098901</v>
      </c>
      <c r="U431">
        <v>10793.901294498301</v>
      </c>
      <c r="V431">
        <v>10783.1994301994</v>
      </c>
      <c r="W431">
        <v>10377.6683006535</v>
      </c>
      <c r="X431">
        <v>10272.9037800687</v>
      </c>
      <c r="Y431">
        <v>10617.5904907975</v>
      </c>
      <c r="Z431">
        <v>10909.660714285699</v>
      </c>
      <c r="AA431">
        <v>10579.242021276499</v>
      </c>
      <c r="AB431">
        <v>10079.4539473684</v>
      </c>
    </row>
    <row r="432" spans="1:28" x14ac:dyDescent="0.25">
      <c r="A432">
        <v>12.690034312053101</v>
      </c>
      <c r="B432">
        <v>12331.01079525</v>
      </c>
      <c r="C432">
        <v>9770.3895800933096</v>
      </c>
      <c r="D432">
        <v>10039.5511760966</v>
      </c>
      <c r="E432">
        <v>25315.0552441953</v>
      </c>
      <c r="F432">
        <v>24163.073920265699</v>
      </c>
      <c r="G432">
        <v>11852.119272727199</v>
      </c>
      <c r="H432">
        <v>12800.0106837606</v>
      </c>
      <c r="I432">
        <v>9852.9785604900408</v>
      </c>
      <c r="J432">
        <v>9685.1911532385493</v>
      </c>
      <c r="K432">
        <v>10369.874837027301</v>
      </c>
      <c r="L432">
        <v>9725.2109181141404</v>
      </c>
      <c r="M432">
        <v>26386.914219474402</v>
      </c>
      <c r="N432">
        <v>20510.133771929799</v>
      </c>
      <c r="O432">
        <v>26390</v>
      </c>
      <c r="P432">
        <v>27202.455974842698</v>
      </c>
      <c r="Q432">
        <v>11735.452566096399</v>
      </c>
      <c r="R432">
        <v>11954.6010928961</v>
      </c>
      <c r="S432">
        <v>12128.541364295999</v>
      </c>
      <c r="T432">
        <v>13447.062937062899</v>
      </c>
      <c r="U432">
        <v>10044.510574018101</v>
      </c>
      <c r="V432">
        <v>9656.0931677018598</v>
      </c>
      <c r="W432">
        <v>9907.2169811320691</v>
      </c>
      <c r="X432">
        <v>9461.0507936507893</v>
      </c>
      <c r="Y432">
        <v>10524.270194986</v>
      </c>
      <c r="Z432">
        <v>10234.022058823501</v>
      </c>
      <c r="AA432">
        <v>9366.04347826087</v>
      </c>
      <c r="AB432">
        <v>10202.716763005699</v>
      </c>
    </row>
    <row r="433" spans="1:28" x14ac:dyDescent="0.25">
      <c r="A433">
        <v>32.160221038413802</v>
      </c>
      <c r="B433">
        <v>35977.804180418003</v>
      </c>
      <c r="C433">
        <v>34027.949756888098</v>
      </c>
      <c r="D433">
        <v>33754.526748971097</v>
      </c>
      <c r="E433">
        <v>16292.7929411764</v>
      </c>
      <c r="F433">
        <v>15847.1141226818</v>
      </c>
      <c r="G433">
        <v>37539.544159544101</v>
      </c>
      <c r="H433">
        <v>34995.419354838697</v>
      </c>
      <c r="I433">
        <v>34650.850609756097</v>
      </c>
      <c r="J433">
        <v>33320.989619377098</v>
      </c>
      <c r="K433">
        <v>33913.129330254</v>
      </c>
      <c r="L433">
        <v>33627.115027829299</v>
      </c>
      <c r="M433">
        <v>16837.0801393728</v>
      </c>
      <c r="N433">
        <v>17090.508152173901</v>
      </c>
      <c r="O433">
        <v>14473.033033033</v>
      </c>
      <c r="P433">
        <v>14649.458781362</v>
      </c>
      <c r="Q433">
        <v>38155.642857142797</v>
      </c>
      <c r="R433">
        <v>37130.7582938388</v>
      </c>
      <c r="S433">
        <v>34755.802973977698</v>
      </c>
      <c r="T433">
        <v>35218.453287197197</v>
      </c>
      <c r="U433">
        <v>35728.089171974498</v>
      </c>
      <c r="V433">
        <v>33661.807017543797</v>
      </c>
      <c r="W433">
        <v>33042.3051948051</v>
      </c>
      <c r="X433">
        <v>33638.896296296298</v>
      </c>
      <c r="Y433">
        <v>34439.325123152703</v>
      </c>
      <c r="Z433">
        <v>33448.704347826002</v>
      </c>
      <c r="AA433">
        <v>33736.963576158902</v>
      </c>
      <c r="AB433">
        <v>33487.139240506302</v>
      </c>
    </row>
    <row r="434" spans="1:28" x14ac:dyDescent="0.25">
      <c r="A434">
        <v>50.621251119713101</v>
      </c>
      <c r="B434">
        <v>44012.786636294601</v>
      </c>
      <c r="C434">
        <v>42854.8880516684</v>
      </c>
      <c r="D434">
        <v>39846.4561042524</v>
      </c>
      <c r="E434">
        <v>44653.9467005076</v>
      </c>
      <c r="F434">
        <v>43523.191489361699</v>
      </c>
      <c r="G434">
        <v>46270.328976034798</v>
      </c>
      <c r="H434">
        <v>42805.080419580401</v>
      </c>
      <c r="I434">
        <v>44521.008048289703</v>
      </c>
      <c r="J434">
        <v>40938.078703703701</v>
      </c>
      <c r="K434">
        <v>40058.852644836203</v>
      </c>
      <c r="L434">
        <v>39592.475903614402</v>
      </c>
      <c r="M434">
        <v>45863.914185639202</v>
      </c>
      <c r="N434">
        <v>42861.1672240802</v>
      </c>
      <c r="O434">
        <v>44157.631410256399</v>
      </c>
      <c r="P434">
        <v>43252.093385214001</v>
      </c>
      <c r="Q434">
        <v>47087.469026548599</v>
      </c>
      <c r="R434">
        <v>45477.738197424798</v>
      </c>
      <c r="S434">
        <v>42941.3370165745</v>
      </c>
      <c r="T434">
        <v>42705.635080645101</v>
      </c>
      <c r="U434">
        <v>45707.954372623499</v>
      </c>
      <c r="V434">
        <v>43186.961538461503</v>
      </c>
      <c r="W434">
        <v>41436.298076922998</v>
      </c>
      <c r="X434">
        <v>40475.446428571398</v>
      </c>
      <c r="Y434">
        <v>41656.976676384802</v>
      </c>
      <c r="Z434">
        <v>38843.427937915701</v>
      </c>
      <c r="AA434">
        <v>39961.129129129098</v>
      </c>
      <c r="AB434">
        <v>39221.595166163097</v>
      </c>
    </row>
    <row r="435" spans="1:28" x14ac:dyDescent="0.25">
      <c r="A435">
        <v>45.973860654361303</v>
      </c>
      <c r="B435">
        <v>17884.435124957199</v>
      </c>
      <c r="C435">
        <v>14787.779399253899</v>
      </c>
      <c r="D435">
        <v>14382.9962633451</v>
      </c>
      <c r="E435">
        <v>17868.7208157524</v>
      </c>
      <c r="F435">
        <v>17198.050065876101</v>
      </c>
      <c r="G435">
        <v>17392.3780836146</v>
      </c>
      <c r="H435">
        <v>18365.580702496802</v>
      </c>
      <c r="I435">
        <v>15393.8073915237</v>
      </c>
      <c r="J435">
        <v>14134.3603971168</v>
      </c>
      <c r="K435">
        <v>14422.446698762</v>
      </c>
      <c r="L435">
        <v>14340.6946902654</v>
      </c>
      <c r="M435">
        <v>18636.502262443399</v>
      </c>
      <c r="N435">
        <v>16491.5625</v>
      </c>
      <c r="O435">
        <v>17985.222841225601</v>
      </c>
      <c r="P435">
        <v>17404.528125000001</v>
      </c>
      <c r="Q435">
        <v>17086.078518518501</v>
      </c>
      <c r="R435">
        <v>17661.1929140256</v>
      </c>
      <c r="S435">
        <v>18377.262005769499</v>
      </c>
      <c r="T435">
        <v>18353.9566024991</v>
      </c>
      <c r="U435">
        <v>15823.398260869501</v>
      </c>
      <c r="V435">
        <v>14950.788367922099</v>
      </c>
      <c r="W435">
        <v>13936.8200431034</v>
      </c>
      <c r="X435">
        <v>14335.7528151606</v>
      </c>
      <c r="Y435">
        <v>14614.270755596999</v>
      </c>
      <c r="Z435">
        <v>14237.022542831301</v>
      </c>
      <c r="AA435">
        <v>14005.623197903</v>
      </c>
      <c r="AB435">
        <v>14771.823777403</v>
      </c>
    </row>
    <row r="436" spans="1:28" x14ac:dyDescent="0.25">
      <c r="A436">
        <v>250.451745843851</v>
      </c>
      <c r="B436">
        <v>13489.0630841121</v>
      </c>
      <c r="C436">
        <v>12704.028925619799</v>
      </c>
      <c r="D436">
        <v>11602.315298507399</v>
      </c>
      <c r="E436">
        <v>32465.125482625401</v>
      </c>
      <c r="F436">
        <v>33864.775175643997</v>
      </c>
      <c r="G436">
        <v>14192.924050632901</v>
      </c>
      <c r="H436">
        <v>12615.6858638743</v>
      </c>
      <c r="I436">
        <v>13778.064189189099</v>
      </c>
      <c r="J436">
        <v>11012.994680850999</v>
      </c>
      <c r="K436">
        <v>12073.094339622599</v>
      </c>
      <c r="L436">
        <v>10915.5825688073</v>
      </c>
      <c r="M436">
        <v>31483.761904761901</v>
      </c>
      <c r="N436">
        <v>32459.2897196261</v>
      </c>
      <c r="O436">
        <v>35276.859154929502</v>
      </c>
      <c r="P436">
        <v>31404.1734317343</v>
      </c>
      <c r="Q436">
        <v>14548.697368421001</v>
      </c>
      <c r="R436">
        <v>13863.1829268292</v>
      </c>
      <c r="S436">
        <v>12317.934343434301</v>
      </c>
      <c r="T436">
        <v>12936.092391304301</v>
      </c>
      <c r="U436">
        <v>15224.9078947368</v>
      </c>
      <c r="V436">
        <v>12250.840277777699</v>
      </c>
      <c r="W436">
        <v>10808.2608695652</v>
      </c>
      <c r="X436">
        <v>11209.197916666601</v>
      </c>
      <c r="Y436">
        <v>13234.6531791907</v>
      </c>
      <c r="Z436">
        <v>10687.2344827586</v>
      </c>
      <c r="AA436">
        <v>11359.060869565201</v>
      </c>
      <c r="AB436">
        <v>10420.4368932038</v>
      </c>
    </row>
    <row r="437" spans="1:28" x14ac:dyDescent="0.25">
      <c r="A437">
        <v>14.628523803496201</v>
      </c>
      <c r="B437">
        <v>38010.714285714203</v>
      </c>
      <c r="C437">
        <v>33722.222222222197</v>
      </c>
      <c r="D437">
        <v>28079.75</v>
      </c>
      <c r="E437">
        <v>5271.7612208258497</v>
      </c>
      <c r="F437">
        <v>5179.18279569892</v>
      </c>
      <c r="G437">
        <v>39085</v>
      </c>
      <c r="H437">
        <v>35325</v>
      </c>
      <c r="I437">
        <v>34303.888888888803</v>
      </c>
      <c r="J437">
        <v>32558.8888888888</v>
      </c>
      <c r="K437">
        <v>30080.370370370299</v>
      </c>
      <c r="L437">
        <v>26217.1034482758</v>
      </c>
      <c r="M437">
        <v>5364.6726618704997</v>
      </c>
      <c r="N437">
        <v>4598.7759999999998</v>
      </c>
      <c r="O437">
        <v>5650.2922077922003</v>
      </c>
      <c r="P437">
        <v>5573.1048387096698</v>
      </c>
      <c r="Q437">
        <v>39055.833333333299</v>
      </c>
      <c r="R437">
        <v>39128.75</v>
      </c>
      <c r="S437">
        <v>35100</v>
      </c>
      <c r="T437">
        <v>36900</v>
      </c>
      <c r="U437">
        <v>36348.333333333299</v>
      </c>
      <c r="V437">
        <v>33281.666666666599</v>
      </c>
      <c r="W437">
        <v>32525</v>
      </c>
      <c r="X437">
        <v>32626.666666666599</v>
      </c>
      <c r="Y437">
        <v>29793.333333333299</v>
      </c>
      <c r="Z437">
        <v>30310</v>
      </c>
      <c r="AA437">
        <v>26624.166666666599</v>
      </c>
      <c r="AB437">
        <v>25929.764705882299</v>
      </c>
    </row>
    <row r="438" spans="1:28" x14ac:dyDescent="0.25">
      <c r="A438">
        <v>32.160221038413802</v>
      </c>
      <c r="B438">
        <v>16881.997155858899</v>
      </c>
      <c r="C438">
        <v>14971.502832861101</v>
      </c>
      <c r="D438">
        <v>12875.3171471927</v>
      </c>
      <c r="E438">
        <v>16292.7929411764</v>
      </c>
      <c r="F438">
        <v>15847.1141226818</v>
      </c>
      <c r="G438">
        <v>16695.677208287801</v>
      </c>
      <c r="H438">
        <v>17085.154577883401</v>
      </c>
      <c r="I438">
        <v>15740.586901763199</v>
      </c>
      <c r="J438">
        <v>13983.391585760501</v>
      </c>
      <c r="K438">
        <v>13253.4469453376</v>
      </c>
      <c r="L438">
        <v>12537.3908045977</v>
      </c>
      <c r="M438">
        <v>16837.0801393728</v>
      </c>
      <c r="N438">
        <v>17090.508152173901</v>
      </c>
      <c r="O438">
        <v>14473.033033033</v>
      </c>
      <c r="P438">
        <v>14649.458781362</v>
      </c>
      <c r="Q438">
        <v>16485.775510203999</v>
      </c>
      <c r="R438">
        <v>16821.106271777</v>
      </c>
      <c r="S438">
        <v>16839.5498783455</v>
      </c>
      <c r="T438">
        <v>17319.9069767441</v>
      </c>
      <c r="U438">
        <v>16284.8495575221</v>
      </c>
      <c r="V438">
        <v>15021.2690058479</v>
      </c>
      <c r="W438">
        <v>14311.510638297799</v>
      </c>
      <c r="X438">
        <v>13708.0059523809</v>
      </c>
      <c r="Y438">
        <v>13432.0522875816</v>
      </c>
      <c r="Z438">
        <v>13080.493670886</v>
      </c>
      <c r="AA438">
        <v>12852.304347826001</v>
      </c>
      <c r="AB438">
        <v>12266.2620320855</v>
      </c>
    </row>
    <row r="439" spans="1:28" x14ac:dyDescent="0.25">
      <c r="A439">
        <v>14.628523803496201</v>
      </c>
      <c r="B439">
        <v>6571.4757433489804</v>
      </c>
      <c r="C439">
        <v>5472.4806517311599</v>
      </c>
      <c r="D439">
        <v>4780.5164835164796</v>
      </c>
      <c r="E439">
        <v>5271.7612208258497</v>
      </c>
      <c r="F439">
        <v>5179.18279569892</v>
      </c>
      <c r="G439">
        <v>6485.4036144578304</v>
      </c>
      <c r="H439">
        <v>6664.5570032573196</v>
      </c>
      <c r="I439">
        <v>5694.6706827309199</v>
      </c>
      <c r="J439">
        <v>5243.8636363636297</v>
      </c>
      <c r="K439">
        <v>4795.3649999999998</v>
      </c>
      <c r="L439">
        <v>4768.8705882352897</v>
      </c>
      <c r="M439">
        <v>5364.6726618704997</v>
      </c>
      <c r="N439">
        <v>4598.7759999999998</v>
      </c>
      <c r="O439">
        <v>5650.2922077922003</v>
      </c>
      <c r="P439">
        <v>5573.1048387096698</v>
      </c>
      <c r="Q439">
        <v>6354.0535714285697</v>
      </c>
      <c r="R439">
        <v>6619.9573170731701</v>
      </c>
      <c r="S439">
        <v>6448.2981366459599</v>
      </c>
      <c r="T439">
        <v>6903.0342465753401</v>
      </c>
      <c r="U439">
        <v>5800.81538461538</v>
      </c>
      <c r="V439">
        <v>5578.7142857142799</v>
      </c>
      <c r="W439">
        <v>5454.9596774193496</v>
      </c>
      <c r="X439">
        <v>5022.0338983050797</v>
      </c>
      <c r="Y439">
        <v>4828.6902654867199</v>
      </c>
      <c r="Z439">
        <v>4752.0804597701099</v>
      </c>
      <c r="AA439">
        <v>5055.4148148148097</v>
      </c>
      <c r="AB439">
        <v>4446.5083333333296</v>
      </c>
    </row>
    <row r="440" spans="1:28" x14ac:dyDescent="0.25">
      <c r="A440">
        <v>86.344681073459896</v>
      </c>
      <c r="B440">
        <v>25986.2026032824</v>
      </c>
      <c r="C440">
        <v>21351.5435342606</v>
      </c>
      <c r="D440">
        <v>21047.802785265001</v>
      </c>
      <c r="E440">
        <v>35464.4821092278</v>
      </c>
      <c r="F440">
        <v>36141.312030075103</v>
      </c>
      <c r="G440">
        <v>25468.787605633799</v>
      </c>
      <c r="H440">
        <v>26508.324047754399</v>
      </c>
      <c r="I440">
        <v>21105.688617121301</v>
      </c>
      <c r="J440">
        <v>21649.201594532999</v>
      </c>
      <c r="K440">
        <v>20671.224786324699</v>
      </c>
      <c r="L440">
        <v>21465.034090909001</v>
      </c>
      <c r="M440">
        <v>34785.098113207503</v>
      </c>
      <c r="N440">
        <v>35277.273333333302</v>
      </c>
      <c r="O440">
        <v>37258.603448275797</v>
      </c>
      <c r="P440">
        <v>32734.9508196721</v>
      </c>
      <c r="Q440">
        <v>24961.181410974201</v>
      </c>
      <c r="R440">
        <v>25982.724489795899</v>
      </c>
      <c r="S440">
        <v>25653.3314855875</v>
      </c>
      <c r="T440">
        <v>27408.2112018669</v>
      </c>
      <c r="U440">
        <v>21722.8165467625</v>
      </c>
      <c r="V440">
        <v>20428.917159763299</v>
      </c>
      <c r="W440">
        <v>22920.398568019002</v>
      </c>
      <c r="X440">
        <v>20488.784313725399</v>
      </c>
      <c r="Y440">
        <v>21521.121052631501</v>
      </c>
      <c r="Z440">
        <v>19863.823333333301</v>
      </c>
      <c r="AA440">
        <v>21967.1256281407</v>
      </c>
      <c r="AB440">
        <v>20811.986928104499</v>
      </c>
    </row>
    <row r="441" spans="1:28" x14ac:dyDescent="0.25">
      <c r="A441">
        <v>56.082915641766398</v>
      </c>
      <c r="B441">
        <v>16615.771639042301</v>
      </c>
      <c r="C441">
        <v>13661.0874613003</v>
      </c>
      <c r="D441">
        <v>12347.8889659958</v>
      </c>
      <c r="E441">
        <v>17010.501008471099</v>
      </c>
      <c r="F441">
        <v>16916.649750415902</v>
      </c>
      <c r="G441">
        <v>17527.1633705932</v>
      </c>
      <c r="H441">
        <v>15565.2775024777</v>
      </c>
      <c r="I441">
        <v>14097.5557228915</v>
      </c>
      <c r="J441">
        <v>13199.5987261146</v>
      </c>
      <c r="K441">
        <v>13138.3921302578</v>
      </c>
      <c r="L441">
        <v>11520.330965908999</v>
      </c>
      <c r="M441">
        <v>17098.840250587298</v>
      </c>
      <c r="N441">
        <v>16837.227670753</v>
      </c>
      <c r="O441">
        <v>16988.519809825601</v>
      </c>
      <c r="P441">
        <v>16864.819512195099</v>
      </c>
      <c r="Q441">
        <v>18039.247761194001</v>
      </c>
      <c r="R441">
        <v>16831.227180527301</v>
      </c>
      <c r="S441">
        <v>16013.3427561837</v>
      </c>
      <c r="T441">
        <v>14992.8058690744</v>
      </c>
      <c r="U441">
        <v>14249.694158075599</v>
      </c>
      <c r="V441">
        <v>13978.8632707774</v>
      </c>
      <c r="W441">
        <v>13448.9314641744</v>
      </c>
      <c r="X441">
        <v>12938.8957654723</v>
      </c>
      <c r="Y441">
        <v>13328.9945945945</v>
      </c>
      <c r="Z441">
        <v>12946.231607629399</v>
      </c>
      <c r="AA441">
        <v>11799.154727793601</v>
      </c>
      <c r="AB441">
        <v>11246.2197183098</v>
      </c>
    </row>
    <row r="442" spans="1:28" x14ac:dyDescent="0.25">
      <c r="A442">
        <v>47.051200695408198</v>
      </c>
      <c r="B442">
        <v>12657.6579150579</v>
      </c>
      <c r="C442">
        <v>11294.4968421052</v>
      </c>
      <c r="D442">
        <v>11637.3</v>
      </c>
      <c r="E442">
        <v>112260.15957446799</v>
      </c>
      <c r="F442">
        <v>115413.125</v>
      </c>
      <c r="G442">
        <v>12817.870967741899</v>
      </c>
      <c r="H442">
        <v>12461.383161512</v>
      </c>
      <c r="I442">
        <v>11657.5871369294</v>
      </c>
      <c r="J442">
        <v>10920.5448717948</v>
      </c>
      <c r="K442">
        <v>12112.9367945823</v>
      </c>
      <c r="L442">
        <v>11078.395225464101</v>
      </c>
      <c r="M442">
        <v>110632.82258064501</v>
      </c>
      <c r="N442">
        <v>94787</v>
      </c>
      <c r="O442">
        <v>120173</v>
      </c>
      <c r="P442">
        <v>115643.42105263101</v>
      </c>
      <c r="Q442">
        <v>12691.749340369301</v>
      </c>
      <c r="R442">
        <v>12960.985029940101</v>
      </c>
      <c r="S442">
        <v>12210.4128113879</v>
      </c>
      <c r="T442">
        <v>12695.677740863701</v>
      </c>
      <c r="U442">
        <v>12127.628787878701</v>
      </c>
      <c r="V442">
        <v>11088.362385321099</v>
      </c>
      <c r="W442">
        <v>10878.126126126101</v>
      </c>
      <c r="X442">
        <v>10958.825203251999</v>
      </c>
      <c r="Y442">
        <v>11348.4358974358</v>
      </c>
      <c r="Z442">
        <v>12714.0564516129</v>
      </c>
      <c r="AA442">
        <v>11228.448430493199</v>
      </c>
      <c r="AB442">
        <v>10861.1103896103</v>
      </c>
    </row>
    <row r="443" spans="1:28" x14ac:dyDescent="0.25">
      <c r="A443">
        <v>46.924267885766199</v>
      </c>
      <c r="B443">
        <v>8427.2320987654293</v>
      </c>
      <c r="C443">
        <v>7429.3202247191002</v>
      </c>
      <c r="D443">
        <v>6897.2861842105203</v>
      </c>
      <c r="E443">
        <v>9178.3225806451592</v>
      </c>
      <c r="F443">
        <v>9190.4205202312096</v>
      </c>
      <c r="G443">
        <v>8377.2247191011193</v>
      </c>
      <c r="H443">
        <v>8466.4449339207004</v>
      </c>
      <c r="I443">
        <v>7847.2183908045899</v>
      </c>
      <c r="J443">
        <v>7029.7912087912</v>
      </c>
      <c r="K443">
        <v>6687.7547169811296</v>
      </c>
      <c r="L443">
        <v>7127.0482758620601</v>
      </c>
      <c r="M443">
        <v>9163.8635578583708</v>
      </c>
      <c r="N443">
        <v>9310.4347826086905</v>
      </c>
      <c r="O443">
        <v>9071.0979827089304</v>
      </c>
      <c r="P443">
        <v>9353.2789115646192</v>
      </c>
      <c r="Q443">
        <v>7410.7111111111099</v>
      </c>
      <c r="R443">
        <v>9365.7045454545405</v>
      </c>
      <c r="S443">
        <v>8441.5966386554592</v>
      </c>
      <c r="T443">
        <v>8493.8240740740694</v>
      </c>
      <c r="U443">
        <v>7978.8705882352897</v>
      </c>
      <c r="V443">
        <v>7721.4831460674104</v>
      </c>
      <c r="W443">
        <v>6970.4</v>
      </c>
      <c r="X443">
        <v>7110.7792207792199</v>
      </c>
      <c r="Y443">
        <v>6689.1595744680799</v>
      </c>
      <c r="Z443">
        <v>6685.72307692307</v>
      </c>
      <c r="AA443">
        <v>7537.7837837837797</v>
      </c>
      <c r="AB443">
        <v>6698.9577464788699</v>
      </c>
    </row>
    <row r="444" spans="1:28" x14ac:dyDescent="0.25">
      <c r="A444">
        <v>56.082915641766398</v>
      </c>
      <c r="B444">
        <v>17834.931481481399</v>
      </c>
      <c r="C444">
        <v>17332.172413793101</v>
      </c>
      <c r="D444">
        <v>17962.020533880899</v>
      </c>
      <c r="E444">
        <v>17010.501008471099</v>
      </c>
      <c r="F444">
        <v>16916.649750415902</v>
      </c>
      <c r="G444">
        <v>17841.347266880999</v>
      </c>
      <c r="H444">
        <v>17826.2183406113</v>
      </c>
      <c r="I444">
        <v>16983.192052980099</v>
      </c>
      <c r="J444">
        <v>17711.280575539498</v>
      </c>
      <c r="K444">
        <v>16952.82421875</v>
      </c>
      <c r="L444">
        <v>19080.437229437201</v>
      </c>
      <c r="M444">
        <v>17098.840250587298</v>
      </c>
      <c r="N444">
        <v>16837.227670753</v>
      </c>
      <c r="O444">
        <v>16988.519809825601</v>
      </c>
      <c r="P444">
        <v>16864.819512195099</v>
      </c>
      <c r="Q444">
        <v>17057.969512195101</v>
      </c>
      <c r="R444">
        <v>18715.319727891099</v>
      </c>
      <c r="S444">
        <v>17624.307086614099</v>
      </c>
      <c r="T444">
        <v>18077.6176470588</v>
      </c>
      <c r="U444">
        <v>17643.453488372001</v>
      </c>
      <c r="V444">
        <v>16109.615384615299</v>
      </c>
      <c r="W444">
        <v>16290.0666666666</v>
      </c>
      <c r="X444">
        <v>19376.765625</v>
      </c>
      <c r="Y444">
        <v>17532.973684210501</v>
      </c>
      <c r="Z444">
        <v>16707.872222222199</v>
      </c>
      <c r="AA444">
        <v>19802.341666666602</v>
      </c>
      <c r="AB444">
        <v>18300</v>
      </c>
    </row>
    <row r="445" spans="1:28" x14ac:dyDescent="0.25">
      <c r="A445">
        <v>87.660342679851993</v>
      </c>
      <c r="B445">
        <v>9800.8259259259194</v>
      </c>
      <c r="C445">
        <v>8788.2652468538199</v>
      </c>
      <c r="D445">
        <v>9930.9690181124806</v>
      </c>
      <c r="E445">
        <v>21100.626373626299</v>
      </c>
      <c r="F445">
        <v>20858.358490565999</v>
      </c>
      <c r="G445">
        <v>9848.2293762575391</v>
      </c>
      <c r="H445">
        <v>9742.3655913978491</v>
      </c>
      <c r="I445">
        <v>8734.48436018957</v>
      </c>
      <c r="J445">
        <v>8844.3867457962406</v>
      </c>
      <c r="K445">
        <v>9180.6407185628705</v>
      </c>
      <c r="L445">
        <v>10616.944343065599</v>
      </c>
      <c r="M445">
        <v>21298.885558583101</v>
      </c>
      <c r="N445">
        <v>20463.510506798499</v>
      </c>
      <c r="O445">
        <v>21180.042296072501</v>
      </c>
      <c r="P445">
        <v>21419.742397137699</v>
      </c>
      <c r="Q445">
        <v>9822.5583756345204</v>
      </c>
      <c r="R445">
        <v>9877.00426742532</v>
      </c>
      <c r="S445">
        <v>9973.9155555555499</v>
      </c>
      <c r="T445">
        <v>9449.6760299625403</v>
      </c>
      <c r="U445">
        <v>8691.2297029702895</v>
      </c>
      <c r="V445">
        <v>8774.2000000000007</v>
      </c>
      <c r="W445">
        <v>8770.6502732240406</v>
      </c>
      <c r="X445">
        <v>8932.0086580086499</v>
      </c>
      <c r="Y445">
        <v>8685.6359447004597</v>
      </c>
      <c r="Z445">
        <v>9558.8661971831007</v>
      </c>
      <c r="AA445">
        <v>10838.126213592201</v>
      </c>
      <c r="AB445">
        <v>10330.981171548099</v>
      </c>
    </row>
    <row r="446" spans="1:28" x14ac:dyDescent="0.25">
      <c r="A446">
        <v>56.082915641766398</v>
      </c>
      <c r="B446">
        <v>15177.434042553101</v>
      </c>
      <c r="C446">
        <v>13313.074313408701</v>
      </c>
      <c r="D446">
        <v>13716.7632211538</v>
      </c>
      <c r="E446">
        <v>17010.501008471099</v>
      </c>
      <c r="F446">
        <v>16916.649750415902</v>
      </c>
      <c r="G446">
        <v>16289.776</v>
      </c>
      <c r="H446">
        <v>13913.409090908999</v>
      </c>
      <c r="I446">
        <v>13631.6023391812</v>
      </c>
      <c r="J446">
        <v>13191.4933035714</v>
      </c>
      <c r="K446">
        <v>14766.487875848599</v>
      </c>
      <c r="L446">
        <v>12978.015017064799</v>
      </c>
      <c r="M446">
        <v>17098.840250587298</v>
      </c>
      <c r="N446">
        <v>16837.227670753</v>
      </c>
      <c r="O446">
        <v>16988.519809825601</v>
      </c>
      <c r="P446">
        <v>16864.819512195099</v>
      </c>
      <c r="Q446">
        <v>16860.126984126899</v>
      </c>
      <c r="R446">
        <v>15710.225806451601</v>
      </c>
      <c r="S446">
        <v>15069.1386138613</v>
      </c>
      <c r="T446">
        <v>12932.4957983193</v>
      </c>
      <c r="U446">
        <v>13484.4216867469</v>
      </c>
      <c r="V446">
        <v>13770.420454545399</v>
      </c>
      <c r="W446">
        <v>12768.843373493901</v>
      </c>
      <c r="X446">
        <v>13287.602739726</v>
      </c>
      <c r="Y446">
        <v>13903.076109936501</v>
      </c>
      <c r="Z446">
        <v>15498.376344086</v>
      </c>
      <c r="AA446">
        <v>13484.646381578899</v>
      </c>
      <c r="AB446">
        <v>12618.5845974329</v>
      </c>
    </row>
    <row r="447" spans="1:28" x14ac:dyDescent="0.25">
      <c r="A447">
        <v>149.34923096111299</v>
      </c>
      <c r="B447">
        <v>5688.75925925925</v>
      </c>
      <c r="C447">
        <v>6582.9275362318804</v>
      </c>
      <c r="D447">
        <v>4556.5800604229598</v>
      </c>
      <c r="E447">
        <v>36526.188346883398</v>
      </c>
      <c r="F447">
        <v>35820.581708321799</v>
      </c>
      <c r="G447">
        <v>5499.7692307692296</v>
      </c>
      <c r="H447">
        <v>5864.25</v>
      </c>
      <c r="I447">
        <v>7418.1785714285697</v>
      </c>
      <c r="J447">
        <v>6012.5121951219498</v>
      </c>
      <c r="K447">
        <v>4828.9921259842504</v>
      </c>
      <c r="L447">
        <v>4386.99019607843</v>
      </c>
      <c r="M447">
        <v>37213.300882588897</v>
      </c>
      <c r="N447">
        <v>35334.8337662337</v>
      </c>
      <c r="O447">
        <v>36365.491258741196</v>
      </c>
      <c r="P447">
        <v>37075.035493827098</v>
      </c>
      <c r="Q447">
        <v>5841.4166666666597</v>
      </c>
      <c r="R447">
        <v>5206.9285714285697</v>
      </c>
      <c r="S447">
        <v>6712.2222222222199</v>
      </c>
      <c r="T447">
        <v>4337.8999999999996</v>
      </c>
      <c r="U447">
        <v>7518.3846153846098</v>
      </c>
      <c r="V447">
        <v>7331.3333333333303</v>
      </c>
      <c r="W447">
        <v>6917.0909090908999</v>
      </c>
      <c r="X447">
        <v>5680.8333333333303</v>
      </c>
      <c r="Y447">
        <v>5001.4838709677397</v>
      </c>
      <c r="Z447">
        <v>4664.4615384615299</v>
      </c>
      <c r="AA447">
        <v>4044.5806451612898</v>
      </c>
      <c r="AB447">
        <v>4673.8738738738703</v>
      </c>
    </row>
    <row r="448" spans="1:28" x14ac:dyDescent="0.25">
      <c r="A448">
        <v>36.995202342135002</v>
      </c>
      <c r="B448">
        <v>10719.1053639846</v>
      </c>
      <c r="C448">
        <v>11755.5866209262</v>
      </c>
      <c r="D448">
        <v>12347.4481808158</v>
      </c>
      <c r="E448">
        <v>69013.856476079294</v>
      </c>
      <c r="F448">
        <v>70242.910165484602</v>
      </c>
      <c r="G448">
        <v>12528.496062992101</v>
      </c>
      <c r="H448">
        <v>9004.2350746268603</v>
      </c>
      <c r="I448">
        <v>10542.4</v>
      </c>
      <c r="J448">
        <v>12254.961259079901</v>
      </c>
      <c r="K448">
        <v>13910.839064649201</v>
      </c>
      <c r="L448">
        <v>11301.831646734099</v>
      </c>
      <c r="M448">
        <v>67815.953917050603</v>
      </c>
      <c r="N448">
        <v>71670.919191919194</v>
      </c>
      <c r="O448">
        <v>68986.262222222198</v>
      </c>
      <c r="P448">
        <v>68735.625</v>
      </c>
      <c r="Q448">
        <v>13820.175572519</v>
      </c>
      <c r="R448">
        <v>11152.804878048701</v>
      </c>
      <c r="S448">
        <v>10114.573426573401</v>
      </c>
      <c r="T448">
        <v>7734.0079999999998</v>
      </c>
      <c r="U448">
        <v>9322.0470588235294</v>
      </c>
      <c r="V448">
        <v>11762.752941176401</v>
      </c>
      <c r="W448">
        <v>11211.0795454545</v>
      </c>
      <c r="X448">
        <v>12537.6123076923</v>
      </c>
      <c r="Y448">
        <v>15964.227118643999</v>
      </c>
      <c r="Z448">
        <v>12508.641203703701</v>
      </c>
      <c r="AA448">
        <v>11463.9448818897</v>
      </c>
      <c r="AB448">
        <v>11159.597582037901</v>
      </c>
    </row>
    <row r="449" spans="1:28" x14ac:dyDescent="0.25">
      <c r="A449">
        <v>56.082915641766398</v>
      </c>
      <c r="B449">
        <v>21406.869565217301</v>
      </c>
      <c r="C449">
        <v>19832.3803680981</v>
      </c>
      <c r="D449">
        <v>19817.190243902402</v>
      </c>
      <c r="E449">
        <v>17010.501008471099</v>
      </c>
      <c r="F449">
        <v>16916.649750415902</v>
      </c>
      <c r="G449">
        <v>22696.158730158699</v>
      </c>
      <c r="H449">
        <v>20323.866666666599</v>
      </c>
      <c r="I449">
        <v>19469.7391304347</v>
      </c>
      <c r="J449">
        <v>20098.574468085098</v>
      </c>
      <c r="K449">
        <v>20479.983870967699</v>
      </c>
      <c r="L449">
        <v>19369.307901907301</v>
      </c>
      <c r="M449">
        <v>17098.840250587298</v>
      </c>
      <c r="N449">
        <v>16837.227670753</v>
      </c>
      <c r="O449">
        <v>16988.519809825601</v>
      </c>
      <c r="P449">
        <v>16864.819512195099</v>
      </c>
      <c r="Q449">
        <v>24748.260869565202</v>
      </c>
      <c r="R449">
        <v>21516.2</v>
      </c>
      <c r="S449">
        <v>20014.25</v>
      </c>
      <c r="T449">
        <v>20677.714285714199</v>
      </c>
      <c r="U449">
        <v>20352.8235294117</v>
      </c>
      <c r="V449">
        <v>18611.885714285701</v>
      </c>
      <c r="W449">
        <v>19890.5862068965</v>
      </c>
      <c r="X449">
        <v>20191.3692307692</v>
      </c>
      <c r="Y449">
        <v>21508.297872340401</v>
      </c>
      <c r="Z449">
        <v>19852.311688311602</v>
      </c>
      <c r="AA449">
        <v>19408.2843601895</v>
      </c>
      <c r="AB449">
        <v>19316.589743589699</v>
      </c>
    </row>
    <row r="450" spans="1:28" x14ac:dyDescent="0.25">
      <c r="A450">
        <v>44.671632593320702</v>
      </c>
      <c r="B450">
        <v>8073.9354838709596</v>
      </c>
      <c r="C450">
        <v>12142.4</v>
      </c>
      <c r="D450">
        <v>13478.5704225352</v>
      </c>
      <c r="E450">
        <v>6785.8146341463398</v>
      </c>
      <c r="F450">
        <v>7350.2142857142799</v>
      </c>
      <c r="G450">
        <v>8813.1351351351295</v>
      </c>
      <c r="H450">
        <v>6979.92</v>
      </c>
      <c r="I450">
        <v>12107.4074074074</v>
      </c>
      <c r="J450">
        <v>12162.083333333299</v>
      </c>
      <c r="K450">
        <v>14547.222222222201</v>
      </c>
      <c r="L450">
        <v>12982.804123711299</v>
      </c>
      <c r="M450">
        <v>6040.3811320754703</v>
      </c>
      <c r="N450">
        <v>7623.9246231155703</v>
      </c>
      <c r="O450">
        <v>6989.4966887417204</v>
      </c>
      <c r="P450">
        <v>5886.32911392405</v>
      </c>
      <c r="Q450">
        <v>9062.5263157894697</v>
      </c>
      <c r="R450">
        <v>8549.8888888888796</v>
      </c>
      <c r="S450">
        <v>8499.9230769230708</v>
      </c>
      <c r="T450">
        <v>5333.25</v>
      </c>
      <c r="U450">
        <v>18118.181818181802</v>
      </c>
      <c r="V450">
        <v>7975</v>
      </c>
      <c r="W450">
        <v>4418</v>
      </c>
      <c r="X450">
        <v>14200</v>
      </c>
      <c r="Y450">
        <v>16437.096774193498</v>
      </c>
      <c r="Z450">
        <v>13554.2372881355</v>
      </c>
      <c r="AA450">
        <v>12869.288461538399</v>
      </c>
      <c r="AB450">
        <v>13113.9777777777</v>
      </c>
    </row>
    <row r="451" spans="1:28" x14ac:dyDescent="0.25">
      <c r="A451">
        <v>50.621251119713101</v>
      </c>
      <c r="B451">
        <v>18444.041841004098</v>
      </c>
      <c r="C451">
        <v>17519.350490196</v>
      </c>
      <c r="D451">
        <v>17333.400654129098</v>
      </c>
      <c r="E451">
        <v>44653.9467005076</v>
      </c>
      <c r="F451">
        <v>43523.191489361699</v>
      </c>
      <c r="G451">
        <v>19314.792592592501</v>
      </c>
      <c r="H451">
        <v>17313.740384615299</v>
      </c>
      <c r="I451">
        <v>17244.484210526301</v>
      </c>
      <c r="J451">
        <v>17602.776357827399</v>
      </c>
      <c r="K451">
        <v>17531.745596868801</v>
      </c>
      <c r="L451">
        <v>17191.0491573033</v>
      </c>
      <c r="M451">
        <v>45863.914185639202</v>
      </c>
      <c r="N451">
        <v>42861.1672240802</v>
      </c>
      <c r="O451">
        <v>44157.631410256399</v>
      </c>
      <c r="P451">
        <v>43252.093385214001</v>
      </c>
      <c r="Q451">
        <v>19854.2638888888</v>
      </c>
      <c r="R451">
        <v>18698.253968253899</v>
      </c>
      <c r="S451">
        <v>18321.204081632601</v>
      </c>
      <c r="T451">
        <v>16416.181818181802</v>
      </c>
      <c r="U451">
        <v>17391.833333333299</v>
      </c>
      <c r="V451">
        <v>17094</v>
      </c>
      <c r="W451">
        <v>16916</v>
      </c>
      <c r="X451">
        <v>17703.402930402899</v>
      </c>
      <c r="Y451">
        <v>17092.531512605001</v>
      </c>
      <c r="Z451">
        <v>17914.650183150101</v>
      </c>
      <c r="AA451">
        <v>17387.537803138301</v>
      </c>
      <c r="AB451">
        <v>17000.539419087101</v>
      </c>
    </row>
    <row r="452" spans="1:28" x14ac:dyDescent="0.25">
      <c r="A452">
        <v>123.67447031739999</v>
      </c>
      <c r="B452">
        <v>20428.561403508698</v>
      </c>
      <c r="C452">
        <v>18363.195876288599</v>
      </c>
      <c r="D452">
        <v>16715.338557993698</v>
      </c>
      <c r="E452">
        <v>12053.882951653901</v>
      </c>
      <c r="F452">
        <v>13993.096938775499</v>
      </c>
      <c r="G452">
        <v>21647.172413793101</v>
      </c>
      <c r="H452">
        <v>19166.4285714285</v>
      </c>
      <c r="I452">
        <v>18970.857142857101</v>
      </c>
      <c r="J452">
        <v>18020.1612903225</v>
      </c>
      <c r="K452">
        <v>17002.145374449301</v>
      </c>
      <c r="L452">
        <v>16556.931873479301</v>
      </c>
      <c r="M452">
        <v>10124.512690355299</v>
      </c>
      <c r="N452">
        <v>14878.1785714285</v>
      </c>
      <c r="O452">
        <v>12812.988095238001</v>
      </c>
      <c r="P452">
        <v>12310.8369565217</v>
      </c>
      <c r="Q452">
        <v>21786.400000000001</v>
      </c>
      <c r="R452">
        <v>21337.777777777701</v>
      </c>
      <c r="S452">
        <v>20000</v>
      </c>
      <c r="T452">
        <v>18332.857142857101</v>
      </c>
      <c r="U452">
        <v>21988.461538461499</v>
      </c>
      <c r="V452">
        <v>17187.727272727199</v>
      </c>
      <c r="W452">
        <v>17499.5</v>
      </c>
      <c r="X452">
        <v>18268.0952380952</v>
      </c>
      <c r="Y452">
        <v>17450.4504504504</v>
      </c>
      <c r="Z452">
        <v>16573.163793103398</v>
      </c>
      <c r="AA452">
        <v>16799.188340807101</v>
      </c>
      <c r="AB452">
        <v>16269.5744680851</v>
      </c>
    </row>
    <row r="453" spans="1:28" x14ac:dyDescent="0.25">
      <c r="A453">
        <v>63.720676791612</v>
      </c>
      <c r="B453">
        <v>13050.1318453153</v>
      </c>
      <c r="C453">
        <v>12662.7455737704</v>
      </c>
      <c r="D453">
        <v>13502.795244385699</v>
      </c>
      <c r="E453">
        <v>62943.840909090897</v>
      </c>
      <c r="F453">
        <v>61946.126050420098</v>
      </c>
      <c r="G453">
        <v>13177.7851622874</v>
      </c>
      <c r="H453">
        <v>12920.542364016699</v>
      </c>
      <c r="I453">
        <v>12344.160377358399</v>
      </c>
      <c r="J453">
        <v>12964.6487867177</v>
      </c>
      <c r="K453">
        <v>14463.5144927536</v>
      </c>
      <c r="L453">
        <v>12501.1171073934</v>
      </c>
      <c r="M453">
        <v>63762.655172413703</v>
      </c>
      <c r="N453">
        <v>64868.980066445103</v>
      </c>
      <c r="O453">
        <v>58953.680272108802</v>
      </c>
      <c r="P453">
        <v>59873.142405063198</v>
      </c>
      <c r="Q453">
        <v>13348.8407445708</v>
      </c>
      <c r="R453">
        <v>13007.9589322381</v>
      </c>
      <c r="S453">
        <v>12754.442386831201</v>
      </c>
      <c r="T453">
        <v>13092.2968085106</v>
      </c>
      <c r="U453">
        <v>11383.4177583697</v>
      </c>
      <c r="V453">
        <v>13172.3036386449</v>
      </c>
      <c r="W453">
        <v>12246.528455284501</v>
      </c>
      <c r="X453">
        <v>13604.712560386401</v>
      </c>
      <c r="Y453">
        <v>15397.508840864401</v>
      </c>
      <c r="Z453">
        <v>13423.2450765864</v>
      </c>
      <c r="AA453">
        <v>12567.6583850931</v>
      </c>
      <c r="AB453">
        <v>12428.6493799323</v>
      </c>
    </row>
    <row r="454" spans="1:28" x14ac:dyDescent="0.25">
      <c r="A454">
        <v>87.660342679851993</v>
      </c>
      <c r="B454">
        <v>4363.8825174825097</v>
      </c>
      <c r="C454">
        <v>3747.3354037267</v>
      </c>
      <c r="D454">
        <v>3753.3737517831601</v>
      </c>
      <c r="E454">
        <v>21100.626373626299</v>
      </c>
      <c r="F454">
        <v>20858.358490565999</v>
      </c>
      <c r="G454">
        <v>4311.7422096317196</v>
      </c>
      <c r="H454">
        <v>4414.7265193370104</v>
      </c>
      <c r="I454">
        <v>3784.6369426751598</v>
      </c>
      <c r="J454">
        <v>3711.8424242424198</v>
      </c>
      <c r="K454">
        <v>3886.70520231213</v>
      </c>
      <c r="L454">
        <v>3623.4225352112599</v>
      </c>
      <c r="M454">
        <v>21298.885558583101</v>
      </c>
      <c r="N454">
        <v>20463.510506798499</v>
      </c>
      <c r="O454">
        <v>21180.042296072501</v>
      </c>
      <c r="P454">
        <v>21419.742397137699</v>
      </c>
      <c r="Q454">
        <v>4350.8633879781401</v>
      </c>
      <c r="R454">
        <v>4269.6294117647003</v>
      </c>
      <c r="S454">
        <v>4610.3238636363603</v>
      </c>
      <c r="T454">
        <v>4229.6451612903202</v>
      </c>
      <c r="U454">
        <v>4013.2967741935399</v>
      </c>
      <c r="V454">
        <v>3561.7295597484199</v>
      </c>
      <c r="W454">
        <v>3669.9036144578299</v>
      </c>
      <c r="X454">
        <v>3754.2926829268199</v>
      </c>
      <c r="Y454">
        <v>3737.0794701986702</v>
      </c>
      <c r="Z454">
        <v>4002.5692307692302</v>
      </c>
      <c r="AA454">
        <v>3806.7283236994199</v>
      </c>
      <c r="AB454">
        <v>3449.1813186813101</v>
      </c>
    </row>
    <row r="455" spans="1:28" x14ac:dyDescent="0.25">
      <c r="A455">
        <v>123.67447031739999</v>
      </c>
      <c r="B455">
        <v>10661.5386258454</v>
      </c>
      <c r="C455">
        <v>9936.9703903095506</v>
      </c>
      <c r="D455">
        <v>9158.4239431054903</v>
      </c>
      <c r="E455">
        <v>12053.882951653901</v>
      </c>
      <c r="F455">
        <v>13993.096938775499</v>
      </c>
      <c r="G455">
        <v>10988.680592991899</v>
      </c>
      <c r="H455">
        <v>10295.1396226415</v>
      </c>
      <c r="I455">
        <v>10695.900090826501</v>
      </c>
      <c r="J455">
        <v>9196.2065602836792</v>
      </c>
      <c r="K455">
        <v>9290.6291118420995</v>
      </c>
      <c r="L455">
        <v>9036.1718631178701</v>
      </c>
      <c r="M455">
        <v>10124.512690355299</v>
      </c>
      <c r="N455">
        <v>14878.1785714285</v>
      </c>
      <c r="O455">
        <v>12812.988095238001</v>
      </c>
      <c r="P455">
        <v>12310.8369565217</v>
      </c>
      <c r="Q455">
        <v>11540.0138504155</v>
      </c>
      <c r="R455">
        <v>10466.288713910701</v>
      </c>
      <c r="S455">
        <v>10400.1411935953</v>
      </c>
      <c r="T455">
        <v>10182.0736677115</v>
      </c>
      <c r="U455">
        <v>10409.5110663983</v>
      </c>
      <c r="V455">
        <v>10931.5546357615</v>
      </c>
      <c r="W455">
        <v>9338.9858657243803</v>
      </c>
      <c r="X455">
        <v>9052.4110320284599</v>
      </c>
      <c r="Y455">
        <v>9415.0992509363296</v>
      </c>
      <c r="Z455">
        <v>9193.1700879765394</v>
      </c>
      <c r="AA455">
        <v>9053.8385714285705</v>
      </c>
      <c r="AB455">
        <v>9016.0634146341399</v>
      </c>
    </row>
    <row r="456" spans="1:28" x14ac:dyDescent="0.25">
      <c r="A456">
        <v>123.67447031739999</v>
      </c>
      <c r="B456">
        <v>4708.9211356466803</v>
      </c>
      <c r="C456">
        <v>4827.2418300653599</v>
      </c>
      <c r="D456">
        <v>4462.9390681003497</v>
      </c>
      <c r="E456">
        <v>12053.882951653901</v>
      </c>
      <c r="F456">
        <v>13993.096938775499</v>
      </c>
      <c r="G456">
        <v>4675.6518987341697</v>
      </c>
      <c r="H456">
        <v>4741.9811320754698</v>
      </c>
      <c r="I456">
        <v>5119.1582278481001</v>
      </c>
      <c r="J456">
        <v>4515.6013513513499</v>
      </c>
      <c r="K456">
        <v>4652.0746268656703</v>
      </c>
      <c r="L456">
        <v>4288.1517241379297</v>
      </c>
      <c r="M456">
        <v>10124.512690355299</v>
      </c>
      <c r="N456">
        <v>14878.1785714285</v>
      </c>
      <c r="O456">
        <v>12812.988095238001</v>
      </c>
      <c r="P456">
        <v>12310.8369565217</v>
      </c>
      <c r="Q456">
        <v>4686.2272727272702</v>
      </c>
      <c r="R456">
        <v>4662.3571428571404</v>
      </c>
      <c r="S456">
        <v>4561.7692307692296</v>
      </c>
      <c r="T456">
        <v>4915.5185185185101</v>
      </c>
      <c r="U456">
        <v>5230.92682926829</v>
      </c>
      <c r="V456">
        <v>4998.5657894736796</v>
      </c>
      <c r="W456">
        <v>4536.7424242424204</v>
      </c>
      <c r="X456">
        <v>4498.5853658536498</v>
      </c>
      <c r="Y456">
        <v>4425.8709677419301</v>
      </c>
      <c r="Z456">
        <v>4846.8611111111104</v>
      </c>
      <c r="AA456">
        <v>4399.1129032258004</v>
      </c>
      <c r="AB456">
        <v>4205.2650602409603</v>
      </c>
    </row>
    <row r="457" spans="1:28" x14ac:dyDescent="0.25">
      <c r="A457">
        <v>123.67447031739999</v>
      </c>
      <c r="B457">
        <v>6848.4242424242402</v>
      </c>
      <c r="C457">
        <v>5621.3505154639097</v>
      </c>
      <c r="D457">
        <v>5709.5664335664296</v>
      </c>
      <c r="E457">
        <v>12053.882951653901</v>
      </c>
      <c r="F457">
        <v>13993.096938775499</v>
      </c>
      <c r="G457">
        <v>6867.5520833333303</v>
      </c>
      <c r="H457">
        <v>6830.4215686274501</v>
      </c>
      <c r="I457">
        <v>5354.1162790697599</v>
      </c>
      <c r="J457">
        <v>5834.1481481481396</v>
      </c>
      <c r="K457">
        <v>5738.4328358208904</v>
      </c>
      <c r="L457">
        <v>5684.1184210526299</v>
      </c>
      <c r="M457">
        <v>10124.512690355299</v>
      </c>
      <c r="N457">
        <v>14878.1785714285</v>
      </c>
      <c r="O457">
        <v>12812.988095238001</v>
      </c>
      <c r="P457">
        <v>12310.8369565217</v>
      </c>
      <c r="Q457">
        <v>6838.8333333333303</v>
      </c>
      <c r="R457">
        <v>6904.4761904761899</v>
      </c>
      <c r="S457">
        <v>6841.1153846153802</v>
      </c>
      <c r="T457">
        <v>6819.3</v>
      </c>
      <c r="U457">
        <v>4773.5714285714203</v>
      </c>
      <c r="V457">
        <v>5908.2727272727197</v>
      </c>
      <c r="W457">
        <v>4503.7083333333303</v>
      </c>
      <c r="X457">
        <v>6898.5</v>
      </c>
      <c r="Y457">
        <v>6205.7931034482699</v>
      </c>
      <c r="Z457">
        <v>5381.7631578947303</v>
      </c>
      <c r="AA457">
        <v>5708.4390243902399</v>
      </c>
      <c r="AB457">
        <v>5655.6285714285696</v>
      </c>
    </row>
    <row r="458" spans="1:28" x14ac:dyDescent="0.25">
      <c r="A458">
        <v>63.720676791612</v>
      </c>
      <c r="B458">
        <v>8610.1557971014499</v>
      </c>
      <c r="C458">
        <v>7393.7760060744104</v>
      </c>
      <c r="D458">
        <v>6879.9200264375404</v>
      </c>
      <c r="E458">
        <v>62943.840909090897</v>
      </c>
      <c r="F458">
        <v>61946.126050420098</v>
      </c>
      <c r="G458">
        <v>9044.9168539325801</v>
      </c>
      <c r="H458">
        <v>8105.0156657963398</v>
      </c>
      <c r="I458">
        <v>7442.2195512820499</v>
      </c>
      <c r="J458">
        <v>7350.15584415584</v>
      </c>
      <c r="K458">
        <v>6830.8603723404203</v>
      </c>
      <c r="L458">
        <v>6928.3994743758203</v>
      </c>
      <c r="M458">
        <v>63762.655172413703</v>
      </c>
      <c r="N458">
        <v>64868.980066445103</v>
      </c>
      <c r="O458">
        <v>58953.680272108802</v>
      </c>
      <c r="P458">
        <v>59873.142405063198</v>
      </c>
      <c r="Q458">
        <v>9001.3528037383094</v>
      </c>
      <c r="R458">
        <v>9085.2748917748904</v>
      </c>
      <c r="S458">
        <v>8148.1025</v>
      </c>
      <c r="T458">
        <v>8057.9262295081899</v>
      </c>
      <c r="U458">
        <v>7204.6909722222199</v>
      </c>
      <c r="V458">
        <v>7645.8154761904698</v>
      </c>
      <c r="W458">
        <v>7353.0310734463201</v>
      </c>
      <c r="X458">
        <v>7347.1533923303796</v>
      </c>
      <c r="Y458">
        <v>6948.3901098901097</v>
      </c>
      <c r="Z458">
        <v>6720.6005154639097</v>
      </c>
      <c r="AA458">
        <v>6909.2139175257698</v>
      </c>
      <c r="AB458">
        <v>6948.3565683646102</v>
      </c>
    </row>
    <row r="459" spans="1:28" x14ac:dyDescent="0.25">
      <c r="A459">
        <v>50.621251119713101</v>
      </c>
      <c r="B459">
        <v>26839.067708333299</v>
      </c>
      <c r="C459">
        <v>25777.517241379301</v>
      </c>
      <c r="D459">
        <v>22837.955223880501</v>
      </c>
      <c r="E459">
        <v>44653.9467005076</v>
      </c>
      <c r="F459">
        <v>43523.191489361699</v>
      </c>
      <c r="G459">
        <v>27738.6309314586</v>
      </c>
      <c r="H459">
        <v>25529.984654731401</v>
      </c>
      <c r="I459">
        <v>26366.560606060601</v>
      </c>
      <c r="J459">
        <v>25285.405063291098</v>
      </c>
      <c r="K459">
        <v>23258.3589743589</v>
      </c>
      <c r="L459">
        <v>22343.4199535962</v>
      </c>
      <c r="M459">
        <v>45863.914185639202</v>
      </c>
      <c r="N459">
        <v>42861.1672240802</v>
      </c>
      <c r="O459">
        <v>44157.631410256399</v>
      </c>
      <c r="P459">
        <v>43252.093385214001</v>
      </c>
      <c r="Q459">
        <v>28374.0987261146</v>
      </c>
      <c r="R459">
        <v>26956.133333333299</v>
      </c>
      <c r="S459">
        <v>26733.754901960699</v>
      </c>
      <c r="T459">
        <v>24216.780748663099</v>
      </c>
      <c r="U459">
        <v>25921.168141592902</v>
      </c>
      <c r="V459">
        <v>26598.493087557599</v>
      </c>
      <c r="W459">
        <v>25754.975728155299</v>
      </c>
      <c r="X459">
        <v>24773.597883597798</v>
      </c>
      <c r="Y459">
        <v>24224.9836065573</v>
      </c>
      <c r="Z459">
        <v>22361.566539923901</v>
      </c>
      <c r="AA459">
        <v>23056.268722466899</v>
      </c>
      <c r="AB459">
        <v>21550.200980392099</v>
      </c>
    </row>
    <row r="460" spans="1:28" x14ac:dyDescent="0.25">
      <c r="A460">
        <v>44.671632593320702</v>
      </c>
      <c r="B460">
        <v>15452.8092948717</v>
      </c>
      <c r="C460">
        <v>13958.8361177406</v>
      </c>
      <c r="D460">
        <v>13374.0267538644</v>
      </c>
      <c r="E460">
        <v>6785.8146341463398</v>
      </c>
      <c r="F460">
        <v>7350.2142857142799</v>
      </c>
      <c r="G460">
        <v>17034.768924302702</v>
      </c>
      <c r="H460">
        <v>13622.985023041399</v>
      </c>
      <c r="I460">
        <v>13716.763727121401</v>
      </c>
      <c r="J460">
        <v>14180.612804877999</v>
      </c>
      <c r="K460">
        <v>13868.907983761799</v>
      </c>
      <c r="L460">
        <v>12986.2036055143</v>
      </c>
      <c r="M460">
        <v>6040.3811320754703</v>
      </c>
      <c r="N460">
        <v>7623.9246231155703</v>
      </c>
      <c r="O460">
        <v>6989.4966887417204</v>
      </c>
      <c r="P460">
        <v>5886.32911392405</v>
      </c>
      <c r="Q460">
        <v>18787.342857142801</v>
      </c>
      <c r="R460">
        <v>15364.027237353999</v>
      </c>
      <c r="S460">
        <v>14266.1707317073</v>
      </c>
      <c r="T460">
        <v>12927.357314148599</v>
      </c>
      <c r="U460">
        <v>12759.6795774647</v>
      </c>
      <c r="V460">
        <v>14574.214511041</v>
      </c>
      <c r="W460">
        <v>14063.2641509433</v>
      </c>
      <c r="X460">
        <v>14291.017751479199</v>
      </c>
      <c r="Y460">
        <v>15114.997311827899</v>
      </c>
      <c r="Z460">
        <v>12605.841961852801</v>
      </c>
      <c r="AA460">
        <v>13254.4411764705</v>
      </c>
      <c r="AB460">
        <v>12781.6411214953</v>
      </c>
    </row>
    <row r="461" spans="1:28" x14ac:dyDescent="0.25">
      <c r="A461">
        <v>83.440247295283399</v>
      </c>
      <c r="B461">
        <v>24816.923837784299</v>
      </c>
      <c r="C461">
        <v>24049.605053191401</v>
      </c>
      <c r="D461">
        <v>23765.190361445701</v>
      </c>
      <c r="E461">
        <v>16509.025477707</v>
      </c>
      <c r="F461">
        <v>16426.103773584899</v>
      </c>
      <c r="G461">
        <v>24880.2380106571</v>
      </c>
      <c r="H461">
        <v>24737.357142857101</v>
      </c>
      <c r="I461">
        <v>23890.727493917198</v>
      </c>
      <c r="J461">
        <v>24241.096774193498</v>
      </c>
      <c r="K461">
        <v>23610.975113122098</v>
      </c>
      <c r="L461">
        <v>23940.868556701</v>
      </c>
      <c r="M461">
        <v>16576.899613899601</v>
      </c>
      <c r="N461">
        <v>17964.948453608202</v>
      </c>
      <c r="O461">
        <v>15128.1217391304</v>
      </c>
      <c r="P461">
        <v>16361.074074074</v>
      </c>
      <c r="Q461">
        <v>24929.038022813598</v>
      </c>
      <c r="R461">
        <v>24837.4566666666</v>
      </c>
      <c r="S461">
        <v>24709.660869565199</v>
      </c>
      <c r="T461">
        <v>24766.577981651299</v>
      </c>
      <c r="U461">
        <v>24192.186528497401</v>
      </c>
      <c r="V461">
        <v>23623.839449541199</v>
      </c>
      <c r="W461">
        <v>24801.324468085098</v>
      </c>
      <c r="X461">
        <v>23552.712418300602</v>
      </c>
      <c r="Y461">
        <v>24271.2624434389</v>
      </c>
      <c r="Z461">
        <v>22950.687782805398</v>
      </c>
      <c r="AA461">
        <v>24250.390134529101</v>
      </c>
      <c r="AB461">
        <v>23522.545454545401</v>
      </c>
    </row>
    <row r="462" spans="1:28" x14ac:dyDescent="0.25">
      <c r="A462">
        <v>44.671632593320702</v>
      </c>
      <c r="B462">
        <v>18503.673712528798</v>
      </c>
      <c r="C462">
        <v>18496.628555493498</v>
      </c>
      <c r="D462">
        <v>17699.287648748399</v>
      </c>
      <c r="E462">
        <v>6785.8146341463398</v>
      </c>
      <c r="F462">
        <v>7350.2142857142799</v>
      </c>
      <c r="G462">
        <v>19026.400417827299</v>
      </c>
      <c r="H462">
        <v>17859.9039451114</v>
      </c>
      <c r="I462">
        <v>19417.831168831101</v>
      </c>
      <c r="J462">
        <v>17671.830866807599</v>
      </c>
      <c r="K462">
        <v>18883.674565560799</v>
      </c>
      <c r="L462">
        <v>16418.814688300499</v>
      </c>
      <c r="M462">
        <v>6040.3811320754703</v>
      </c>
      <c r="N462">
        <v>7623.9246231155703</v>
      </c>
      <c r="O462">
        <v>6989.4966887417204</v>
      </c>
      <c r="P462">
        <v>5886.32911392405</v>
      </c>
      <c r="Q462">
        <v>19359.350157728699</v>
      </c>
      <c r="R462">
        <v>18763.195760598501</v>
      </c>
      <c r="S462">
        <v>17716.568147013699</v>
      </c>
      <c r="T462">
        <v>18042.356725146201</v>
      </c>
      <c r="U462">
        <v>20005.051150895099</v>
      </c>
      <c r="V462">
        <v>18914.3157894736</v>
      </c>
      <c r="W462">
        <v>17906.188436830798</v>
      </c>
      <c r="X462">
        <v>17443.344467640902</v>
      </c>
      <c r="Y462">
        <v>20487.680884676101</v>
      </c>
      <c r="Z462">
        <v>17279.668246445399</v>
      </c>
      <c r="AA462">
        <v>16554.318257956402</v>
      </c>
      <c r="AB462">
        <v>16277.881533100999</v>
      </c>
    </row>
    <row r="463" spans="1:28" x14ac:dyDescent="0.25">
      <c r="A463">
        <v>90.753081439901095</v>
      </c>
      <c r="B463">
        <v>8404.4133635334092</v>
      </c>
      <c r="C463">
        <v>7472.4466571834901</v>
      </c>
      <c r="D463">
        <v>7982.8340486409097</v>
      </c>
      <c r="E463">
        <v>28913.544097693299</v>
      </c>
      <c r="F463">
        <v>29487.306461538399</v>
      </c>
      <c r="G463">
        <v>8649.5288461538403</v>
      </c>
      <c r="H463">
        <v>8053.2837465564699</v>
      </c>
      <c r="I463">
        <v>7904.0549450549397</v>
      </c>
      <c r="J463">
        <v>7009.0088495575201</v>
      </c>
      <c r="K463">
        <v>8005.1306990881403</v>
      </c>
      <c r="L463">
        <v>7963.0081081080998</v>
      </c>
      <c r="M463">
        <v>28208.809523809501</v>
      </c>
      <c r="N463">
        <v>30135.054987212199</v>
      </c>
      <c r="O463">
        <v>28886.4294187425</v>
      </c>
      <c r="P463">
        <v>29363.594326241098</v>
      </c>
      <c r="Q463">
        <v>8753.9192307692301</v>
      </c>
      <c r="R463">
        <v>8545.1384615384595</v>
      </c>
      <c r="S463">
        <v>8051.7513513513504</v>
      </c>
      <c r="T463">
        <v>8054.87640449438</v>
      </c>
      <c r="U463">
        <v>8040.3888888888896</v>
      </c>
      <c r="V463">
        <v>7794.7178217821702</v>
      </c>
      <c r="W463">
        <v>6428.2468354430302</v>
      </c>
      <c r="X463">
        <v>7515.9723756905996</v>
      </c>
      <c r="Y463">
        <v>8115.6791443850198</v>
      </c>
      <c r="Z463">
        <v>7859.5492957746401</v>
      </c>
      <c r="AA463">
        <v>7732.8502673796702</v>
      </c>
      <c r="AB463">
        <v>8198.1967213114694</v>
      </c>
    </row>
    <row r="464" spans="1:28" x14ac:dyDescent="0.25">
      <c r="A464">
        <v>50.621251119713101</v>
      </c>
      <c r="B464">
        <v>5329.1523809523796</v>
      </c>
      <c r="C464">
        <v>4836.6835443037899</v>
      </c>
      <c r="D464">
        <v>6893.2671232876701</v>
      </c>
      <c r="E464">
        <v>44653.9467005076</v>
      </c>
      <c r="F464">
        <v>43523.191489361699</v>
      </c>
      <c r="G464">
        <v>5363.0990099009896</v>
      </c>
      <c r="H464">
        <v>5268.4690265486697</v>
      </c>
      <c r="I464">
        <v>5074.6982758620597</v>
      </c>
      <c r="J464">
        <v>4608.5041322314</v>
      </c>
      <c r="K464">
        <v>7088.5563909774401</v>
      </c>
      <c r="L464">
        <v>6729.9119496855301</v>
      </c>
      <c r="M464">
        <v>45863.914185639202</v>
      </c>
      <c r="N464">
        <v>42861.1672240802</v>
      </c>
      <c r="O464">
        <v>44157.631410256399</v>
      </c>
      <c r="P464">
        <v>43252.093385214001</v>
      </c>
      <c r="Q464">
        <v>5543.2857142857101</v>
      </c>
      <c r="R464">
        <v>5138.8666666666604</v>
      </c>
      <c r="S464">
        <v>4837.8039215686204</v>
      </c>
      <c r="T464">
        <v>5622.72580645161</v>
      </c>
      <c r="U464">
        <v>4719.6037735849004</v>
      </c>
      <c r="V464">
        <v>5373.4285714285697</v>
      </c>
      <c r="W464">
        <v>4464.1935483870902</v>
      </c>
      <c r="X464">
        <v>4760.1525423728799</v>
      </c>
      <c r="Y464">
        <v>6905.7619047619</v>
      </c>
      <c r="Z464">
        <v>7253.0714285714203</v>
      </c>
      <c r="AA464">
        <v>6500.8767123287598</v>
      </c>
      <c r="AB464">
        <v>6924.3255813953401</v>
      </c>
    </row>
    <row r="465" spans="1:28" x14ac:dyDescent="0.25">
      <c r="A465">
        <v>44.671632593320702</v>
      </c>
      <c r="B465">
        <v>12251.393243243199</v>
      </c>
      <c r="C465">
        <v>14419.8408215661</v>
      </c>
      <c r="D465">
        <v>16905.588809946701</v>
      </c>
      <c r="E465">
        <v>6785.8146341463398</v>
      </c>
      <c r="F465">
        <v>7350.2142857142799</v>
      </c>
      <c r="G465">
        <v>10907.1890243902</v>
      </c>
      <c r="H465">
        <v>13321.5364077669</v>
      </c>
      <c r="I465">
        <v>13962.0495867768</v>
      </c>
      <c r="J465">
        <v>14819.307692307601</v>
      </c>
      <c r="K465">
        <v>16578.7827586206</v>
      </c>
      <c r="L465">
        <v>17252.745421245399</v>
      </c>
      <c r="M465">
        <v>6040.3811320754703</v>
      </c>
      <c r="N465">
        <v>7623.9246231155703</v>
      </c>
      <c r="O465">
        <v>6989.4966887417204</v>
      </c>
      <c r="P465">
        <v>5886.32911392405</v>
      </c>
      <c r="Q465">
        <v>10468.3113772455</v>
      </c>
      <c r="R465">
        <v>11362.4223602484</v>
      </c>
      <c r="S465">
        <v>14188.5333333333</v>
      </c>
      <c r="T465">
        <v>12542.4377880184</v>
      </c>
      <c r="U465">
        <v>13923.2233502538</v>
      </c>
      <c r="V465">
        <v>14008.126506024</v>
      </c>
      <c r="W465">
        <v>15497</v>
      </c>
      <c r="X465">
        <v>14203.7889908256</v>
      </c>
      <c r="Y465">
        <v>15879.255244755201</v>
      </c>
      <c r="Z465">
        <v>17259.275510203999</v>
      </c>
      <c r="AA465">
        <v>15928.425619834699</v>
      </c>
      <c r="AB465">
        <v>18306.973684210501</v>
      </c>
    </row>
    <row r="466" spans="1:28" x14ac:dyDescent="0.25">
      <c r="A466">
        <v>50.621251119713101</v>
      </c>
      <c r="B466">
        <v>9222.2747831474499</v>
      </c>
      <c r="C466">
        <v>9329.4546117389691</v>
      </c>
      <c r="D466">
        <v>9234.6223495701997</v>
      </c>
      <c r="E466">
        <v>44653.9467005076</v>
      </c>
      <c r="F466">
        <v>43523.191489361699</v>
      </c>
      <c r="G466">
        <v>9563.9221382916894</v>
      </c>
      <c r="H466">
        <v>8832.11214333112</v>
      </c>
      <c r="I466">
        <v>9187.1977321048907</v>
      </c>
      <c r="J466">
        <v>9480.1486486486392</v>
      </c>
      <c r="K466">
        <v>9472.1879572312791</v>
      </c>
      <c r="L466">
        <v>8988.1809690601203</v>
      </c>
      <c r="M466">
        <v>45863.914185639202</v>
      </c>
      <c r="N466">
        <v>42861.1672240802</v>
      </c>
      <c r="O466">
        <v>44157.631410256399</v>
      </c>
      <c r="P466">
        <v>43252.093385214001</v>
      </c>
      <c r="Q466">
        <v>8692.6636363636298</v>
      </c>
      <c r="R466">
        <v>10269.357518401601</v>
      </c>
      <c r="S466">
        <v>9275.8339483394793</v>
      </c>
      <c r="T466">
        <v>8312.3054755043195</v>
      </c>
      <c r="U466">
        <v>8350.9923430321596</v>
      </c>
      <c r="V466">
        <v>9907.5699208443202</v>
      </c>
      <c r="W466">
        <v>9252.7704160246503</v>
      </c>
      <c r="X466">
        <v>9696.2079062957491</v>
      </c>
      <c r="Y466">
        <v>9048.99455930359</v>
      </c>
      <c r="Z466">
        <v>9925.4685314685303</v>
      </c>
      <c r="AA466">
        <v>9183.5764840182601</v>
      </c>
      <c r="AB466">
        <v>8783.68100358423</v>
      </c>
    </row>
    <row r="467" spans="1:28" x14ac:dyDescent="0.25">
      <c r="A467">
        <v>75.505745763008406</v>
      </c>
      <c r="B467">
        <v>9201.6431297709896</v>
      </c>
      <c r="C467">
        <v>8438.0054945054908</v>
      </c>
      <c r="D467">
        <v>7810.43953732912</v>
      </c>
      <c r="E467">
        <v>7756.2905342080503</v>
      </c>
      <c r="F467">
        <v>8154.6678414096896</v>
      </c>
      <c r="G467">
        <v>9529.7687969924791</v>
      </c>
      <c r="H467">
        <v>8863.3430232558094</v>
      </c>
      <c r="I467">
        <v>8586.2488789237595</v>
      </c>
      <c r="J467">
        <v>8295.5129310344801</v>
      </c>
      <c r="K467">
        <v>7895.2573363431102</v>
      </c>
      <c r="L467">
        <v>7736.4744094488196</v>
      </c>
      <c r="M467">
        <v>7303.6796796796798</v>
      </c>
      <c r="N467">
        <v>8063.3603603603597</v>
      </c>
      <c r="O467">
        <v>8242.0396551724098</v>
      </c>
      <c r="P467">
        <v>7437.5048732943396</v>
      </c>
      <c r="Q467">
        <v>9338.8734177215192</v>
      </c>
      <c r="R467">
        <v>9683.1322033898196</v>
      </c>
      <c r="S467">
        <v>8749.8043478260806</v>
      </c>
      <c r="T467">
        <v>8993.9125000000004</v>
      </c>
      <c r="U467">
        <v>8489.7767441860397</v>
      </c>
      <c r="V467">
        <v>8676.0389610389593</v>
      </c>
      <c r="W467">
        <v>8533</v>
      </c>
      <c r="X467">
        <v>8058.0258620689601</v>
      </c>
      <c r="Y467">
        <v>8390.2405660377299</v>
      </c>
      <c r="Z467">
        <v>7440.9870129870096</v>
      </c>
      <c r="AA467">
        <v>7548.1278195488703</v>
      </c>
      <c r="AB467">
        <v>7943.5</v>
      </c>
    </row>
    <row r="468" spans="1:28" x14ac:dyDescent="0.25">
      <c r="A468">
        <v>90.753081439901095</v>
      </c>
      <c r="B468">
        <v>20031.872909698901</v>
      </c>
      <c r="C468">
        <v>20070.606606606601</v>
      </c>
      <c r="D468">
        <v>19492.2046058458</v>
      </c>
      <c r="E468">
        <v>28913.544097693299</v>
      </c>
      <c r="F468">
        <v>29487.306461538399</v>
      </c>
      <c r="G468">
        <v>20712.740124740099</v>
      </c>
      <c r="H468">
        <v>19244.620192307601</v>
      </c>
      <c r="I468">
        <v>20216.145021644999</v>
      </c>
      <c r="J468">
        <v>19945.3947858473</v>
      </c>
      <c r="K468">
        <v>20100.330324909701</v>
      </c>
      <c r="L468">
        <v>18906.2886956521</v>
      </c>
      <c r="M468">
        <v>28208.809523809501</v>
      </c>
      <c r="N468">
        <v>30135.054987212199</v>
      </c>
      <c r="O468">
        <v>28886.4294187425</v>
      </c>
      <c r="P468">
        <v>29363.594326241098</v>
      </c>
      <c r="Q468">
        <v>20609.822033898301</v>
      </c>
      <c r="R468">
        <v>20811.8775510204</v>
      </c>
      <c r="S468">
        <v>19577.822966507101</v>
      </c>
      <c r="T468">
        <v>18908.198067632798</v>
      </c>
      <c r="U468">
        <v>21271.122549019601</v>
      </c>
      <c r="V468">
        <v>19381.976744185999</v>
      </c>
      <c r="W468">
        <v>19332.4497991967</v>
      </c>
      <c r="X468">
        <v>20475.3368055555</v>
      </c>
      <c r="Y468">
        <v>21055.197278911499</v>
      </c>
      <c r="Z468">
        <v>19020.596153846102</v>
      </c>
      <c r="AA468">
        <v>18373.347133757899</v>
      </c>
      <c r="AB468">
        <v>19547.452107279601</v>
      </c>
    </row>
    <row r="469" spans="1:28" x14ac:dyDescent="0.25">
      <c r="A469">
        <v>50.621251119713101</v>
      </c>
      <c r="B469">
        <v>22953.657657657601</v>
      </c>
      <c r="C469">
        <v>22027.5350877192</v>
      </c>
      <c r="D469">
        <v>21702.300855826201</v>
      </c>
      <c r="E469">
        <v>44653.9467005076</v>
      </c>
      <c r="F469">
        <v>43523.191489361699</v>
      </c>
      <c r="G469">
        <v>23150.481624758198</v>
      </c>
      <c r="H469">
        <v>22742.541493775901</v>
      </c>
      <c r="I469">
        <v>22595.675191815801</v>
      </c>
      <c r="J469">
        <v>21601.1573896353</v>
      </c>
      <c r="K469">
        <v>21678.805107526801</v>
      </c>
      <c r="L469">
        <v>21724.8567741935</v>
      </c>
      <c r="M469">
        <v>45863.914185639202</v>
      </c>
      <c r="N469">
        <v>42861.1672240802</v>
      </c>
      <c r="O469">
        <v>44157.631410256399</v>
      </c>
      <c r="P469">
        <v>43252.093385214001</v>
      </c>
      <c r="Q469">
        <v>23849.804444444399</v>
      </c>
      <c r="R469">
        <v>22611.619863013599</v>
      </c>
      <c r="S469">
        <v>21065.563451776601</v>
      </c>
      <c r="T469">
        <v>23901.715789473601</v>
      </c>
      <c r="U469">
        <v>23344.646341463402</v>
      </c>
      <c r="V469">
        <v>22054.5682819383</v>
      </c>
      <c r="W469">
        <v>21819.039711191301</v>
      </c>
      <c r="X469">
        <v>21353.807377049099</v>
      </c>
      <c r="Y469">
        <v>22301.491017963999</v>
      </c>
      <c r="Z469">
        <v>21171.543902439</v>
      </c>
      <c r="AA469">
        <v>21017.4342431761</v>
      </c>
      <c r="AB469">
        <v>22491.231182795698</v>
      </c>
    </row>
    <row r="470" spans="1:28" x14ac:dyDescent="0.25">
      <c r="A470">
        <v>44.671632593320702</v>
      </c>
      <c r="B470">
        <v>71447.800959232598</v>
      </c>
      <c r="C470">
        <v>65441.468379446596</v>
      </c>
      <c r="D470">
        <v>58022.513651877103</v>
      </c>
      <c r="E470">
        <v>6785.8146341463398</v>
      </c>
      <c r="F470">
        <v>7350.2142857142799</v>
      </c>
      <c r="G470">
        <v>76584.9065934065</v>
      </c>
      <c r="H470">
        <v>67469.276595744595</v>
      </c>
      <c r="I470">
        <v>69135.861111111095</v>
      </c>
      <c r="J470">
        <v>61776.165354330697</v>
      </c>
      <c r="K470">
        <v>60627.430434782596</v>
      </c>
      <c r="L470">
        <v>56339.561797752802</v>
      </c>
      <c r="M470">
        <v>6040.3811320754703</v>
      </c>
      <c r="N470">
        <v>7623.9246231155703</v>
      </c>
      <c r="O470">
        <v>6989.4966887417204</v>
      </c>
      <c r="P470">
        <v>5886.32911392405</v>
      </c>
      <c r="Q470">
        <v>73921.740000000005</v>
      </c>
      <c r="R470">
        <v>79832.670731707301</v>
      </c>
      <c r="S470">
        <v>68876.4375</v>
      </c>
      <c r="T470">
        <v>66187.959349593497</v>
      </c>
      <c r="U470">
        <v>71543.0378787878</v>
      </c>
      <c r="V470">
        <v>66487.966666666602</v>
      </c>
      <c r="W470">
        <v>62364.165413533803</v>
      </c>
      <c r="X470">
        <v>61129.851239669399</v>
      </c>
      <c r="Y470">
        <v>60996.378640776697</v>
      </c>
      <c r="Z470">
        <v>60328.204724409399</v>
      </c>
      <c r="AA470">
        <v>56301.522613065303</v>
      </c>
      <c r="AB470">
        <v>56387.777070063697</v>
      </c>
    </row>
    <row r="471" spans="1:28" x14ac:dyDescent="0.25">
      <c r="A471">
        <v>50.621251119713101</v>
      </c>
      <c r="B471">
        <v>14423.754604051501</v>
      </c>
      <c r="C471">
        <v>11852.215660252101</v>
      </c>
      <c r="D471">
        <v>10297.3028764805</v>
      </c>
      <c r="E471">
        <v>44653.9467005076</v>
      </c>
      <c r="F471">
        <v>43523.191489361699</v>
      </c>
      <c r="G471">
        <v>14181.1979695431</v>
      </c>
      <c r="H471">
        <v>14713.3525252525</v>
      </c>
      <c r="I471">
        <v>12297.006849314999</v>
      </c>
      <c r="J471">
        <v>11434.3294723294</v>
      </c>
      <c r="K471">
        <v>10567.1475826972</v>
      </c>
      <c r="L471">
        <v>10082.4113475177</v>
      </c>
      <c r="M471">
        <v>45863.914185639202</v>
      </c>
      <c r="N471">
        <v>42861.1672240802</v>
      </c>
      <c r="O471">
        <v>44157.631410256399</v>
      </c>
      <c r="P471">
        <v>43252.093385214001</v>
      </c>
      <c r="Q471">
        <v>14169.8140703517</v>
      </c>
      <c r="R471">
        <v>14192.8153846153</v>
      </c>
      <c r="S471">
        <v>14503.0235507246</v>
      </c>
      <c r="T471">
        <v>14978.4246575342</v>
      </c>
      <c r="U471">
        <v>12458.2193548387</v>
      </c>
      <c r="V471">
        <v>12178.016666666599</v>
      </c>
      <c r="W471">
        <v>11579.396634615299</v>
      </c>
      <c r="X471">
        <v>11267.160664819899</v>
      </c>
      <c r="Y471">
        <v>10766.465</v>
      </c>
      <c r="Z471">
        <v>10360.6010362694</v>
      </c>
      <c r="AA471">
        <v>10246.4891774891</v>
      </c>
      <c r="AB471">
        <v>9938.0228571428506</v>
      </c>
    </row>
    <row r="472" spans="1:28" x14ac:dyDescent="0.25">
      <c r="A472">
        <v>44.671632593320702</v>
      </c>
      <c r="B472">
        <v>20520.582104228099</v>
      </c>
      <c r="C472">
        <v>18301.473988439298</v>
      </c>
      <c r="D472">
        <v>16467.755126658602</v>
      </c>
      <c r="E472">
        <v>6785.8146341463398</v>
      </c>
      <c r="F472">
        <v>7350.2142857142799</v>
      </c>
      <c r="G472">
        <v>20691.689320388301</v>
      </c>
      <c r="H472">
        <v>20345.043824701101</v>
      </c>
      <c r="I472">
        <v>19282.688571428502</v>
      </c>
      <c r="J472">
        <v>17297.307017543801</v>
      </c>
      <c r="K472">
        <v>16759.1296829971</v>
      </c>
      <c r="L472">
        <v>16257.989626556</v>
      </c>
      <c r="M472">
        <v>6040.3811320754703</v>
      </c>
      <c r="N472">
        <v>7623.9246231155703</v>
      </c>
      <c r="O472">
        <v>6989.4966887417204</v>
      </c>
      <c r="P472">
        <v>5886.32911392405</v>
      </c>
      <c r="Q472">
        <v>20638.1770491803</v>
      </c>
      <c r="R472">
        <v>20769.4095238095</v>
      </c>
      <c r="S472">
        <v>21256.459349593399</v>
      </c>
      <c r="T472">
        <v>19469.23046875</v>
      </c>
      <c r="U472">
        <v>18694.612359550501</v>
      </c>
      <c r="V472">
        <v>19891.279069767399</v>
      </c>
      <c r="W472">
        <v>17338.5</v>
      </c>
      <c r="X472">
        <v>17249.3354430379</v>
      </c>
      <c r="Y472">
        <v>16824.0303030303</v>
      </c>
      <c r="Z472">
        <v>16672.885906040199</v>
      </c>
      <c r="AA472">
        <v>16893.301587301499</v>
      </c>
      <c r="AB472">
        <v>15848.180887372</v>
      </c>
    </row>
    <row r="473" spans="1:28" x14ac:dyDescent="0.25">
      <c r="A473">
        <v>63.720676791612</v>
      </c>
      <c r="B473">
        <v>9202.7426992896599</v>
      </c>
      <c r="C473">
        <v>7035.6632768361496</v>
      </c>
      <c r="D473">
        <v>6758.7286821705402</v>
      </c>
      <c r="E473">
        <v>62943.840909090897</v>
      </c>
      <c r="F473">
        <v>61946.126050420098</v>
      </c>
      <c r="G473">
        <v>10036.1484149855</v>
      </c>
      <c r="H473">
        <v>8193.3472949389106</v>
      </c>
      <c r="I473">
        <v>7482.0365853658504</v>
      </c>
      <c r="J473">
        <v>6650.3726315789399</v>
      </c>
      <c r="K473">
        <v>6901.9008810572604</v>
      </c>
      <c r="L473">
        <v>6646.27162629757</v>
      </c>
      <c r="M473">
        <v>63762.655172413703</v>
      </c>
      <c r="N473">
        <v>64868.980066445103</v>
      </c>
      <c r="O473">
        <v>58953.680272108802</v>
      </c>
      <c r="P473">
        <v>59873.142405063198</v>
      </c>
      <c r="Q473">
        <v>11390.818443804001</v>
      </c>
      <c r="R473">
        <v>8681.4783861671403</v>
      </c>
      <c r="S473">
        <v>8205.6979166666606</v>
      </c>
      <c r="T473">
        <v>8180.8666666666604</v>
      </c>
      <c r="U473">
        <v>6273.3190476190402</v>
      </c>
      <c r="V473">
        <v>8751.19</v>
      </c>
      <c r="W473">
        <v>6732.5158730158701</v>
      </c>
      <c r="X473">
        <v>6557.5470852017897</v>
      </c>
      <c r="Y473">
        <v>7051.6206896551703</v>
      </c>
      <c r="Z473">
        <v>6745.4369369369297</v>
      </c>
      <c r="AA473">
        <v>6162.4150197628396</v>
      </c>
      <c r="AB473">
        <v>7022.9353846153799</v>
      </c>
    </row>
    <row r="474" spans="1:28" x14ac:dyDescent="0.25">
      <c r="A474">
        <v>50.621251119713101</v>
      </c>
      <c r="B474">
        <v>7091.6307300509297</v>
      </c>
      <c r="C474">
        <v>6656.4831693423002</v>
      </c>
      <c r="D474">
        <v>7022.2573784722199</v>
      </c>
      <c r="E474">
        <v>44653.9467005076</v>
      </c>
      <c r="F474">
        <v>43523.191489361699</v>
      </c>
      <c r="G474">
        <v>7042.8548516439396</v>
      </c>
      <c r="H474">
        <v>7146.4761045987298</v>
      </c>
      <c r="I474">
        <v>6735.0207423580696</v>
      </c>
      <c r="J474">
        <v>6585.6059113300398</v>
      </c>
      <c r="K474">
        <v>7301.4589371980601</v>
      </c>
      <c r="L474">
        <v>6794.5397951142604</v>
      </c>
      <c r="M474">
        <v>45863.914185639202</v>
      </c>
      <c r="N474">
        <v>42861.1672240802</v>
      </c>
      <c r="O474">
        <v>44157.631410256399</v>
      </c>
      <c r="P474">
        <v>43252.093385214001</v>
      </c>
      <c r="Q474">
        <v>6839.1245847175996</v>
      </c>
      <c r="R474">
        <v>7233.0031007751904</v>
      </c>
      <c r="S474">
        <v>7571.3982758620596</v>
      </c>
      <c r="T474">
        <v>6680.5879017013203</v>
      </c>
      <c r="U474">
        <v>6452.6363636363603</v>
      </c>
      <c r="V474">
        <v>6960.8172888015697</v>
      </c>
      <c r="W474">
        <v>6517.51345755693</v>
      </c>
      <c r="X474">
        <v>6647.4266917293198</v>
      </c>
      <c r="Y474">
        <v>7118.5907407407403</v>
      </c>
      <c r="Z474">
        <v>7500.9515151515097</v>
      </c>
      <c r="AA474">
        <v>6669.5505415162397</v>
      </c>
      <c r="AB474">
        <v>6891.3846153846098</v>
      </c>
    </row>
    <row r="475" spans="1:28" x14ac:dyDescent="0.25">
      <c r="A475">
        <v>-40.047815704682797</v>
      </c>
      <c r="B475">
        <v>6098.1548672566296</v>
      </c>
      <c r="C475">
        <v>7714.5916230366402</v>
      </c>
      <c r="D475">
        <v>9847.2155963302703</v>
      </c>
      <c r="E475">
        <v>6219.8815789473601</v>
      </c>
      <c r="F475">
        <v>6566.5590551181103</v>
      </c>
      <c r="G475">
        <v>6468.2777777777701</v>
      </c>
      <c r="H475">
        <v>5631.8</v>
      </c>
      <c r="I475">
        <v>8931.0404040403992</v>
      </c>
      <c r="J475">
        <v>6405.5869565217399</v>
      </c>
      <c r="K475">
        <v>8544.3076923076896</v>
      </c>
      <c r="L475">
        <v>10573.1214285714</v>
      </c>
      <c r="M475">
        <v>5783.9603960395998</v>
      </c>
      <c r="N475">
        <v>5751.5208333333303</v>
      </c>
      <c r="O475">
        <v>7061.77215189873</v>
      </c>
      <c r="P475">
        <v>5961.9615384615299</v>
      </c>
      <c r="Q475">
        <v>5751.5208333333303</v>
      </c>
      <c r="R475">
        <v>6909.35897435897</v>
      </c>
      <c r="S475">
        <v>5667.0980392156798</v>
      </c>
      <c r="T475">
        <v>5595.0612244897902</v>
      </c>
      <c r="U475">
        <v>7740.1739130434698</v>
      </c>
      <c r="V475">
        <v>9964.6226415094297</v>
      </c>
      <c r="W475">
        <v>6780.3333333333303</v>
      </c>
      <c r="X475">
        <v>5873.0526315789402</v>
      </c>
      <c r="Y475">
        <v>8918.7045454545405</v>
      </c>
      <c r="Z475">
        <v>8059.7941176470504</v>
      </c>
      <c r="AA475">
        <v>8799.5593220338906</v>
      </c>
      <c r="AB475">
        <v>11864.9753086419</v>
      </c>
    </row>
    <row r="476" spans="1:28" x14ac:dyDescent="0.25">
      <c r="A476">
        <v>50.621251119713101</v>
      </c>
      <c r="B476">
        <v>28862.257291666599</v>
      </c>
      <c r="C476">
        <v>27395.215980024899</v>
      </c>
      <c r="D476">
        <v>26432.874761602001</v>
      </c>
      <c r="E476">
        <v>44653.9467005076</v>
      </c>
      <c r="F476">
        <v>43523.191489361699</v>
      </c>
      <c r="G476">
        <v>29485.7600896861</v>
      </c>
      <c r="H476">
        <v>28321.241245136101</v>
      </c>
      <c r="I476">
        <v>27768.115000000002</v>
      </c>
      <c r="J476">
        <v>27023.246882792999</v>
      </c>
      <c r="K476">
        <v>26496.003044140001</v>
      </c>
      <c r="L476">
        <v>26387.596069869</v>
      </c>
      <c r="M476">
        <v>45863.914185639202</v>
      </c>
      <c r="N476">
        <v>42861.1672240802</v>
      </c>
      <c r="O476">
        <v>44157.631410256399</v>
      </c>
      <c r="P476">
        <v>43252.093385214001</v>
      </c>
      <c r="Q476">
        <v>30002.708571428499</v>
      </c>
      <c r="R476">
        <v>29151.9372693726</v>
      </c>
      <c r="S476">
        <v>28379.715953307299</v>
      </c>
      <c r="T476">
        <v>28262.7665369649</v>
      </c>
      <c r="U476">
        <v>28262.520467836199</v>
      </c>
      <c r="V476">
        <v>27398.930131004301</v>
      </c>
      <c r="W476">
        <v>26231.732558139502</v>
      </c>
      <c r="X476">
        <v>27617.7467248908</v>
      </c>
      <c r="Y476">
        <v>26791.525423728799</v>
      </c>
      <c r="Z476">
        <v>26255.176795580101</v>
      </c>
      <c r="AA476">
        <v>26110.502617801001</v>
      </c>
      <c r="AB476">
        <v>26585.816479400699</v>
      </c>
    </row>
    <row r="477" spans="1:28" x14ac:dyDescent="0.25">
      <c r="A477">
        <v>123.67447031739999</v>
      </c>
      <c r="B477">
        <v>3437.6163954943599</v>
      </c>
      <c r="C477">
        <v>13419.0342754058</v>
      </c>
      <c r="D477">
        <v>18379.937390542898</v>
      </c>
      <c r="E477">
        <v>12053.882951653901</v>
      </c>
      <c r="F477">
        <v>13993.096938775499</v>
      </c>
      <c r="G477">
        <v>3422.0599250936302</v>
      </c>
      <c r="H477">
        <v>3453.2509410288499</v>
      </c>
      <c r="I477">
        <v>13794.0227848101</v>
      </c>
      <c r="J477">
        <v>13079.6975945017</v>
      </c>
      <c r="K477">
        <v>15416.7129032258</v>
      </c>
      <c r="L477">
        <v>20415.239290989601</v>
      </c>
      <c r="M477">
        <v>10124.512690355299</v>
      </c>
      <c r="N477">
        <v>14878.1785714285</v>
      </c>
      <c r="O477">
        <v>12812.988095238001</v>
      </c>
      <c r="P477">
        <v>12310.8369565217</v>
      </c>
      <c r="Q477">
        <v>3386.9696969696902</v>
      </c>
      <c r="R477">
        <v>3462.5268817204301</v>
      </c>
      <c r="S477">
        <v>3624.6740196078399</v>
      </c>
      <c r="T477">
        <v>3273.4550128534702</v>
      </c>
      <c r="U477">
        <v>11794.2507042253</v>
      </c>
      <c r="V477">
        <v>15426.020689655101</v>
      </c>
      <c r="W477">
        <v>12976.970149253701</v>
      </c>
      <c r="X477">
        <v>13167.375796178299</v>
      </c>
      <c r="Y477">
        <v>16205.787815125999</v>
      </c>
      <c r="Z477">
        <v>14589.4008810572</v>
      </c>
      <c r="AA477">
        <v>19779.831649831602</v>
      </c>
      <c r="AB477">
        <v>20911.860526315701</v>
      </c>
    </row>
    <row r="478" spans="1:28" x14ac:dyDescent="0.25">
      <c r="A478">
        <v>63.720676791612</v>
      </c>
      <c r="B478">
        <v>5183.2747035573102</v>
      </c>
      <c r="C478">
        <v>3881.6152173913001</v>
      </c>
      <c r="D478">
        <v>3373.7006651884699</v>
      </c>
      <c r="E478">
        <v>62943.840909090897</v>
      </c>
      <c r="F478">
        <v>61946.126050420098</v>
      </c>
      <c r="G478">
        <v>5116.5962264150903</v>
      </c>
      <c r="H478">
        <v>5256.5933609958502</v>
      </c>
      <c r="I478">
        <v>4031.7322834645602</v>
      </c>
      <c r="J478">
        <v>3696.5194174757198</v>
      </c>
      <c r="K478">
        <v>3336.5673076922999</v>
      </c>
      <c r="L478">
        <v>3405.4855967078101</v>
      </c>
      <c r="M478">
        <v>63762.655172413703</v>
      </c>
      <c r="N478">
        <v>64868.980066445103</v>
      </c>
      <c r="O478">
        <v>58953.680272108802</v>
      </c>
      <c r="P478">
        <v>59873.142405063198</v>
      </c>
      <c r="Q478">
        <v>5331.9379310344802</v>
      </c>
      <c r="R478">
        <v>4856.3916666666601</v>
      </c>
      <c r="S478">
        <v>4685.6754385964896</v>
      </c>
      <c r="T478">
        <v>5769.0708661417302</v>
      </c>
      <c r="U478">
        <v>3842.5084745762701</v>
      </c>
      <c r="V478">
        <v>4195.9117647058802</v>
      </c>
      <c r="W478">
        <v>3788.9743589743498</v>
      </c>
      <c r="X478">
        <v>3574.9775280898798</v>
      </c>
      <c r="Y478">
        <v>3182.7572815533899</v>
      </c>
      <c r="Z478">
        <v>3487.4476190476098</v>
      </c>
      <c r="AA478">
        <v>3485.4495412843999</v>
      </c>
      <c r="AB478">
        <v>3340.4402985074598</v>
      </c>
    </row>
    <row r="479" spans="1:28" x14ac:dyDescent="0.25">
      <c r="A479">
        <v>-26.967342047850401</v>
      </c>
      <c r="B479">
        <v>22295.106796116499</v>
      </c>
      <c r="C479">
        <v>20952.3511111111</v>
      </c>
      <c r="D479">
        <v>21564.163636363599</v>
      </c>
      <c r="E479">
        <v>22295.106796116499</v>
      </c>
      <c r="F479">
        <v>21379.357541899401</v>
      </c>
      <c r="G479">
        <v>21379.357541899401</v>
      </c>
      <c r="H479">
        <v>23556.023076923</v>
      </c>
      <c r="I479">
        <v>21579.981481481402</v>
      </c>
      <c r="J479">
        <v>20373</v>
      </c>
      <c r="K479">
        <v>21058.912280701701</v>
      </c>
      <c r="L479">
        <v>22107.5471698113</v>
      </c>
      <c r="M479">
        <v>23556.023076923</v>
      </c>
      <c r="N479">
        <v>20755.5523809523</v>
      </c>
      <c r="O479">
        <v>22264.486486486399</v>
      </c>
      <c r="P479">
        <v>23274.9855072463</v>
      </c>
      <c r="Q479">
        <v>20755.5523809523</v>
      </c>
      <c r="R479">
        <v>22264.486486486399</v>
      </c>
      <c r="S479">
        <v>23274.9855072463</v>
      </c>
      <c r="T479">
        <v>23873.918032786802</v>
      </c>
      <c r="U479">
        <v>22067.659090909001</v>
      </c>
      <c r="V479">
        <v>21244.703125</v>
      </c>
      <c r="W479">
        <v>21106.229166666599</v>
      </c>
      <c r="X479">
        <v>19862.9275362318</v>
      </c>
      <c r="Y479">
        <v>21757.933333333302</v>
      </c>
      <c r="Z479">
        <v>20512.802083333299</v>
      </c>
      <c r="AA479">
        <v>21464.7045454545</v>
      </c>
      <c r="AB479">
        <v>22904.309859154899</v>
      </c>
    </row>
    <row r="480" spans="1:28" x14ac:dyDescent="0.25">
      <c r="A480">
        <v>10.310302913380101</v>
      </c>
      <c r="B480">
        <v>9257.9791666666606</v>
      </c>
      <c r="C480">
        <v>8987.9253731343197</v>
      </c>
      <c r="D480">
        <v>8263.11348464619</v>
      </c>
      <c r="E480">
        <v>10214.803118908299</v>
      </c>
      <c r="F480">
        <v>10099.733333333301</v>
      </c>
      <c r="G480">
        <v>9289.19637462235</v>
      </c>
      <c r="H480">
        <v>9215.8040816326502</v>
      </c>
      <c r="I480">
        <v>9270.5181347150192</v>
      </c>
      <c r="J480">
        <v>8726.9665071770305</v>
      </c>
      <c r="K480">
        <v>8044.2023121387201</v>
      </c>
      <c r="L480">
        <v>8451.0620347394506</v>
      </c>
      <c r="M480">
        <v>10358.6403508771</v>
      </c>
      <c r="N480">
        <v>10658.0797546012</v>
      </c>
      <c r="O480">
        <v>9353.7459016393404</v>
      </c>
      <c r="P480">
        <v>10408.9918699186</v>
      </c>
      <c r="Q480">
        <v>9814.6982248520708</v>
      </c>
      <c r="R480">
        <v>8740.9876543209793</v>
      </c>
      <c r="S480">
        <v>9618.4836065573709</v>
      </c>
      <c r="T480">
        <v>8816.3983739837404</v>
      </c>
      <c r="U480">
        <v>9172.8269230769201</v>
      </c>
      <c r="V480">
        <v>9384.6741573033705</v>
      </c>
      <c r="W480">
        <v>8116.0618556701002</v>
      </c>
      <c r="X480">
        <v>9256.0535714285706</v>
      </c>
      <c r="Y480">
        <v>8340.6549295774603</v>
      </c>
      <c r="Z480">
        <v>7837.8480392156798</v>
      </c>
      <c r="AA480">
        <v>8523.11188811188</v>
      </c>
      <c r="AB480">
        <v>8411.4346153846109</v>
      </c>
    </row>
    <row r="481" spans="1:28" x14ac:dyDescent="0.25">
      <c r="A481">
        <v>20.1816848775658</v>
      </c>
      <c r="B481">
        <v>21878.537254901901</v>
      </c>
      <c r="C481">
        <v>19585.774703557301</v>
      </c>
      <c r="D481">
        <v>18989.974285714201</v>
      </c>
      <c r="E481">
        <v>26839.067708333299</v>
      </c>
      <c r="F481">
        <v>27738.6309314586</v>
      </c>
      <c r="G481">
        <v>22440.677419354801</v>
      </c>
      <c r="H481">
        <v>21346.435114503802</v>
      </c>
      <c r="I481">
        <v>20132.453125</v>
      </c>
      <c r="J481">
        <v>19025.975999999999</v>
      </c>
      <c r="K481">
        <v>19766.263473053801</v>
      </c>
      <c r="L481">
        <v>18281.557377049099</v>
      </c>
      <c r="M481">
        <v>25529.984654731401</v>
      </c>
      <c r="N481">
        <v>28374.0987261146</v>
      </c>
      <c r="O481">
        <v>26956.133333333299</v>
      </c>
      <c r="P481">
        <v>26733.754901960699</v>
      </c>
      <c r="Q481">
        <v>22746.0136986301</v>
      </c>
      <c r="R481">
        <v>22003.627450980301</v>
      </c>
      <c r="S481">
        <v>21777.569444444402</v>
      </c>
      <c r="T481">
        <v>20820.305084745702</v>
      </c>
      <c r="U481">
        <v>19648.6911764705</v>
      </c>
      <c r="V481">
        <v>20680.716666666602</v>
      </c>
      <c r="W481">
        <v>20150.816326530599</v>
      </c>
      <c r="X481">
        <v>18300.75</v>
      </c>
      <c r="Y481">
        <v>18068.602739726</v>
      </c>
      <c r="Z481">
        <v>21084.659574468002</v>
      </c>
      <c r="AA481">
        <v>15889.3676470588</v>
      </c>
      <c r="AB481">
        <v>19696.069565217302</v>
      </c>
    </row>
    <row r="482" spans="1:28" x14ac:dyDescent="0.25">
      <c r="A482">
        <v>69.381423602019296</v>
      </c>
      <c r="B482">
        <v>6042.82</v>
      </c>
      <c r="C482">
        <v>5578.24603174603</v>
      </c>
      <c r="D482">
        <v>5787.9052287581699</v>
      </c>
      <c r="E482">
        <v>26612.377760853</v>
      </c>
      <c r="F482">
        <v>27495.908440629399</v>
      </c>
      <c r="G482">
        <v>6082.6631578947299</v>
      </c>
      <c r="H482">
        <v>5995.5062500000004</v>
      </c>
      <c r="I482">
        <v>5460.8595041322296</v>
      </c>
      <c r="J482">
        <v>5686.6717557251905</v>
      </c>
      <c r="K482">
        <v>5610.7828947368398</v>
      </c>
      <c r="L482">
        <v>5962.7272727272702</v>
      </c>
      <c r="M482">
        <v>25606.5342019544</v>
      </c>
      <c r="N482">
        <v>28832.418338108801</v>
      </c>
      <c r="O482">
        <v>26163.217142857098</v>
      </c>
      <c r="P482">
        <v>25790.670068027201</v>
      </c>
      <c r="Q482">
        <v>6054.24074074074</v>
      </c>
      <c r="R482">
        <v>6120.0975609756097</v>
      </c>
      <c r="S482">
        <v>5785.25925925925</v>
      </c>
      <c r="T482">
        <v>6211.0759493670803</v>
      </c>
      <c r="U482">
        <v>5559.6315789473601</v>
      </c>
      <c r="V482">
        <v>5372.890625</v>
      </c>
      <c r="W482">
        <v>5680</v>
      </c>
      <c r="X482">
        <v>5694.3278688524497</v>
      </c>
      <c r="Y482">
        <v>5464.7419354838703</v>
      </c>
      <c r="Z482">
        <v>5711.3888888888896</v>
      </c>
      <c r="AA482">
        <v>6224.1194029850703</v>
      </c>
      <c r="AB482">
        <v>5761.42528735632</v>
      </c>
    </row>
    <row r="483" spans="1:28" x14ac:dyDescent="0.25">
      <c r="A483">
        <v>96.618241462929106</v>
      </c>
      <c r="B483">
        <v>27541.6335877862</v>
      </c>
      <c r="C483">
        <v>29500.3603773584</v>
      </c>
      <c r="D483">
        <v>33269.737106918197</v>
      </c>
      <c r="E483">
        <v>69388.754420432204</v>
      </c>
      <c r="F483">
        <v>71549.599173553695</v>
      </c>
      <c r="G483">
        <v>29212.849840255501</v>
      </c>
      <c r="H483">
        <v>26012.1286549707</v>
      </c>
      <c r="I483">
        <v>28270.202764976901</v>
      </c>
      <c r="J483">
        <v>30353.217252396102</v>
      </c>
      <c r="K483">
        <v>32447.091954022901</v>
      </c>
      <c r="L483">
        <v>33910.185682326599</v>
      </c>
      <c r="M483">
        <v>67430.235955056094</v>
      </c>
      <c r="N483">
        <v>69120.5</v>
      </c>
      <c r="O483">
        <v>74464.518181818101</v>
      </c>
      <c r="P483">
        <v>68158.715328467093</v>
      </c>
      <c r="Q483">
        <v>27193.464968152799</v>
      </c>
      <c r="R483">
        <v>31245.179487179401</v>
      </c>
      <c r="S483">
        <v>24641.9593023255</v>
      </c>
      <c r="T483">
        <v>27398.417647058799</v>
      </c>
      <c r="U483">
        <v>25042.542056074701</v>
      </c>
      <c r="V483">
        <v>31409.836363636299</v>
      </c>
      <c r="W483">
        <v>32069.698717948701</v>
      </c>
      <c r="X483">
        <v>28647.6687898089</v>
      </c>
      <c r="Y483">
        <v>33696.483221476497</v>
      </c>
      <c r="Z483">
        <v>31511.618090452201</v>
      </c>
      <c r="AA483">
        <v>33301.690355329898</v>
      </c>
      <c r="AB483">
        <v>34389.68</v>
      </c>
    </row>
    <row r="484" spans="1:28" x14ac:dyDescent="0.25">
      <c r="A484">
        <v>45.758797839851397</v>
      </c>
      <c r="B484">
        <v>6689.92808219178</v>
      </c>
      <c r="C484">
        <v>6483.4390243902399</v>
      </c>
      <c r="D484">
        <v>5072.3025830258202</v>
      </c>
      <c r="E484">
        <v>5910.8310626702996</v>
      </c>
      <c r="F484">
        <v>5759.25</v>
      </c>
      <c r="G484">
        <v>6611.0887573964501</v>
      </c>
      <c r="H484">
        <v>6798.2520325203204</v>
      </c>
      <c r="I484">
        <v>6626.4017094016999</v>
      </c>
      <c r="J484">
        <v>6353.7751937984403</v>
      </c>
      <c r="K484">
        <v>4600.3888888888896</v>
      </c>
      <c r="L484">
        <v>5384.9815950920201</v>
      </c>
      <c r="M484">
        <v>6118.15483870967</v>
      </c>
      <c r="N484">
        <v>5742.4158415841503</v>
      </c>
      <c r="O484">
        <v>5774.5675675675602</v>
      </c>
      <c r="P484">
        <v>5658.7647058823504</v>
      </c>
      <c r="Q484">
        <v>6962.6</v>
      </c>
      <c r="R484">
        <v>6330.6276595744603</v>
      </c>
      <c r="S484">
        <v>6217.2678571428496</v>
      </c>
      <c r="T484">
        <v>7283.8507462686503</v>
      </c>
      <c r="U484">
        <v>7218.5151515151501</v>
      </c>
      <c r="V484">
        <v>5860.1372549019597</v>
      </c>
      <c r="W484">
        <v>6196.1864406779596</v>
      </c>
      <c r="X484">
        <v>6486.6</v>
      </c>
      <c r="Y484">
        <v>4784.4807692307704</v>
      </c>
      <c r="Z484">
        <v>4429.4464285714203</v>
      </c>
      <c r="AA484">
        <v>5407.7910447761196</v>
      </c>
      <c r="AB484">
        <v>5369.0625</v>
      </c>
    </row>
    <row r="485" spans="1:28" x14ac:dyDescent="0.25">
      <c r="A485">
        <v>123.67447031739999</v>
      </c>
      <c r="B485">
        <v>12798.294720252101</v>
      </c>
      <c r="C485">
        <v>12092.163461538399</v>
      </c>
      <c r="D485">
        <v>11175.9661157024</v>
      </c>
      <c r="E485">
        <v>12053.882951653901</v>
      </c>
      <c r="F485">
        <v>13993.096938775499</v>
      </c>
      <c r="G485">
        <v>12815.242245199401</v>
      </c>
      <c r="H485">
        <v>12778.913851351301</v>
      </c>
      <c r="I485">
        <v>12309.8156779661</v>
      </c>
      <c r="J485">
        <v>11870.758620689599</v>
      </c>
      <c r="K485">
        <v>11177.061752988</v>
      </c>
      <c r="L485">
        <v>11175.189265536699</v>
      </c>
      <c r="M485">
        <v>10124.512690355299</v>
      </c>
      <c r="N485">
        <v>14878.1785714285</v>
      </c>
      <c r="O485">
        <v>12812.988095238001</v>
      </c>
      <c r="P485">
        <v>12310.8369565217</v>
      </c>
      <c r="Q485">
        <v>12192.020467836201</v>
      </c>
      <c r="R485">
        <v>13451.4865671641</v>
      </c>
      <c r="S485">
        <v>12675.6749226006</v>
      </c>
      <c r="T485">
        <v>12902.87732342</v>
      </c>
      <c r="U485">
        <v>10835.116591928199</v>
      </c>
      <c r="V485">
        <v>13630.530120481901</v>
      </c>
      <c r="W485">
        <v>12629.224215246601</v>
      </c>
      <c r="X485">
        <v>11168.941908713599</v>
      </c>
      <c r="Y485">
        <v>11515.308035714201</v>
      </c>
      <c r="Z485">
        <v>10904.517985611499</v>
      </c>
      <c r="AA485">
        <v>10046.6508875739</v>
      </c>
      <c r="AB485">
        <v>12206.124324324301</v>
      </c>
    </row>
    <row r="486" spans="1:28" x14ac:dyDescent="0.25">
      <c r="A486">
        <v>-4.8866570303141401</v>
      </c>
      <c r="B486">
        <v>23518.5305164319</v>
      </c>
      <c r="C486">
        <v>24230.484375</v>
      </c>
      <c r="D486">
        <v>24224.629496402798</v>
      </c>
      <c r="E486">
        <v>23518.5305164319</v>
      </c>
      <c r="F486">
        <v>23302.6</v>
      </c>
      <c r="G486">
        <v>23302.6</v>
      </c>
      <c r="H486">
        <v>23771.918367346902</v>
      </c>
      <c r="I486">
        <v>23821.605633802799</v>
      </c>
      <c r="J486">
        <v>24739.789473684199</v>
      </c>
      <c r="K486">
        <v>22875.897637795199</v>
      </c>
      <c r="L486">
        <v>25358.993377483399</v>
      </c>
      <c r="M486">
        <v>23771.918367346902</v>
      </c>
      <c r="N486">
        <v>23847.924528301799</v>
      </c>
      <c r="O486">
        <v>22836.4354838709</v>
      </c>
      <c r="P486">
        <v>23726.919354838701</v>
      </c>
      <c r="Q486">
        <v>23847.924528301799</v>
      </c>
      <c r="R486">
        <v>22836.4354838709</v>
      </c>
      <c r="S486">
        <v>23726.919354838701</v>
      </c>
      <c r="T486">
        <v>23849.416666666599</v>
      </c>
      <c r="U486">
        <v>24769.676470588201</v>
      </c>
      <c r="V486">
        <v>22950.4054054054</v>
      </c>
      <c r="W486">
        <v>24533.181818181802</v>
      </c>
      <c r="X486">
        <v>24869.657142857101</v>
      </c>
      <c r="Y486">
        <v>21545.338235294101</v>
      </c>
      <c r="Z486">
        <v>24409.423728813501</v>
      </c>
      <c r="AA486">
        <v>24612.467532467501</v>
      </c>
      <c r="AB486">
        <v>26135.7837837837</v>
      </c>
    </row>
    <row r="487" spans="1:28" x14ac:dyDescent="0.25">
      <c r="A487">
        <v>149.34923096111299</v>
      </c>
      <c r="B487">
        <v>24287.843137254898</v>
      </c>
      <c r="C487">
        <v>19772.0131578947</v>
      </c>
      <c r="D487">
        <v>27604.418918918898</v>
      </c>
      <c r="E487">
        <v>36526.188346883398</v>
      </c>
      <c r="F487">
        <v>35820.581708321799</v>
      </c>
      <c r="G487">
        <v>23289.285714285699</v>
      </c>
      <c r="H487">
        <v>25503.478260869499</v>
      </c>
      <c r="I487">
        <v>18816.1578947368</v>
      </c>
      <c r="J487">
        <v>20727.868421052601</v>
      </c>
      <c r="K487">
        <v>21081.541666666599</v>
      </c>
      <c r="L487">
        <v>30735.4</v>
      </c>
      <c r="M487">
        <v>37213.300882588897</v>
      </c>
      <c r="N487">
        <v>35334.8337662337</v>
      </c>
      <c r="O487">
        <v>36365.491258741196</v>
      </c>
      <c r="P487">
        <v>37075.035493827098</v>
      </c>
      <c r="Q487">
        <v>19656.25</v>
      </c>
      <c r="R487">
        <v>28133.333333333299</v>
      </c>
      <c r="S487">
        <v>22552.307692307601</v>
      </c>
      <c r="T487">
        <v>29340</v>
      </c>
      <c r="U487">
        <v>21006.959999999999</v>
      </c>
      <c r="V487">
        <v>14603.0769230769</v>
      </c>
      <c r="W487">
        <v>21626.3636363636</v>
      </c>
      <c r="X487">
        <v>19492.4375</v>
      </c>
      <c r="Y487">
        <v>17849.571428571398</v>
      </c>
      <c r="Z487">
        <v>25606.3</v>
      </c>
      <c r="AA487">
        <v>33884.424242424197</v>
      </c>
      <c r="AB487">
        <v>29184.388059701399</v>
      </c>
    </row>
    <row r="488" spans="1:28" x14ac:dyDescent="0.25">
      <c r="A488">
        <v>63.720676791612</v>
      </c>
      <c r="B488">
        <v>17871.249101796398</v>
      </c>
      <c r="C488">
        <v>20767.4521581648</v>
      </c>
      <c r="D488">
        <v>21137.779313749601</v>
      </c>
      <c r="E488">
        <v>62943.840909090897</v>
      </c>
      <c r="F488">
        <v>61946.126050420098</v>
      </c>
      <c r="G488">
        <v>17333.841343370001</v>
      </c>
      <c r="H488">
        <v>18446.638561686199</v>
      </c>
      <c r="I488">
        <v>21831.368832731601</v>
      </c>
      <c r="J488">
        <v>19696.447001817</v>
      </c>
      <c r="K488">
        <v>21496.7002695417</v>
      </c>
      <c r="L488">
        <v>20834.5924408014</v>
      </c>
      <c r="M488">
        <v>63762.655172413703</v>
      </c>
      <c r="N488">
        <v>64868.980066445103</v>
      </c>
      <c r="O488">
        <v>58953.680272108802</v>
      </c>
      <c r="P488">
        <v>59873.142405063198</v>
      </c>
      <c r="Q488">
        <v>16909.095588235199</v>
      </c>
      <c r="R488">
        <v>17714.294182217302</v>
      </c>
      <c r="S488">
        <v>18543.5368171021</v>
      </c>
      <c r="T488">
        <v>18340.817120622502</v>
      </c>
      <c r="U488">
        <v>20810.5368852459</v>
      </c>
      <c r="V488">
        <v>22634.862365591402</v>
      </c>
      <c r="W488">
        <v>19772.286231884002</v>
      </c>
      <c r="X488">
        <v>19620.1470230862</v>
      </c>
      <c r="Y488">
        <v>21603.928251121</v>
      </c>
      <c r="Z488">
        <v>21397.377985462099</v>
      </c>
      <c r="AA488">
        <v>20088.631691648799</v>
      </c>
      <c r="AB488">
        <v>21386.674326465902</v>
      </c>
    </row>
    <row r="489" spans="1:28" x14ac:dyDescent="0.25">
      <c r="A489">
        <v>87.660342679851993</v>
      </c>
      <c r="B489">
        <v>2174.8598484848399</v>
      </c>
      <c r="C489">
        <v>2242.47826086956</v>
      </c>
      <c r="D489">
        <v>2284.3216080401999</v>
      </c>
      <c r="E489">
        <v>21100.626373626299</v>
      </c>
      <c r="F489">
        <v>20858.358490565999</v>
      </c>
      <c r="G489">
        <v>2217.5034965034902</v>
      </c>
      <c r="H489">
        <v>2124.4628099173501</v>
      </c>
      <c r="I489">
        <v>2110.3958333333298</v>
      </c>
      <c r="J489">
        <v>2386.5681818181802</v>
      </c>
      <c r="K489">
        <v>2186.4078947368398</v>
      </c>
      <c r="L489">
        <v>2344.82113821138</v>
      </c>
      <c r="M489">
        <v>21298.885558583101</v>
      </c>
      <c r="N489">
        <v>20463.510506798499</v>
      </c>
      <c r="O489">
        <v>21180.042296072501</v>
      </c>
      <c r="P489">
        <v>21419.742397137699</v>
      </c>
      <c r="Q489">
        <v>2145.8918918918898</v>
      </c>
      <c r="R489">
        <v>2294.3043478260802</v>
      </c>
      <c r="S489">
        <v>2137.2857142857101</v>
      </c>
      <c r="T489">
        <v>2113.4153846153799</v>
      </c>
      <c r="U489">
        <v>2205.49019607843</v>
      </c>
      <c r="V489">
        <v>2002.62222222222</v>
      </c>
      <c r="W489">
        <v>2416.63888888888</v>
      </c>
      <c r="X489">
        <v>2365.75</v>
      </c>
      <c r="Y489">
        <v>2307.0487804877998</v>
      </c>
      <c r="Z489">
        <v>2045.0857142857101</v>
      </c>
      <c r="AA489">
        <v>2134.6666666666601</v>
      </c>
      <c r="AB489">
        <v>2479.3200000000002</v>
      </c>
    </row>
    <row r="490" spans="1:28" x14ac:dyDescent="0.25">
      <c r="A490">
        <v>149.34923096111299</v>
      </c>
      <c r="B490">
        <v>16196.893120393101</v>
      </c>
      <c r="C490">
        <v>13587.9378531073</v>
      </c>
      <c r="D490">
        <v>13041.362433862399</v>
      </c>
      <c r="E490">
        <v>36526.188346883398</v>
      </c>
      <c r="F490">
        <v>35820.581708321799</v>
      </c>
      <c r="G490">
        <v>16554.919117647001</v>
      </c>
      <c r="H490">
        <v>15837.1034482758</v>
      </c>
      <c r="I490">
        <v>14039.138513513501</v>
      </c>
      <c r="J490">
        <v>13019.617021276499</v>
      </c>
      <c r="K490">
        <v>13387.486153846099</v>
      </c>
      <c r="L490">
        <v>12780.364269141501</v>
      </c>
      <c r="M490">
        <v>37213.300882588897</v>
      </c>
      <c r="N490">
        <v>35334.8337662337</v>
      </c>
      <c r="O490">
        <v>36365.491258741196</v>
      </c>
      <c r="P490">
        <v>37075.035493827098</v>
      </c>
      <c r="Q490">
        <v>17107.637130801599</v>
      </c>
      <c r="R490">
        <v>15788.8713450292</v>
      </c>
      <c r="S490">
        <v>15590.9005235602</v>
      </c>
      <c r="T490">
        <v>16055.823255813901</v>
      </c>
      <c r="U490">
        <v>14468.344827586199</v>
      </c>
      <c r="V490">
        <v>13626.9867549668</v>
      </c>
      <c r="W490">
        <v>13467.573770491799</v>
      </c>
      <c r="X490">
        <v>12535.9823008849</v>
      </c>
      <c r="Y490">
        <v>13839.1363636363</v>
      </c>
      <c r="Z490">
        <v>12980.7368421052</v>
      </c>
      <c r="AA490">
        <v>13714.572972972899</v>
      </c>
      <c r="AB490">
        <v>12077.8089430894</v>
      </c>
    </row>
    <row r="491" spans="1:28" x14ac:dyDescent="0.25">
      <c r="A491">
        <v>149.34923096111299</v>
      </c>
      <c r="B491">
        <v>9459.3764396182905</v>
      </c>
      <c r="C491">
        <v>9292.2565554856301</v>
      </c>
      <c r="D491">
        <v>9979.6473029045592</v>
      </c>
      <c r="E491">
        <v>36526.188346883398</v>
      </c>
      <c r="F491">
        <v>35820.581708321799</v>
      </c>
      <c r="G491">
        <v>9439.3861323155197</v>
      </c>
      <c r="H491">
        <v>9480.7975460122707</v>
      </c>
      <c r="I491">
        <v>9403.1143337536705</v>
      </c>
      <c r="J491">
        <v>9181.8165829145692</v>
      </c>
      <c r="K491">
        <v>9163.0437842064093</v>
      </c>
      <c r="L491">
        <v>10542.989212513399</v>
      </c>
      <c r="M491">
        <v>37213.300882588897</v>
      </c>
      <c r="N491">
        <v>35334.8337662337</v>
      </c>
      <c r="O491">
        <v>36365.491258741196</v>
      </c>
      <c r="P491">
        <v>37075.035493827098</v>
      </c>
      <c r="Q491">
        <v>9852.2306748466199</v>
      </c>
      <c r="R491">
        <v>8994.9101717305093</v>
      </c>
      <c r="S491">
        <v>9634.4313854235006</v>
      </c>
      <c r="T491">
        <v>9314.9688164422405</v>
      </c>
      <c r="U491">
        <v>9125.5830388692502</v>
      </c>
      <c r="V491">
        <v>9655.0513231756195</v>
      </c>
      <c r="W491">
        <v>9414.5370212765902</v>
      </c>
      <c r="X491">
        <v>8956.3866446825996</v>
      </c>
      <c r="Y491">
        <v>9321.0413290113393</v>
      </c>
      <c r="Z491">
        <v>9015.7862537764304</v>
      </c>
      <c r="AA491">
        <v>10465.9656230816</v>
      </c>
      <c r="AB491">
        <v>10603.341029341</v>
      </c>
    </row>
    <row r="492" spans="1:28" x14ac:dyDescent="0.25">
      <c r="A492">
        <v>123.67447031739999</v>
      </c>
      <c r="B492">
        <v>3830.5303030302998</v>
      </c>
      <c r="C492">
        <v>3847.2627737226198</v>
      </c>
      <c r="D492">
        <v>3549.3788819875699</v>
      </c>
      <c r="E492">
        <v>12053.882951653901</v>
      </c>
      <c r="F492">
        <v>13993.096938775499</v>
      </c>
      <c r="G492">
        <v>3566.1844660194101</v>
      </c>
      <c r="H492">
        <v>4117.1368421052603</v>
      </c>
      <c r="I492">
        <v>3680.22535211267</v>
      </c>
      <c r="J492">
        <v>4026.95454545454</v>
      </c>
      <c r="K492">
        <v>3499.4729729729702</v>
      </c>
      <c r="L492">
        <v>3591.8275862068899</v>
      </c>
      <c r="M492">
        <v>10124.512690355299</v>
      </c>
      <c r="N492">
        <v>14878.1785714285</v>
      </c>
      <c r="O492">
        <v>12812.988095238001</v>
      </c>
      <c r="P492">
        <v>12310.8369565217</v>
      </c>
      <c r="Q492">
        <v>3194.6862745098001</v>
      </c>
      <c r="R492">
        <v>3930.5384615384601</v>
      </c>
      <c r="S492">
        <v>3949.2682926829202</v>
      </c>
      <c r="T492">
        <v>4244.5925925925903</v>
      </c>
      <c r="U492">
        <v>3768.7142857142799</v>
      </c>
      <c r="V492">
        <v>3552.06896551724</v>
      </c>
      <c r="W492">
        <v>4149.4285714285697</v>
      </c>
      <c r="X492">
        <v>3888.6774193548299</v>
      </c>
      <c r="Y492">
        <v>3212</v>
      </c>
      <c r="Z492">
        <v>3674.45652173913</v>
      </c>
      <c r="AA492">
        <v>3445.25</v>
      </c>
      <c r="AB492">
        <v>3716.5744680850999</v>
      </c>
    </row>
    <row r="493" spans="1:28" x14ac:dyDescent="0.25">
      <c r="A493">
        <v>63.720676791612</v>
      </c>
      <c r="B493">
        <v>7035.7810810810797</v>
      </c>
      <c r="C493">
        <v>5746.9367088607596</v>
      </c>
      <c r="D493">
        <v>5413.2823129251701</v>
      </c>
      <c r="E493">
        <v>62943.840909090897</v>
      </c>
      <c r="F493">
        <v>61946.126050420098</v>
      </c>
      <c r="G493">
        <v>7316.8245614035004</v>
      </c>
      <c r="H493">
        <v>6584.52816901408</v>
      </c>
      <c r="I493">
        <v>5953.9010989010903</v>
      </c>
      <c r="J493">
        <v>5465.8358208955196</v>
      </c>
      <c r="K493">
        <v>5691.3333333333303</v>
      </c>
      <c r="L493">
        <v>5167.3141025640998</v>
      </c>
      <c r="M493">
        <v>63762.655172413703</v>
      </c>
      <c r="N493">
        <v>64868.980066445103</v>
      </c>
      <c r="O493">
        <v>58953.680272108802</v>
      </c>
      <c r="P493">
        <v>59873.142405063198</v>
      </c>
      <c r="Q493">
        <v>7078.21052631578</v>
      </c>
      <c r="R493">
        <v>7555.4385964912199</v>
      </c>
      <c r="S493">
        <v>7303.2238805970101</v>
      </c>
      <c r="T493">
        <v>5942.4933333333302</v>
      </c>
      <c r="U493">
        <v>6432.2134831460598</v>
      </c>
      <c r="V493">
        <v>5496.1612903225796</v>
      </c>
      <c r="W493">
        <v>6204.2432432432397</v>
      </c>
      <c r="X493">
        <v>4555.1333333333296</v>
      </c>
      <c r="Y493">
        <v>5364.8070175438597</v>
      </c>
      <c r="Z493">
        <v>5921.1111111111104</v>
      </c>
      <c r="AA493">
        <v>5008.7127659574398</v>
      </c>
      <c r="AB493">
        <v>5407.77419354838</v>
      </c>
    </row>
    <row r="494" spans="1:28" x14ac:dyDescent="0.25">
      <c r="A494">
        <v>87.660342679851993</v>
      </c>
      <c r="B494">
        <v>12718.2492401215</v>
      </c>
      <c r="C494">
        <v>10756.717514124201</v>
      </c>
      <c r="D494">
        <v>9980.4102564102504</v>
      </c>
      <c r="E494">
        <v>21100.626373626299</v>
      </c>
      <c r="F494">
        <v>20858.358490565999</v>
      </c>
      <c r="G494">
        <v>12974.7833333333</v>
      </c>
      <c r="H494">
        <v>12408.3422818791</v>
      </c>
      <c r="I494">
        <v>12097.3</v>
      </c>
      <c r="J494">
        <v>9369.9080459770103</v>
      </c>
      <c r="K494">
        <v>9890</v>
      </c>
      <c r="L494">
        <v>10079.5698924731</v>
      </c>
      <c r="M494">
        <v>21298.885558583101</v>
      </c>
      <c r="N494">
        <v>20463.510506798499</v>
      </c>
      <c r="O494">
        <v>21180.042296072501</v>
      </c>
      <c r="P494">
        <v>21419.742397137699</v>
      </c>
      <c r="Q494">
        <v>13647.507246376799</v>
      </c>
      <c r="R494">
        <v>12556.6036036036</v>
      </c>
      <c r="S494">
        <v>10924.7682926829</v>
      </c>
      <c r="T494">
        <v>14224.059701492501</v>
      </c>
      <c r="U494">
        <v>12269.688888888801</v>
      </c>
      <c r="V494">
        <v>11924.9111111111</v>
      </c>
      <c r="W494">
        <v>9508.2291666666606</v>
      </c>
      <c r="X494">
        <v>9199.6666666666606</v>
      </c>
      <c r="Y494">
        <v>10193.717391304301</v>
      </c>
      <c r="Z494">
        <v>9640.5178571428496</v>
      </c>
      <c r="AA494">
        <v>10465.471698113201</v>
      </c>
      <c r="AB494">
        <v>9568.25</v>
      </c>
    </row>
    <row r="495" spans="1:28" x14ac:dyDescent="0.25">
      <c r="A495">
        <v>123.67447031739999</v>
      </c>
      <c r="B495">
        <v>5280.2641509433897</v>
      </c>
      <c r="C495">
        <v>4650.2640000000001</v>
      </c>
      <c r="D495">
        <v>4436.0052631578901</v>
      </c>
      <c r="E495">
        <v>12053.882951653901</v>
      </c>
      <c r="F495">
        <v>13993.096938775499</v>
      </c>
      <c r="G495">
        <v>5353.1304347825999</v>
      </c>
      <c r="H495">
        <v>5224.3999999999996</v>
      </c>
      <c r="I495">
        <v>4720.95</v>
      </c>
      <c r="J495">
        <v>4524.6000000000004</v>
      </c>
      <c r="K495">
        <v>4325.5769230769201</v>
      </c>
      <c r="L495">
        <v>4569.5465116279001</v>
      </c>
      <c r="M495">
        <v>10124.512690355299</v>
      </c>
      <c r="N495">
        <v>14878.1785714285</v>
      </c>
      <c r="O495">
        <v>12812.988095238001</v>
      </c>
      <c r="P495">
        <v>12310.8369565217</v>
      </c>
      <c r="Q495">
        <v>5659.16</v>
      </c>
      <c r="R495">
        <v>5179.25</v>
      </c>
      <c r="S495">
        <v>4909.9607843137201</v>
      </c>
      <c r="T495">
        <v>5635.5897435897396</v>
      </c>
      <c r="U495">
        <v>4148.2195121951199</v>
      </c>
      <c r="V495">
        <v>5323.0512820512804</v>
      </c>
      <c r="W495">
        <v>4108.2608695652098</v>
      </c>
      <c r="X495">
        <v>4959.8636363636297</v>
      </c>
      <c r="Y495">
        <v>4592.6511627906903</v>
      </c>
      <c r="Z495">
        <v>4137.3114754098297</v>
      </c>
      <c r="AA495">
        <v>4827.9473684210498</v>
      </c>
      <c r="AB495">
        <v>4364.9791666666597</v>
      </c>
    </row>
    <row r="496" spans="1:28" x14ac:dyDescent="0.25">
      <c r="A496">
        <v>123.67447031739999</v>
      </c>
      <c r="B496">
        <v>11727.7851239669</v>
      </c>
      <c r="C496">
        <v>20130.1147959183</v>
      </c>
      <c r="D496">
        <v>20185.719008264401</v>
      </c>
      <c r="E496">
        <v>12053.882951653901</v>
      </c>
      <c r="F496">
        <v>13993.096938775499</v>
      </c>
      <c r="G496">
        <v>12927.414893617</v>
      </c>
      <c r="H496">
        <v>10053.054455445499</v>
      </c>
      <c r="I496">
        <v>21381.562189054701</v>
      </c>
      <c r="J496">
        <v>18813.146596858602</v>
      </c>
      <c r="K496">
        <v>22206.366120218499</v>
      </c>
      <c r="L496">
        <v>18131.394444444399</v>
      </c>
      <c r="M496">
        <v>10124.512690355299</v>
      </c>
      <c r="N496">
        <v>14878.1785714285</v>
      </c>
      <c r="O496">
        <v>12812.988095238001</v>
      </c>
      <c r="P496">
        <v>12310.8369565217</v>
      </c>
      <c r="Q496">
        <v>13071.649681528599</v>
      </c>
      <c r="R496">
        <v>12746.255999999999</v>
      </c>
      <c r="S496">
        <v>10403.319587628799</v>
      </c>
      <c r="T496">
        <v>9729.4761904761908</v>
      </c>
      <c r="U496">
        <v>9341.0606060606005</v>
      </c>
      <c r="V496">
        <v>27268.0296296296</v>
      </c>
      <c r="W496">
        <v>18770.050505050502</v>
      </c>
      <c r="X496">
        <v>18859.5217391304</v>
      </c>
      <c r="Y496">
        <v>24690.574074074</v>
      </c>
      <c r="Z496">
        <v>18629.106666666601</v>
      </c>
      <c r="AA496">
        <v>20981.530612244798</v>
      </c>
      <c r="AB496">
        <v>14725.134146341399</v>
      </c>
    </row>
    <row r="497" spans="1:28" x14ac:dyDescent="0.25">
      <c r="A497">
        <v>63.720676791612</v>
      </c>
      <c r="B497">
        <v>55526.892086330903</v>
      </c>
      <c r="C497">
        <v>49911.129629629599</v>
      </c>
      <c r="D497">
        <v>42526.938461538397</v>
      </c>
      <c r="E497">
        <v>62943.840909090897</v>
      </c>
      <c r="F497">
        <v>61946.126050420098</v>
      </c>
      <c r="G497">
        <v>59319.3207547169</v>
      </c>
      <c r="H497">
        <v>53189.697674418603</v>
      </c>
      <c r="I497">
        <v>50766.117647058803</v>
      </c>
      <c r="J497">
        <v>48862.226804123697</v>
      </c>
      <c r="K497">
        <v>46496.858823529401</v>
      </c>
      <c r="L497">
        <v>39459.272727272699</v>
      </c>
      <c r="M497">
        <v>63762.655172413703</v>
      </c>
      <c r="N497">
        <v>64868.980066445103</v>
      </c>
      <c r="O497">
        <v>58953.680272108802</v>
      </c>
      <c r="P497">
        <v>59873.142405063198</v>
      </c>
      <c r="Q497">
        <v>58160.827586206899</v>
      </c>
      <c r="R497">
        <v>60719.166666666599</v>
      </c>
      <c r="S497">
        <v>56209.5</v>
      </c>
      <c r="T497">
        <v>51400.185185185102</v>
      </c>
      <c r="U497">
        <v>52010.303030303003</v>
      </c>
      <c r="V497">
        <v>49216.754716981101</v>
      </c>
      <c r="W497">
        <v>48482.32</v>
      </c>
      <c r="X497">
        <v>49266.382978723399</v>
      </c>
      <c r="Y497">
        <v>47494.833333333299</v>
      </c>
      <c r="Z497">
        <v>45522.093023255802</v>
      </c>
      <c r="AA497">
        <v>39026.666666666599</v>
      </c>
      <c r="AB497">
        <v>40513.75</v>
      </c>
    </row>
    <row r="498" spans="1:28" x14ac:dyDescent="0.25">
      <c r="A498">
        <v>-88.836061456631995</v>
      </c>
      <c r="B498">
        <v>18766.220848056499</v>
      </c>
      <c r="C498">
        <v>17860.2590456213</v>
      </c>
      <c r="D498">
        <v>17723.591656131401</v>
      </c>
      <c r="E498">
        <v>18360.816042426199</v>
      </c>
      <c r="F498">
        <v>18920.4338942307</v>
      </c>
      <c r="G498">
        <v>19322.838792549701</v>
      </c>
      <c r="H498">
        <v>18085.424194815401</v>
      </c>
      <c r="I498">
        <v>17666.232365145199</v>
      </c>
      <c r="J498">
        <v>18058.606574761299</v>
      </c>
      <c r="K498">
        <v>18518.0286396181</v>
      </c>
      <c r="L498">
        <v>16828.782258064501</v>
      </c>
      <c r="M498">
        <v>17672.564671101201</v>
      </c>
      <c r="N498">
        <v>19635.163461538399</v>
      </c>
      <c r="O498">
        <v>18205.704326923002</v>
      </c>
      <c r="P498">
        <v>17443.289855072398</v>
      </c>
      <c r="Q498">
        <v>20090.4151670951</v>
      </c>
      <c r="R498">
        <v>18556.2477535301</v>
      </c>
      <c r="S498">
        <v>17977.690189328699</v>
      </c>
      <c r="T498">
        <v>18175.877167629998</v>
      </c>
      <c r="U498">
        <v>18304.968342644301</v>
      </c>
      <c r="V498">
        <v>16862.9508196721</v>
      </c>
      <c r="W498">
        <v>16741.105011933101</v>
      </c>
      <c r="X498">
        <v>19112.104961831999</v>
      </c>
      <c r="Y498">
        <v>18152.713043478201</v>
      </c>
      <c r="Z498">
        <v>18826.029325513198</v>
      </c>
      <c r="AA498">
        <v>18226.519178082101</v>
      </c>
      <c r="AB498">
        <v>14185.3937823834</v>
      </c>
    </row>
    <row r="499" spans="1:28" x14ac:dyDescent="0.25">
      <c r="A499">
        <v>87.660342679851993</v>
      </c>
      <c r="B499">
        <v>27250.751381215399</v>
      </c>
      <c r="C499">
        <v>23547.096852300201</v>
      </c>
      <c r="D499">
        <v>19583.707021791699</v>
      </c>
      <c r="E499">
        <v>21100.626373626299</v>
      </c>
      <c r="F499">
        <v>20858.358490565999</v>
      </c>
      <c r="G499">
        <v>27475.355311355299</v>
      </c>
      <c r="H499">
        <v>27023.651851851799</v>
      </c>
      <c r="I499">
        <v>24641.393782383399</v>
      </c>
      <c r="J499">
        <v>22587.1</v>
      </c>
      <c r="K499">
        <v>19985.858333333301</v>
      </c>
      <c r="L499">
        <v>19025.809248554899</v>
      </c>
      <c r="M499">
        <v>21298.885558583101</v>
      </c>
      <c r="N499">
        <v>20463.510506798499</v>
      </c>
      <c r="O499">
        <v>21180.042296072501</v>
      </c>
      <c r="P499">
        <v>21419.742397137699</v>
      </c>
      <c r="Q499">
        <v>27764.723577235702</v>
      </c>
      <c r="R499">
        <v>27238.073333333301</v>
      </c>
      <c r="S499">
        <v>26473.875912408701</v>
      </c>
      <c r="T499">
        <v>27589.962406015002</v>
      </c>
      <c r="U499">
        <v>25892.5555555555</v>
      </c>
      <c r="V499">
        <v>23323.6808510638</v>
      </c>
      <c r="W499">
        <v>22221.769230769201</v>
      </c>
      <c r="X499">
        <v>22914.637931034398</v>
      </c>
      <c r="Y499">
        <v>20435.767241379301</v>
      </c>
      <c r="Z499">
        <v>19564.975806451599</v>
      </c>
      <c r="AA499">
        <v>18937.340909090901</v>
      </c>
      <c r="AB499">
        <v>19117.400000000001</v>
      </c>
    </row>
    <row r="500" spans="1:28" x14ac:dyDescent="0.25">
      <c r="A500">
        <v>30.1367976408796</v>
      </c>
      <c r="B500">
        <v>7505.9120956399402</v>
      </c>
      <c r="C500">
        <v>6250.3626723223697</v>
      </c>
      <c r="D500">
        <v>5778.30589430894</v>
      </c>
      <c r="E500">
        <v>7253.6925734024098</v>
      </c>
      <c r="F500">
        <v>7512.1545157780101</v>
      </c>
      <c r="G500">
        <v>7760.2902813299197</v>
      </c>
      <c r="H500">
        <v>7195.09375</v>
      </c>
      <c r="I500">
        <v>6441.2297872340396</v>
      </c>
      <c r="J500">
        <v>6060.7061310782201</v>
      </c>
      <c r="K500">
        <v>5812.1565217391299</v>
      </c>
      <c r="L500">
        <v>5748.5896946564799</v>
      </c>
      <c r="M500">
        <v>6963.3178484107502</v>
      </c>
      <c r="N500">
        <v>7477.4677754677696</v>
      </c>
      <c r="O500">
        <v>7550.2465753424603</v>
      </c>
      <c r="P500">
        <v>7129.6208651399402</v>
      </c>
      <c r="Q500">
        <v>7639.7916666666597</v>
      </c>
      <c r="R500">
        <v>7891.7433155080198</v>
      </c>
      <c r="S500">
        <v>7437.16</v>
      </c>
      <c r="T500">
        <v>6945.3428571428503</v>
      </c>
      <c r="U500">
        <v>6373.5377777777703</v>
      </c>
      <c r="V500">
        <v>6503.3959183673396</v>
      </c>
      <c r="W500">
        <v>6290.8076923076896</v>
      </c>
      <c r="X500">
        <v>5835.4184100418397</v>
      </c>
      <c r="Y500">
        <v>5823.6428571428496</v>
      </c>
      <c r="Z500">
        <v>5799.8423423423401</v>
      </c>
      <c r="AA500">
        <v>5856.5518394648798</v>
      </c>
      <c r="AB500">
        <v>5605.12</v>
      </c>
    </row>
    <row r="501" spans="1:28" x14ac:dyDescent="0.25">
      <c r="A501">
        <v>83.440247295283399</v>
      </c>
      <c r="B501">
        <v>29340.499551569501</v>
      </c>
      <c r="C501">
        <v>31117.859399683999</v>
      </c>
      <c r="D501">
        <v>30865.154513204499</v>
      </c>
      <c r="E501">
        <v>16509.025477707</v>
      </c>
      <c r="F501">
        <v>16426.103773584899</v>
      </c>
      <c r="G501">
        <v>25524.6230620155</v>
      </c>
      <c r="H501">
        <v>32627.6318864774</v>
      </c>
      <c r="I501">
        <v>31026.818373811999</v>
      </c>
      <c r="J501">
        <v>31208.4222689075</v>
      </c>
      <c r="K501">
        <v>30960.658730158699</v>
      </c>
      <c r="L501">
        <v>30770.9216914643</v>
      </c>
      <c r="M501">
        <v>16576.899613899601</v>
      </c>
      <c r="N501">
        <v>17964.948453608202</v>
      </c>
      <c r="O501">
        <v>15128.1217391304</v>
      </c>
      <c r="P501">
        <v>16361.074074074</v>
      </c>
      <c r="Q501">
        <v>26444.234215885899</v>
      </c>
      <c r="R501">
        <v>24690.003696857599</v>
      </c>
      <c r="S501">
        <v>35774.3882352941</v>
      </c>
      <c r="T501">
        <v>28496.754826254801</v>
      </c>
      <c r="U501">
        <v>30502.677060133599</v>
      </c>
      <c r="V501">
        <v>31499.387550200801</v>
      </c>
      <c r="W501">
        <v>29402.876993166199</v>
      </c>
      <c r="X501">
        <v>32753.5185185185</v>
      </c>
      <c r="Y501">
        <v>31469.4634551495</v>
      </c>
      <c r="Z501">
        <v>30495.1565349544</v>
      </c>
      <c r="AA501">
        <v>31391.4965517241</v>
      </c>
      <c r="AB501">
        <v>29955.855072463699</v>
      </c>
    </row>
    <row r="502" spans="1:28" x14ac:dyDescent="0.25">
      <c r="A502">
        <v>87.660342679851993</v>
      </c>
      <c r="B502">
        <v>32757.095709570902</v>
      </c>
      <c r="C502">
        <v>29522.825301204801</v>
      </c>
      <c r="D502">
        <v>25489.344827586199</v>
      </c>
      <c r="E502">
        <v>21100.626373626299</v>
      </c>
      <c r="F502">
        <v>20858.358490565999</v>
      </c>
      <c r="G502">
        <v>33653.718592964797</v>
      </c>
      <c r="H502">
        <v>31041.442307692301</v>
      </c>
      <c r="I502">
        <v>30795.1728395061</v>
      </c>
      <c r="J502">
        <v>28310.352941176399</v>
      </c>
      <c r="K502">
        <v>26632.611764705802</v>
      </c>
      <c r="L502">
        <v>24397.460674157301</v>
      </c>
      <c r="M502">
        <v>21298.885558583101</v>
      </c>
      <c r="N502">
        <v>20463.510506798499</v>
      </c>
      <c r="O502">
        <v>21180.042296072501</v>
      </c>
      <c r="P502">
        <v>21419.742397137699</v>
      </c>
      <c r="Q502">
        <v>35146.666666666599</v>
      </c>
      <c r="R502">
        <v>32175.7</v>
      </c>
      <c r="S502">
        <v>30850.384615384599</v>
      </c>
      <c r="T502">
        <v>31232.5</v>
      </c>
      <c r="U502">
        <v>31440.219512195101</v>
      </c>
      <c r="V502">
        <v>30134</v>
      </c>
      <c r="W502">
        <v>28762.352941176399</v>
      </c>
      <c r="X502">
        <v>28009.0196078431</v>
      </c>
      <c r="Y502">
        <v>27417.822222222199</v>
      </c>
      <c r="Z502">
        <v>25749.25</v>
      </c>
      <c r="AA502">
        <v>23114.9807692307</v>
      </c>
      <c r="AB502">
        <v>26199.864864864801</v>
      </c>
    </row>
    <row r="503" spans="1:28" x14ac:dyDescent="0.25">
      <c r="A503">
        <v>96.618241462929106</v>
      </c>
      <c r="B503">
        <v>10252.633423180499</v>
      </c>
      <c r="C503">
        <v>8722.7910447761096</v>
      </c>
      <c r="D503">
        <v>7406.4907275320902</v>
      </c>
      <c r="E503">
        <v>69388.754420432204</v>
      </c>
      <c r="F503">
        <v>71549.599173553695</v>
      </c>
      <c r="G503">
        <v>10543.9800664451</v>
      </c>
      <c r="H503">
        <v>9909.4031311154595</v>
      </c>
      <c r="I503">
        <v>9258.5893333333297</v>
      </c>
      <c r="J503">
        <v>8167.7513812154602</v>
      </c>
      <c r="K503">
        <v>7581.8872403560799</v>
      </c>
      <c r="L503">
        <v>7244.1043956043904</v>
      </c>
      <c r="M503">
        <v>67430.235955056094</v>
      </c>
      <c r="N503">
        <v>69120.5</v>
      </c>
      <c r="O503">
        <v>74464.518181818101</v>
      </c>
      <c r="P503">
        <v>68158.715328467093</v>
      </c>
      <c r="Q503">
        <v>9983.4462025316407</v>
      </c>
      <c r="R503">
        <v>11163.3111888111</v>
      </c>
      <c r="S503">
        <v>10113.7578125</v>
      </c>
      <c r="T503">
        <v>9704.2470588235301</v>
      </c>
      <c r="U503">
        <v>10056.663366336599</v>
      </c>
      <c r="V503">
        <v>8326.7341040462397</v>
      </c>
      <c r="W503">
        <v>8072.3910614525103</v>
      </c>
      <c r="X503">
        <v>8261.0273224043704</v>
      </c>
      <c r="Y503">
        <v>7760.0382513661198</v>
      </c>
      <c r="Z503">
        <v>7370.18831168831</v>
      </c>
      <c r="AA503">
        <v>7219.8709677419301</v>
      </c>
      <c r="AB503">
        <v>7269.4269662921297</v>
      </c>
    </row>
    <row r="504" spans="1:28" x14ac:dyDescent="0.25">
      <c r="A504">
        <v>87.660342679851993</v>
      </c>
      <c r="B504">
        <v>58441.104986876599</v>
      </c>
      <c r="C504">
        <v>49983.817910447702</v>
      </c>
      <c r="D504">
        <v>45423.355599214097</v>
      </c>
      <c r="E504">
        <v>21100.626373626299</v>
      </c>
      <c r="F504">
        <v>20858.358490565999</v>
      </c>
      <c r="G504">
        <v>61648.362500000003</v>
      </c>
      <c r="H504">
        <v>56119.108597284998</v>
      </c>
      <c r="I504">
        <v>54196.197183098498</v>
      </c>
      <c r="J504">
        <v>46884.554404144998</v>
      </c>
      <c r="K504">
        <v>48515.506976744102</v>
      </c>
      <c r="L504">
        <v>43162.088435374098</v>
      </c>
      <c r="M504">
        <v>21298.885558583101</v>
      </c>
      <c r="N504">
        <v>20463.510506798499</v>
      </c>
      <c r="O504">
        <v>21180.042296072501</v>
      </c>
      <c r="P504">
        <v>21419.742397137699</v>
      </c>
      <c r="Q504">
        <v>61452.8620689655</v>
      </c>
      <c r="R504">
        <v>61881.356164383498</v>
      </c>
      <c r="S504">
        <v>56840.148514851397</v>
      </c>
      <c r="T504">
        <v>55512.233333333301</v>
      </c>
      <c r="U504">
        <v>56397.9012345679</v>
      </c>
      <c r="V504">
        <v>51272.622950819597</v>
      </c>
      <c r="W504">
        <v>47132.531914893603</v>
      </c>
      <c r="X504">
        <v>46649.101010101003</v>
      </c>
      <c r="Y504">
        <v>51378.446428571398</v>
      </c>
      <c r="Z504">
        <v>45402.407766990204</v>
      </c>
      <c r="AA504">
        <v>44035.185714285697</v>
      </c>
      <c r="AB504">
        <v>40979.3452380952</v>
      </c>
    </row>
    <row r="505" spans="1:28" x14ac:dyDescent="0.25">
      <c r="A505">
        <v>87.660342679851993</v>
      </c>
      <c r="B505">
        <v>57344.915000000001</v>
      </c>
      <c r="C505">
        <v>49153.418674698798</v>
      </c>
      <c r="D505">
        <v>46030.667293232997</v>
      </c>
      <c r="E505">
        <v>21100.626373626299</v>
      </c>
      <c r="F505">
        <v>20858.358490565999</v>
      </c>
      <c r="G505">
        <v>59009.703999999998</v>
      </c>
      <c r="H505">
        <v>54570.266666666597</v>
      </c>
      <c r="I505">
        <v>49584.744680850999</v>
      </c>
      <c r="J505">
        <v>48835.005235602097</v>
      </c>
      <c r="K505">
        <v>46967.342925659403</v>
      </c>
      <c r="L505">
        <v>45426.9675425038</v>
      </c>
      <c r="M505">
        <v>21298.885558583101</v>
      </c>
      <c r="N505">
        <v>20463.510506798499</v>
      </c>
      <c r="O505">
        <v>21180.042296072501</v>
      </c>
      <c r="P505">
        <v>21419.742397137699</v>
      </c>
      <c r="Q505">
        <v>59055.406976744103</v>
      </c>
      <c r="R505">
        <v>58908.923076922998</v>
      </c>
      <c r="S505">
        <v>56268.962962962898</v>
      </c>
      <c r="T505">
        <v>53614.75</v>
      </c>
      <c r="U505">
        <v>49533.939024390202</v>
      </c>
      <c r="V505">
        <v>49655.355932203303</v>
      </c>
      <c r="W505">
        <v>50303.139784946201</v>
      </c>
      <c r="X505">
        <v>47441.775510204003</v>
      </c>
      <c r="Y505">
        <v>46815.218390804599</v>
      </c>
      <c r="Z505">
        <v>47076.2716049382</v>
      </c>
      <c r="AA505">
        <v>45070.928961748599</v>
      </c>
      <c r="AB505">
        <v>45890.704626334496</v>
      </c>
    </row>
    <row r="506" spans="1:28" x14ac:dyDescent="0.25">
      <c r="A506">
        <v>83.440247295283399</v>
      </c>
      <c r="B506">
        <v>34405.266806722597</v>
      </c>
      <c r="C506">
        <v>34087.993974253601</v>
      </c>
      <c r="D506">
        <v>35178.179150845601</v>
      </c>
      <c r="E506">
        <v>16509.025477707</v>
      </c>
      <c r="F506">
        <v>16426.103773584899</v>
      </c>
      <c r="G506">
        <v>35284.421164772699</v>
      </c>
      <c r="H506">
        <v>33382.250826446201</v>
      </c>
      <c r="I506">
        <v>34218.497240618097</v>
      </c>
      <c r="J506">
        <v>33959.406742794999</v>
      </c>
      <c r="K506">
        <v>34995.302508423803</v>
      </c>
      <c r="L506">
        <v>35334.587576048601</v>
      </c>
      <c r="M506">
        <v>16576.899613899601</v>
      </c>
      <c r="N506">
        <v>17964.948453608202</v>
      </c>
      <c r="O506">
        <v>15128.1217391304</v>
      </c>
      <c r="P506">
        <v>16361.074074074</v>
      </c>
      <c r="Q506">
        <v>35921.907289002498</v>
      </c>
      <c r="R506">
        <v>34488.072683705999</v>
      </c>
      <c r="S506">
        <v>32258.2054455445</v>
      </c>
      <c r="T506">
        <v>34510.018211920498</v>
      </c>
      <c r="U506">
        <v>34537.882483370202</v>
      </c>
      <c r="V506">
        <v>33901.919780219701</v>
      </c>
      <c r="W506">
        <v>32315.1195928753</v>
      </c>
      <c r="X506">
        <v>35186.766381766298</v>
      </c>
      <c r="Y506">
        <v>35103.570007651098</v>
      </c>
      <c r="Z506">
        <v>34891.559384164197</v>
      </c>
      <c r="AA506">
        <v>36124.075539568301</v>
      </c>
      <c r="AB506">
        <v>34429.525085910602</v>
      </c>
    </row>
    <row r="507" spans="1:28" x14ac:dyDescent="0.25">
      <c r="A507">
        <v>75.505745763008406</v>
      </c>
      <c r="B507">
        <v>16772.486443381102</v>
      </c>
      <c r="C507">
        <v>15613.6565656565</v>
      </c>
      <c r="D507">
        <v>12863.458333333299</v>
      </c>
      <c r="E507">
        <v>7756.2905342080503</v>
      </c>
      <c r="F507">
        <v>8154.6678414096896</v>
      </c>
      <c r="G507">
        <v>16833.677777777699</v>
      </c>
      <c r="H507">
        <v>16689.981273408201</v>
      </c>
      <c r="I507">
        <v>15338.975903614401</v>
      </c>
      <c r="J507">
        <v>15891.686991869899</v>
      </c>
      <c r="K507">
        <v>12342.662601626</v>
      </c>
      <c r="L507">
        <v>13317.7695035461</v>
      </c>
      <c r="M507">
        <v>7303.6796796796798</v>
      </c>
      <c r="N507">
        <v>8063.3603603603597</v>
      </c>
      <c r="O507">
        <v>8242.0396551724098</v>
      </c>
      <c r="P507">
        <v>7437.5048732943396</v>
      </c>
      <c r="Q507">
        <v>17818.3622448979</v>
      </c>
      <c r="R507">
        <v>15656.859756097499</v>
      </c>
      <c r="S507">
        <v>16326.3909774436</v>
      </c>
      <c r="T507">
        <v>17050.8582089552</v>
      </c>
      <c r="U507">
        <v>14308.1076923076</v>
      </c>
      <c r="V507">
        <v>16465.134453781498</v>
      </c>
      <c r="W507">
        <v>17228.242857142799</v>
      </c>
      <c r="X507">
        <v>14126.424528301801</v>
      </c>
      <c r="Y507">
        <v>13122.9</v>
      </c>
      <c r="Z507">
        <v>11599.5793650793</v>
      </c>
      <c r="AA507">
        <v>12344.629834254099</v>
      </c>
      <c r="AB507">
        <v>15061.7128712871</v>
      </c>
    </row>
    <row r="508" spans="1:28" x14ac:dyDescent="0.25">
      <c r="A508">
        <v>87.660342679851993</v>
      </c>
      <c r="B508">
        <v>38067.984486373098</v>
      </c>
      <c r="C508">
        <v>37672.054110301702</v>
      </c>
      <c r="D508">
        <v>39887.469666532699</v>
      </c>
      <c r="E508">
        <v>21100.626373626299</v>
      </c>
      <c r="F508">
        <v>20858.358490565999</v>
      </c>
      <c r="G508">
        <v>38832.389324960699</v>
      </c>
      <c r="H508">
        <v>37191.430243024297</v>
      </c>
      <c r="I508">
        <v>38007.620212765898</v>
      </c>
      <c r="J508">
        <v>37350.840122199603</v>
      </c>
      <c r="K508">
        <v>39946.460437710397</v>
      </c>
      <c r="L508">
        <v>39833.6026133743</v>
      </c>
      <c r="M508">
        <v>21298.885558583101</v>
      </c>
      <c r="N508">
        <v>20463.510506798499</v>
      </c>
      <c r="O508">
        <v>21180.042296072501</v>
      </c>
      <c r="P508">
        <v>21419.742397137699</v>
      </c>
      <c r="Q508">
        <v>37685.301749271101</v>
      </c>
      <c r="R508">
        <v>40170.658163265201</v>
      </c>
      <c r="S508">
        <v>37499.3157894736</v>
      </c>
      <c r="T508">
        <v>36908.537132987898</v>
      </c>
      <c r="U508">
        <v>36504.565727699497</v>
      </c>
      <c r="V508">
        <v>39253.342412451297</v>
      </c>
      <c r="W508">
        <v>35613.091954022901</v>
      </c>
      <c r="X508">
        <v>38732.778793418598</v>
      </c>
      <c r="Y508">
        <v>39929.760589318597</v>
      </c>
      <c r="Z508">
        <v>39960.519379844904</v>
      </c>
      <c r="AA508">
        <v>40968.769687964297</v>
      </c>
      <c r="AB508">
        <v>38617.093949044502</v>
      </c>
    </row>
    <row r="509" spans="1:28" x14ac:dyDescent="0.25">
      <c r="A509">
        <v>-11.6954505620975</v>
      </c>
      <c r="B509">
        <v>36368.643366619101</v>
      </c>
      <c r="C509">
        <v>35056.134715025903</v>
      </c>
      <c r="D509">
        <v>29543.991289198599</v>
      </c>
      <c r="E509">
        <v>37986.412828947301</v>
      </c>
      <c r="F509">
        <v>37454.277602523602</v>
      </c>
      <c r="G509">
        <v>36126.598337950098</v>
      </c>
      <c r="H509">
        <v>36625.6382352941</v>
      </c>
      <c r="I509">
        <v>37508.888888888803</v>
      </c>
      <c r="J509">
        <v>32219.709497206699</v>
      </c>
      <c r="K509">
        <v>30645.5766871165</v>
      </c>
      <c r="L509">
        <v>28095.939516129001</v>
      </c>
      <c r="M509">
        <v>38566.092783505097</v>
      </c>
      <c r="N509">
        <v>38329.642857142797</v>
      </c>
      <c r="O509">
        <v>36467.288590604003</v>
      </c>
      <c r="P509">
        <v>37687.787234042502</v>
      </c>
      <c r="Q509">
        <v>36879.5631578947</v>
      </c>
      <c r="R509">
        <v>35289.970760233897</v>
      </c>
      <c r="S509">
        <v>35768.568047337198</v>
      </c>
      <c r="T509">
        <v>37472.684210526299</v>
      </c>
      <c r="U509">
        <v>40312.991525423698</v>
      </c>
      <c r="V509">
        <v>33791.089887640403</v>
      </c>
      <c r="W509">
        <v>31995.57</v>
      </c>
      <c r="X509">
        <v>32503.430379746798</v>
      </c>
      <c r="Y509">
        <v>31608.679245283001</v>
      </c>
      <c r="Z509">
        <v>29728.610778443101</v>
      </c>
      <c r="AA509">
        <v>27212.805369127502</v>
      </c>
      <c r="AB509">
        <v>29425.101010101</v>
      </c>
    </row>
    <row r="510" spans="1:28" x14ac:dyDescent="0.25">
      <c r="A510">
        <v>-11.6954505620975</v>
      </c>
      <c r="B510">
        <v>50919.5694117647</v>
      </c>
      <c r="C510">
        <v>44935.588709677402</v>
      </c>
      <c r="D510">
        <v>39031.466666666602</v>
      </c>
      <c r="E510">
        <v>37986.412828947301</v>
      </c>
      <c r="F510">
        <v>37454.277602523602</v>
      </c>
      <c r="G510">
        <v>53354.546391752498</v>
      </c>
      <c r="H510">
        <v>48874.610389610301</v>
      </c>
      <c r="I510">
        <v>46171.3170731707</v>
      </c>
      <c r="J510">
        <v>42522.976190476104</v>
      </c>
      <c r="K510">
        <v>39641.442307692298</v>
      </c>
      <c r="L510">
        <v>38196.763157894697</v>
      </c>
      <c r="M510">
        <v>38566.092783505097</v>
      </c>
      <c r="N510">
        <v>38329.642857142797</v>
      </c>
      <c r="O510">
        <v>36467.288590604003</v>
      </c>
      <c r="P510">
        <v>37687.787234042502</v>
      </c>
      <c r="Q510">
        <v>54785.816326530599</v>
      </c>
      <c r="R510">
        <v>51893.458333333299</v>
      </c>
      <c r="S510">
        <v>49743.9285714285</v>
      </c>
      <c r="T510">
        <v>48234.060150375903</v>
      </c>
      <c r="U510">
        <v>48165.5</v>
      </c>
      <c r="V510">
        <v>44449.068181818096</v>
      </c>
      <c r="W510">
        <v>44583.636363636302</v>
      </c>
      <c r="X510">
        <v>40256.25</v>
      </c>
      <c r="Y510">
        <v>40211.09375</v>
      </c>
      <c r="Z510">
        <v>38730</v>
      </c>
      <c r="AA510">
        <v>38186.111111111102</v>
      </c>
      <c r="AB510">
        <v>38206.35</v>
      </c>
    </row>
    <row r="511" spans="1:28" x14ac:dyDescent="0.25">
      <c r="A511">
        <v>83.440247295283399</v>
      </c>
      <c r="B511">
        <v>15732.9567233384</v>
      </c>
      <c r="C511">
        <v>12342.5582137161</v>
      </c>
      <c r="D511">
        <v>12333.473214285699</v>
      </c>
      <c r="E511">
        <v>16509.025477707</v>
      </c>
      <c r="F511">
        <v>16426.103773584899</v>
      </c>
      <c r="G511">
        <v>16097.573551263</v>
      </c>
      <c r="H511">
        <v>15337.8083735909</v>
      </c>
      <c r="I511">
        <v>12953.9162303664</v>
      </c>
      <c r="J511">
        <v>11389.338775510199</v>
      </c>
      <c r="K511">
        <v>12048.5142857142</v>
      </c>
      <c r="L511">
        <v>12618.4321428571</v>
      </c>
      <c r="M511">
        <v>16576.899613899601</v>
      </c>
      <c r="N511">
        <v>17964.948453608202</v>
      </c>
      <c r="O511">
        <v>15128.1217391304</v>
      </c>
      <c r="P511">
        <v>16361.074074074</v>
      </c>
      <c r="Q511">
        <v>15636.342776203899</v>
      </c>
      <c r="R511">
        <v>16606.368750000001</v>
      </c>
      <c r="S511">
        <v>14100.3636363636</v>
      </c>
      <c r="T511">
        <v>16321.326589595301</v>
      </c>
      <c r="U511">
        <v>13595.8301886792</v>
      </c>
      <c r="V511">
        <v>12153.411764705799</v>
      </c>
      <c r="W511">
        <v>12525.6829268292</v>
      </c>
      <c r="X511">
        <v>10243.6803278688</v>
      </c>
      <c r="Y511">
        <v>12190.1119402985</v>
      </c>
      <c r="Z511">
        <v>11918.5547945205</v>
      </c>
      <c r="AA511">
        <v>13331.9573170731</v>
      </c>
      <c r="AB511">
        <v>11609.655172413701</v>
      </c>
    </row>
    <row r="512" spans="1:28" x14ac:dyDescent="0.25">
      <c r="A512">
        <v>123.67447031739999</v>
      </c>
      <c r="B512">
        <v>2717.6632653061201</v>
      </c>
      <c r="C512">
        <v>2769.9212598425202</v>
      </c>
      <c r="D512">
        <v>2692.73770491803</v>
      </c>
      <c r="E512">
        <v>12053.882951653901</v>
      </c>
      <c r="F512">
        <v>13993.096938775499</v>
      </c>
      <c r="G512">
        <v>2544.9708737863998</v>
      </c>
      <c r="H512">
        <v>2908.9247311827899</v>
      </c>
      <c r="I512">
        <v>2874.88888888888</v>
      </c>
      <c r="J512">
        <v>2666.59375</v>
      </c>
      <c r="K512">
        <v>2610.8450704225302</v>
      </c>
      <c r="L512">
        <v>2806.74509803921</v>
      </c>
      <c r="M512">
        <v>10124.512690355299</v>
      </c>
      <c r="N512">
        <v>14878.1785714285</v>
      </c>
      <c r="O512">
        <v>12812.988095238001</v>
      </c>
      <c r="P512">
        <v>12310.8369565217</v>
      </c>
      <c r="Q512">
        <v>2636.2631578947298</v>
      </c>
      <c r="R512">
        <v>2431.8478260869501</v>
      </c>
      <c r="S512">
        <v>3115.0681818181802</v>
      </c>
      <c r="T512">
        <v>2723.8163265306098</v>
      </c>
      <c r="U512">
        <v>3217.86666666666</v>
      </c>
      <c r="V512">
        <v>2563.0909090908999</v>
      </c>
      <c r="W512">
        <v>2770.1621621621598</v>
      </c>
      <c r="X512">
        <v>2524.6666666666601</v>
      </c>
      <c r="Y512">
        <v>2461.2051282051202</v>
      </c>
      <c r="Z512">
        <v>2793.21875</v>
      </c>
      <c r="AA512">
        <v>2774.5</v>
      </c>
      <c r="AB512">
        <v>2827.5483870967701</v>
      </c>
    </row>
    <row r="513" spans="1:28" x14ac:dyDescent="0.25">
      <c r="A513">
        <v>83.440247295283399</v>
      </c>
      <c r="B513">
        <v>15525.372703412</v>
      </c>
      <c r="C513">
        <v>14448.1492628992</v>
      </c>
      <c r="D513">
        <v>15321.4143993302</v>
      </c>
      <c r="E513">
        <v>16509.025477707</v>
      </c>
      <c r="F513">
        <v>16426.103773584899</v>
      </c>
      <c r="G513">
        <v>15869.4703315881</v>
      </c>
      <c r="H513">
        <v>15179.4640350877</v>
      </c>
      <c r="I513">
        <v>14177.5</v>
      </c>
      <c r="J513">
        <v>14709.646135265701</v>
      </c>
      <c r="K513">
        <v>14386.048330404201</v>
      </c>
      <c r="L513">
        <v>16172.290967226199</v>
      </c>
      <c r="M513">
        <v>16576.899613899601</v>
      </c>
      <c r="N513">
        <v>17964.948453608202</v>
      </c>
      <c r="O513">
        <v>15128.1217391304</v>
      </c>
      <c r="P513">
        <v>16361.074074074</v>
      </c>
      <c r="Q513">
        <v>16113.4222972972</v>
      </c>
      <c r="R513">
        <v>15608.785198555899</v>
      </c>
      <c r="S513">
        <v>15240.0324232081</v>
      </c>
      <c r="T513">
        <v>15115.3971119133</v>
      </c>
      <c r="U513">
        <v>14502.9954545454</v>
      </c>
      <c r="V513">
        <v>13779.6722222222</v>
      </c>
      <c r="W513">
        <v>14475.7577319587</v>
      </c>
      <c r="X513">
        <v>14915.893181818101</v>
      </c>
      <c r="Y513">
        <v>14454.863397548101</v>
      </c>
      <c r="Z513">
        <v>14316.7477954144</v>
      </c>
      <c r="AA513">
        <v>15765.582689335301</v>
      </c>
      <c r="AB513">
        <v>16607.953642384098</v>
      </c>
    </row>
    <row r="514" spans="1:28" x14ac:dyDescent="0.25">
      <c r="A514">
        <v>83.440247295283399</v>
      </c>
      <c r="B514">
        <v>19422.557377049099</v>
      </c>
      <c r="C514">
        <v>18685.923880597002</v>
      </c>
      <c r="D514">
        <v>22587.866333095</v>
      </c>
      <c r="E514">
        <v>16509.025477707</v>
      </c>
      <c r="F514">
        <v>16426.103773584899</v>
      </c>
      <c r="G514">
        <v>19987.731404958598</v>
      </c>
      <c r="H514">
        <v>18866.573170731699</v>
      </c>
      <c r="I514">
        <v>18300.002976190401</v>
      </c>
      <c r="J514">
        <v>19074.155688622701</v>
      </c>
      <c r="K514">
        <v>20195.429347826001</v>
      </c>
      <c r="L514">
        <v>24147.046044864201</v>
      </c>
      <c r="M514">
        <v>16576.899613899601</v>
      </c>
      <c r="N514">
        <v>17964.948453608202</v>
      </c>
      <c r="O514">
        <v>15128.1217391304</v>
      </c>
      <c r="P514">
        <v>16361.074074074</v>
      </c>
      <c r="Q514">
        <v>20909.7352941176</v>
      </c>
      <c r="R514">
        <v>19095.711382113801</v>
      </c>
      <c r="S514">
        <v>19013.410569105599</v>
      </c>
      <c r="T514">
        <v>18719.735772357701</v>
      </c>
      <c r="U514">
        <v>19022.353260869499</v>
      </c>
      <c r="V514">
        <v>17425.578947368402</v>
      </c>
      <c r="W514">
        <v>18615.490566037701</v>
      </c>
      <c r="X514">
        <v>19490.885714285701</v>
      </c>
      <c r="Y514">
        <v>20904.150183150101</v>
      </c>
      <c r="Z514">
        <v>19501.949820788501</v>
      </c>
      <c r="AA514">
        <v>21635.817777777698</v>
      </c>
      <c r="AB514">
        <v>25055.448553054601</v>
      </c>
    </row>
    <row r="515" spans="1:28" x14ac:dyDescent="0.25">
      <c r="A515">
        <v>-2.8922469546496599</v>
      </c>
      <c r="B515">
        <v>10438.0493506493</v>
      </c>
      <c r="C515">
        <v>8454.0807174887796</v>
      </c>
      <c r="D515">
        <v>7208.9099678456596</v>
      </c>
      <c r="E515">
        <v>10353.432432432401</v>
      </c>
      <c r="F515">
        <v>11058.201834862301</v>
      </c>
      <c r="G515">
        <v>11159.641592920299</v>
      </c>
      <c r="H515">
        <v>9412.3899371069092</v>
      </c>
      <c r="I515">
        <v>8722.7603305785105</v>
      </c>
      <c r="J515">
        <v>8135.3529411764603</v>
      </c>
      <c r="K515">
        <v>7857.5900621117999</v>
      </c>
      <c r="L515">
        <v>6512.66</v>
      </c>
      <c r="M515">
        <v>9342.6447368420995</v>
      </c>
      <c r="N515">
        <v>11595.804878048701</v>
      </c>
      <c r="O515">
        <v>10362.147368421</v>
      </c>
      <c r="P515">
        <v>8758.1428571428496</v>
      </c>
      <c r="Q515">
        <v>11622.453125</v>
      </c>
      <c r="R515">
        <v>10555.153061224401</v>
      </c>
      <c r="S515">
        <v>8900.9540229885006</v>
      </c>
      <c r="T515">
        <v>10030.375</v>
      </c>
      <c r="U515">
        <v>9156.0925925925894</v>
      </c>
      <c r="V515">
        <v>8373.5074626865608</v>
      </c>
      <c r="W515">
        <v>8364.0652173913004</v>
      </c>
      <c r="X515">
        <v>7947.4821428571404</v>
      </c>
      <c r="Y515">
        <v>8264.9629629629599</v>
      </c>
      <c r="Z515">
        <v>7445.125</v>
      </c>
      <c r="AA515">
        <v>6571.9883720930202</v>
      </c>
      <c r="AB515">
        <v>6432.9375</v>
      </c>
    </row>
    <row r="516" spans="1:28" x14ac:dyDescent="0.25">
      <c r="A516">
        <v>123.67447031739999</v>
      </c>
      <c r="B516">
        <v>9735.78890392422</v>
      </c>
      <c r="C516">
        <v>8225.4386973180008</v>
      </c>
      <c r="D516">
        <v>7456.9291338582598</v>
      </c>
      <c r="E516">
        <v>12053.882951653901</v>
      </c>
      <c r="F516">
        <v>13993.096938775499</v>
      </c>
      <c r="G516">
        <v>9555.4784810126494</v>
      </c>
      <c r="H516">
        <v>9942.8313953488305</v>
      </c>
      <c r="I516">
        <v>8781.9822064056898</v>
      </c>
      <c r="J516">
        <v>7576.5228215767602</v>
      </c>
      <c r="K516">
        <v>7473.0782918149398</v>
      </c>
      <c r="L516">
        <v>7436.9383259911801</v>
      </c>
      <c r="M516">
        <v>10124.512690355299</v>
      </c>
      <c r="N516">
        <v>14878.1785714285</v>
      </c>
      <c r="O516">
        <v>12812.988095238001</v>
      </c>
      <c r="P516">
        <v>12310.8369565217</v>
      </c>
      <c r="Q516">
        <v>9362.0386473429899</v>
      </c>
      <c r="R516">
        <v>9768.4680851063804</v>
      </c>
      <c r="S516">
        <v>9525.2601156069304</v>
      </c>
      <c r="T516">
        <v>10365.2865497076</v>
      </c>
      <c r="U516">
        <v>8655.7372262773697</v>
      </c>
      <c r="V516">
        <v>8902.0902777777701</v>
      </c>
      <c r="W516">
        <v>7980.0240000000003</v>
      </c>
      <c r="X516">
        <v>7141.7155172413704</v>
      </c>
      <c r="Y516">
        <v>7936.4318181818098</v>
      </c>
      <c r="Z516">
        <v>7062.5906040268401</v>
      </c>
      <c r="AA516">
        <v>7210.0236220472398</v>
      </c>
      <c r="AB516">
        <v>7725.12</v>
      </c>
    </row>
    <row r="517" spans="1:28" x14ac:dyDescent="0.25">
      <c r="A517">
        <v>123.67447031739999</v>
      </c>
      <c r="B517">
        <v>2976.8592592592499</v>
      </c>
      <c r="C517">
        <v>2590.45845272206</v>
      </c>
      <c r="D517">
        <v>2802</v>
      </c>
      <c r="E517">
        <v>12053.882951653901</v>
      </c>
      <c r="F517">
        <v>13993.096938775499</v>
      </c>
      <c r="G517">
        <v>3096.7488151658699</v>
      </c>
      <c r="H517">
        <v>2846.4639175257698</v>
      </c>
      <c r="I517">
        <v>2584.2166666666599</v>
      </c>
      <c r="J517">
        <v>2597.10650887574</v>
      </c>
      <c r="K517">
        <v>2878.4629629629599</v>
      </c>
      <c r="L517">
        <v>2695.21551724137</v>
      </c>
      <c r="M517">
        <v>10124.512690355299</v>
      </c>
      <c r="N517">
        <v>14878.1785714285</v>
      </c>
      <c r="O517">
        <v>12812.988095238001</v>
      </c>
      <c r="P517">
        <v>12310.8369565217</v>
      </c>
      <c r="Q517">
        <v>2980.9396551724099</v>
      </c>
      <c r="R517">
        <v>3238.1578947368398</v>
      </c>
      <c r="S517">
        <v>2882.4444444444398</v>
      </c>
      <c r="T517">
        <v>2808.9684210526302</v>
      </c>
      <c r="U517">
        <v>2611.06896551724</v>
      </c>
      <c r="V517">
        <v>2559.0967741935401</v>
      </c>
      <c r="W517">
        <v>2588.5875000000001</v>
      </c>
      <c r="X517">
        <v>2604.76404494382</v>
      </c>
      <c r="Y517">
        <v>3014.23529411764</v>
      </c>
      <c r="Z517">
        <v>2780.2446808510599</v>
      </c>
      <c r="AA517">
        <v>2649.0869565217299</v>
      </c>
      <c r="AB517">
        <v>2762.9361702127599</v>
      </c>
    </row>
    <row r="518" spans="1:28" x14ac:dyDescent="0.25">
      <c r="A518">
        <v>-11.6954505620975</v>
      </c>
      <c r="B518">
        <v>17731.431279091401</v>
      </c>
      <c r="C518">
        <v>14770.334926346501</v>
      </c>
      <c r="D518">
        <v>16346.4615911202</v>
      </c>
      <c r="E518">
        <v>37986.412828947301</v>
      </c>
      <c r="F518">
        <v>37454.277602523602</v>
      </c>
      <c r="G518">
        <v>16955.019679006298</v>
      </c>
      <c r="H518">
        <v>18397.364277808501</v>
      </c>
      <c r="I518">
        <v>14942.7767127763</v>
      </c>
      <c r="J518">
        <v>14586.3502614758</v>
      </c>
      <c r="K518">
        <v>16733.739996312001</v>
      </c>
      <c r="L518">
        <v>15909.1454450806</v>
      </c>
      <c r="M518">
        <v>38566.092783505097</v>
      </c>
      <c r="N518">
        <v>38329.642857142797</v>
      </c>
      <c r="O518">
        <v>36467.288590604003</v>
      </c>
      <c r="P518">
        <v>37687.787234042502</v>
      </c>
      <c r="Q518">
        <v>16529.759584798201</v>
      </c>
      <c r="R518">
        <v>17350.301120448101</v>
      </c>
      <c r="S518">
        <v>17546.046328169799</v>
      </c>
      <c r="T518">
        <v>19190.441341528502</v>
      </c>
      <c r="U518">
        <v>15420.902077151301</v>
      </c>
      <c r="V518">
        <v>14437.332959892399</v>
      </c>
      <c r="W518">
        <v>13920.4528663948</v>
      </c>
      <c r="X518">
        <v>15212.1677186654</v>
      </c>
      <c r="Y518">
        <v>17917.092206170801</v>
      </c>
      <c r="Z518">
        <v>15467.266272189299</v>
      </c>
      <c r="AA518">
        <v>15297.7512800315</v>
      </c>
      <c r="AB518">
        <v>16594.9549370444</v>
      </c>
    </row>
    <row r="519" spans="1:28" x14ac:dyDescent="0.25">
      <c r="A519">
        <v>10.7141002028931</v>
      </c>
      <c r="B519">
        <v>7321.6598311218304</v>
      </c>
      <c r="C519">
        <v>6367.1281618886997</v>
      </c>
      <c r="D519">
        <v>5775.4933920704798</v>
      </c>
      <c r="E519">
        <v>5937.70124481327</v>
      </c>
      <c r="F519">
        <v>6440.1521739130403</v>
      </c>
      <c r="G519">
        <v>7726.6413301662697</v>
      </c>
      <c r="H519">
        <v>6903.7745098039204</v>
      </c>
      <c r="I519">
        <v>6716.8592057761698</v>
      </c>
      <c r="J519">
        <v>6060.5601265822697</v>
      </c>
      <c r="K519">
        <v>6062.8176470588196</v>
      </c>
      <c r="L519">
        <v>5489.0117302052704</v>
      </c>
      <c r="M519">
        <v>5264.5145631067899</v>
      </c>
      <c r="N519">
        <v>7165.30666666666</v>
      </c>
      <c r="O519">
        <v>5576.8730158730104</v>
      </c>
      <c r="P519">
        <v>4989</v>
      </c>
      <c r="Q519">
        <v>7746.3588516746404</v>
      </c>
      <c r="R519">
        <v>7707.2028301886703</v>
      </c>
      <c r="S519">
        <v>6973.8409090908999</v>
      </c>
      <c r="T519">
        <v>6821.7819148936096</v>
      </c>
      <c r="U519">
        <v>6710.2635658914696</v>
      </c>
      <c r="V519">
        <v>6722.6081081081002</v>
      </c>
      <c r="W519">
        <v>5683.5866666666598</v>
      </c>
      <c r="X519">
        <v>6401.1987951807196</v>
      </c>
      <c r="Y519">
        <v>6346.0769230769201</v>
      </c>
      <c r="Z519">
        <v>5822.6630434782601</v>
      </c>
      <c r="AA519">
        <v>5368.9940119760404</v>
      </c>
      <c r="AB519">
        <v>5604.2011494252802</v>
      </c>
    </row>
    <row r="520" spans="1:28" x14ac:dyDescent="0.25">
      <c r="A520">
        <v>123.67447031739999</v>
      </c>
      <c r="B520">
        <v>22735.6294608959</v>
      </c>
      <c r="C520">
        <v>20563.514415781399</v>
      </c>
      <c r="D520">
        <v>19245.1592356687</v>
      </c>
      <c r="E520">
        <v>12053.882951653901</v>
      </c>
      <c r="F520">
        <v>13993.096938775499</v>
      </c>
      <c r="G520">
        <v>23648.179450072301</v>
      </c>
      <c r="H520">
        <v>21728.325878594202</v>
      </c>
      <c r="I520">
        <v>20911.476923076902</v>
      </c>
      <c r="J520">
        <v>20224.928143712499</v>
      </c>
      <c r="K520">
        <v>19353.620588235201</v>
      </c>
      <c r="L520">
        <v>19162.2898876404</v>
      </c>
      <c r="M520">
        <v>10124.512690355299</v>
      </c>
      <c r="N520">
        <v>14878.1785714285</v>
      </c>
      <c r="O520">
        <v>12812.988095238001</v>
      </c>
      <c r="P520">
        <v>12310.8369565217</v>
      </c>
      <c r="Q520">
        <v>23649.544736842101</v>
      </c>
      <c r="R520">
        <v>23646.511254019199</v>
      </c>
      <c r="S520">
        <v>20825.2</v>
      </c>
      <c r="T520">
        <v>22950.601503759401</v>
      </c>
      <c r="U520">
        <v>21595.424418604602</v>
      </c>
      <c r="V520">
        <v>20142.594771241798</v>
      </c>
      <c r="W520">
        <v>20562.060240963801</v>
      </c>
      <c r="X520">
        <v>19891.809523809501</v>
      </c>
      <c r="Y520">
        <v>19916.284883720899</v>
      </c>
      <c r="Z520">
        <v>18777.559523809501</v>
      </c>
      <c r="AA520">
        <v>19484.3451957295</v>
      </c>
      <c r="AB520">
        <v>18610.475609755998</v>
      </c>
    </row>
    <row r="521" spans="1:28" x14ac:dyDescent="0.25">
      <c r="A521">
        <v>75.505745763008406</v>
      </c>
      <c r="B521">
        <v>15303.198173217999</v>
      </c>
      <c r="C521">
        <v>12917.399386906</v>
      </c>
      <c r="D521">
        <v>11831.482448809</v>
      </c>
      <c r="E521">
        <v>7756.2905342080503</v>
      </c>
      <c r="F521">
        <v>8154.6678414096896</v>
      </c>
      <c r="G521">
        <v>15684.4957983193</v>
      </c>
      <c r="H521">
        <v>14883.3526387936</v>
      </c>
      <c r="I521">
        <v>13297.128644939899</v>
      </c>
      <c r="J521">
        <v>12521.1897091722</v>
      </c>
      <c r="K521">
        <v>11987.1006685017</v>
      </c>
      <c r="L521">
        <v>11655.050378956699</v>
      </c>
      <c r="M521">
        <v>7303.6796796796798</v>
      </c>
      <c r="N521">
        <v>8063.3603603603597</v>
      </c>
      <c r="O521">
        <v>8242.0396551724098</v>
      </c>
      <c r="P521">
        <v>7437.5048732943396</v>
      </c>
      <c r="Q521">
        <v>15600.842267406</v>
      </c>
      <c r="R521">
        <v>15769.8855345911</v>
      </c>
      <c r="S521">
        <v>14892.302216252499</v>
      </c>
      <c r="T521">
        <v>14874.027291812399</v>
      </c>
      <c r="U521">
        <v>13395.909940526701</v>
      </c>
      <c r="V521">
        <v>13196.465800865801</v>
      </c>
      <c r="W521">
        <v>12740.2176573426</v>
      </c>
      <c r="X521">
        <v>12291.521539871601</v>
      </c>
      <c r="Y521">
        <v>12143.494525547399</v>
      </c>
      <c r="Z521">
        <v>11868.6434001382</v>
      </c>
      <c r="AA521">
        <v>11443.4326347305</v>
      </c>
      <c r="AB521">
        <v>11966.760749724301</v>
      </c>
    </row>
    <row r="522" spans="1:28" x14ac:dyDescent="0.25">
      <c r="A522">
        <v>75.505745763008406</v>
      </c>
      <c r="B522">
        <v>6867.5454545454504</v>
      </c>
      <c r="C522">
        <v>6496.484375</v>
      </c>
      <c r="D522">
        <v>6397.0941176470596</v>
      </c>
      <c r="E522">
        <v>7756.2905342080503</v>
      </c>
      <c r="F522">
        <v>8154.6678414096896</v>
      </c>
      <c r="G522">
        <v>7211.86868686868</v>
      </c>
      <c r="H522">
        <v>6424.84415584415</v>
      </c>
      <c r="I522">
        <v>5999</v>
      </c>
      <c r="J522">
        <v>7178.2222222222199</v>
      </c>
      <c r="K522">
        <v>6700.2</v>
      </c>
      <c r="L522">
        <v>6093.9882352941104</v>
      </c>
      <c r="M522">
        <v>7303.6796796796798</v>
      </c>
      <c r="N522">
        <v>8063.3603603603597</v>
      </c>
      <c r="O522">
        <v>8242.0396551724098</v>
      </c>
      <c r="P522">
        <v>7437.5048732943396</v>
      </c>
      <c r="Q522">
        <v>7102.21052631578</v>
      </c>
      <c r="R522">
        <v>7360.6904761904698</v>
      </c>
      <c r="S522">
        <v>6817.8974358974301</v>
      </c>
      <c r="T522">
        <v>6021.4473684210498</v>
      </c>
      <c r="U522">
        <v>6177.0833333333303</v>
      </c>
      <c r="V522">
        <v>5830.28947368421</v>
      </c>
      <c r="W522">
        <v>7535.2916666666597</v>
      </c>
      <c r="X522">
        <v>6892.5666666666602</v>
      </c>
      <c r="Y522">
        <v>6858.6923076923003</v>
      </c>
      <c r="Z522">
        <v>6565.8260869565202</v>
      </c>
      <c r="AA522">
        <v>5876.3888888888896</v>
      </c>
      <c r="AB522">
        <v>6253.8571428571404</v>
      </c>
    </row>
    <row r="523" spans="1:28" x14ac:dyDescent="0.25">
      <c r="A523">
        <v>96.618241462929106</v>
      </c>
      <c r="B523">
        <v>2399.0243902439001</v>
      </c>
      <c r="C523">
        <v>2307.5693430656902</v>
      </c>
      <c r="D523">
        <v>2283.5384615384601</v>
      </c>
      <c r="E523">
        <v>69388.754420432204</v>
      </c>
      <c r="F523">
        <v>71549.599173553695</v>
      </c>
      <c r="G523">
        <v>2230.70454545454</v>
      </c>
      <c r="H523">
        <v>2703.38356164383</v>
      </c>
      <c r="I523">
        <v>2250.2650602409599</v>
      </c>
      <c r="J523">
        <v>2395.6481481481401</v>
      </c>
      <c r="K523">
        <v>2232.71875</v>
      </c>
      <c r="L523">
        <v>2364.85</v>
      </c>
      <c r="M523">
        <v>67430.235955056094</v>
      </c>
      <c r="N523">
        <v>69120.5</v>
      </c>
      <c r="O523">
        <v>74464.518181818101</v>
      </c>
      <c r="P523">
        <v>68158.715328467093</v>
      </c>
      <c r="Q523">
        <v>2143.3098591549201</v>
      </c>
      <c r="R523">
        <v>2332.4262295081899</v>
      </c>
      <c r="S523">
        <v>2645.4827586206802</v>
      </c>
      <c r="T523">
        <v>2741.54545454545</v>
      </c>
      <c r="U523">
        <v>2194.20454545454</v>
      </c>
      <c r="V523">
        <v>2313.5128205128199</v>
      </c>
      <c r="W523">
        <v>2204.8064516129002</v>
      </c>
      <c r="X523">
        <v>2652.8695652173901</v>
      </c>
      <c r="Y523">
        <v>2446.5277777777701</v>
      </c>
      <c r="Z523">
        <v>1957.82142857142</v>
      </c>
      <c r="AA523">
        <v>2449.9285714285702</v>
      </c>
      <c r="AB523">
        <v>2319.0384615384601</v>
      </c>
    </row>
    <row r="524" spans="1:28" x14ac:dyDescent="0.25">
      <c r="A524">
        <v>96.618241462929106</v>
      </c>
      <c r="B524">
        <v>18187.055597295199</v>
      </c>
      <c r="C524">
        <v>14595.5556338028</v>
      </c>
      <c r="D524">
        <v>15598.1815645999</v>
      </c>
      <c r="E524">
        <v>69388.754420432204</v>
      </c>
      <c r="F524">
        <v>71549.599173553695</v>
      </c>
      <c r="G524">
        <v>18361.2899341788</v>
      </c>
      <c r="H524">
        <v>17998.306782608601</v>
      </c>
      <c r="I524">
        <v>14510.181768259101</v>
      </c>
      <c r="J524">
        <v>14685.472238288001</v>
      </c>
      <c r="K524">
        <v>15902.8357176919</v>
      </c>
      <c r="L524">
        <v>15252.197400487399</v>
      </c>
      <c r="M524">
        <v>67430.235955056094</v>
      </c>
      <c r="N524">
        <v>69120.5</v>
      </c>
      <c r="O524">
        <v>74464.518181818101</v>
      </c>
      <c r="P524">
        <v>68158.715328467093</v>
      </c>
      <c r="Q524">
        <v>18752.6441054973</v>
      </c>
      <c r="R524">
        <v>17961.682024659302</v>
      </c>
      <c r="S524">
        <v>17103.9480748852</v>
      </c>
      <c r="T524">
        <v>18865.702980472699</v>
      </c>
      <c r="U524">
        <v>14861.755847119201</v>
      </c>
      <c r="V524">
        <v>14183.919534144999</v>
      </c>
      <c r="W524">
        <v>14983.1934015927</v>
      </c>
      <c r="X524">
        <v>14377.593529411701</v>
      </c>
      <c r="Y524">
        <v>15653.5310590631</v>
      </c>
      <c r="Z524">
        <v>16122.4026905829</v>
      </c>
      <c r="AA524">
        <v>15448.375490196</v>
      </c>
      <c r="AB524">
        <v>15010.090139140901</v>
      </c>
    </row>
    <row r="525" spans="1:28" x14ac:dyDescent="0.25">
      <c r="A525">
        <v>123.67447031739999</v>
      </c>
      <c r="B525">
        <v>28007.481363152201</v>
      </c>
      <c r="C525">
        <v>22641.519187358899</v>
      </c>
      <c r="D525">
        <v>20893.4930232558</v>
      </c>
      <c r="E525">
        <v>12053.882951653901</v>
      </c>
      <c r="F525">
        <v>13993.096938775499</v>
      </c>
      <c r="G525">
        <v>27723.5738396624</v>
      </c>
      <c r="H525">
        <v>28296.8838709677</v>
      </c>
      <c r="I525">
        <v>23385.1565217391</v>
      </c>
      <c r="J525">
        <v>21838.5305164319</v>
      </c>
      <c r="K525">
        <v>21880.238738738699</v>
      </c>
      <c r="L525">
        <v>19840.331730769201</v>
      </c>
      <c r="M525">
        <v>10124.512690355299</v>
      </c>
      <c r="N525">
        <v>14878.1785714285</v>
      </c>
      <c r="O525">
        <v>12812.988095238001</v>
      </c>
      <c r="P525">
        <v>12310.8369565217</v>
      </c>
      <c r="Q525">
        <v>27874.541322313999</v>
      </c>
      <c r="R525">
        <v>27566.099137931</v>
      </c>
      <c r="S525">
        <v>28987.819327730998</v>
      </c>
      <c r="T525">
        <v>27572.466960352402</v>
      </c>
      <c r="U525">
        <v>24203.216494845299</v>
      </c>
      <c r="V525">
        <v>22788.526315789401</v>
      </c>
      <c r="W525">
        <v>23100.3783783783</v>
      </c>
      <c r="X525">
        <v>20465.343137254898</v>
      </c>
      <c r="Y525">
        <v>22876.022727272699</v>
      </c>
      <c r="Z525">
        <v>21226.291044776099</v>
      </c>
      <c r="AA525">
        <v>19717.646017699099</v>
      </c>
      <c r="AB525">
        <v>19986.2631578947</v>
      </c>
    </row>
    <row r="526" spans="1:28" x14ac:dyDescent="0.25">
      <c r="A526">
        <v>-65.231589572392394</v>
      </c>
      <c r="B526">
        <v>16388.6582278481</v>
      </c>
      <c r="C526">
        <v>9753.2935323383008</v>
      </c>
      <c r="D526">
        <v>12981.3515981735</v>
      </c>
      <c r="E526">
        <v>16008.219512195101</v>
      </c>
      <c r="F526">
        <v>13356.6610169491</v>
      </c>
      <c r="G526">
        <v>13764.054545454501</v>
      </c>
      <c r="H526">
        <v>18271.526086956499</v>
      </c>
      <c r="I526">
        <v>9430.6610169491505</v>
      </c>
      <c r="J526">
        <v>10211.975903614401</v>
      </c>
      <c r="K526">
        <v>13604.3826086956</v>
      </c>
      <c r="L526">
        <v>12292.423076923</v>
      </c>
      <c r="M526">
        <v>18022.493562231699</v>
      </c>
      <c r="N526">
        <v>14215.0886075949</v>
      </c>
      <c r="O526">
        <v>12664.663265306101</v>
      </c>
      <c r="P526">
        <v>15970.88</v>
      </c>
      <c r="Q526">
        <v>15006.833333333299</v>
      </c>
      <c r="R526">
        <v>12801.9032258064</v>
      </c>
      <c r="S526">
        <v>16131.38</v>
      </c>
      <c r="T526">
        <v>19917.7923076923</v>
      </c>
      <c r="U526">
        <v>10308.1428571428</v>
      </c>
      <c r="V526">
        <v>8425.5454545454504</v>
      </c>
      <c r="W526">
        <v>8515.7826086956502</v>
      </c>
      <c r="X526">
        <v>12320.7567567567</v>
      </c>
      <c r="Y526">
        <v>15579.942307692299</v>
      </c>
      <c r="Z526">
        <v>11973.761904761899</v>
      </c>
      <c r="AA526">
        <v>11709.9538461538</v>
      </c>
      <c r="AB526">
        <v>13263.2051282051</v>
      </c>
    </row>
    <row r="527" spans="1:28" x14ac:dyDescent="0.25">
      <c r="A527">
        <v>86.344681073459896</v>
      </c>
      <c r="B527">
        <v>10902.501189741701</v>
      </c>
      <c r="C527">
        <v>9505.6167706167707</v>
      </c>
      <c r="D527">
        <v>10009.4543962485</v>
      </c>
      <c r="E527">
        <v>35464.4821092278</v>
      </c>
      <c r="F527">
        <v>36141.312030075103</v>
      </c>
      <c r="G527">
        <v>10111.5530188679</v>
      </c>
      <c r="H527">
        <v>11595.741690094201</v>
      </c>
      <c r="I527">
        <v>9538.1910480349306</v>
      </c>
      <c r="J527">
        <v>9472.0059138270899</v>
      </c>
      <c r="K527">
        <v>9593.6671401515105</v>
      </c>
      <c r="L527">
        <v>10417.3237343241</v>
      </c>
      <c r="M527">
        <v>34785.098113207503</v>
      </c>
      <c r="N527">
        <v>35277.273333333302</v>
      </c>
      <c r="O527">
        <v>37258.603448275797</v>
      </c>
      <c r="P527">
        <v>32734.9508196721</v>
      </c>
      <c r="Q527">
        <v>9586.6254980079593</v>
      </c>
      <c r="R527">
        <v>10583.799641576999</v>
      </c>
      <c r="S527">
        <v>10843.9398697816</v>
      </c>
      <c r="T527">
        <v>12167.0323050058</v>
      </c>
      <c r="U527">
        <v>9812.2842535787295</v>
      </c>
      <c r="V527">
        <v>9224.2997658079603</v>
      </c>
      <c r="W527">
        <v>9306.5744199207693</v>
      </c>
      <c r="X527">
        <v>9635.8609865470808</v>
      </c>
      <c r="Y527">
        <v>9793.5677966101703</v>
      </c>
      <c r="Z527">
        <v>9432.1035958903994</v>
      </c>
      <c r="AA527">
        <v>10422.719677692899</v>
      </c>
      <c r="AB527">
        <v>10410.792094455801</v>
      </c>
    </row>
    <row r="528" spans="1:28" x14ac:dyDescent="0.25">
      <c r="A528">
        <v>96.618241462929106</v>
      </c>
      <c r="B528">
        <v>33908.828979792997</v>
      </c>
      <c r="C528">
        <v>29023.581501831501</v>
      </c>
      <c r="D528">
        <v>26850.217796610101</v>
      </c>
      <c r="E528">
        <v>69388.754420432204</v>
      </c>
      <c r="F528">
        <v>71549.599173553695</v>
      </c>
      <c r="G528">
        <v>34414.355289421102</v>
      </c>
      <c r="H528">
        <v>33415.608568646501</v>
      </c>
      <c r="I528">
        <v>29715.899186991799</v>
      </c>
      <c r="J528">
        <v>28130.970649895102</v>
      </c>
      <c r="K528">
        <v>27322.730158730101</v>
      </c>
      <c r="L528">
        <v>26308.976363636299</v>
      </c>
      <c r="M528">
        <v>67430.235955056094</v>
      </c>
      <c r="N528">
        <v>69120.5</v>
      </c>
      <c r="O528">
        <v>74464.518181818101</v>
      </c>
      <c r="P528">
        <v>68158.715328467093</v>
      </c>
      <c r="Q528">
        <v>34285.707602339098</v>
      </c>
      <c r="R528">
        <v>34549.316973415102</v>
      </c>
      <c r="S528">
        <v>33724.246935201401</v>
      </c>
      <c r="T528">
        <v>33029.133771929803</v>
      </c>
      <c r="U528">
        <v>30277.587209302299</v>
      </c>
      <c r="V528">
        <v>29002.9077490774</v>
      </c>
      <c r="W528">
        <v>28099.174603174601</v>
      </c>
      <c r="X528">
        <v>28166.582222222201</v>
      </c>
      <c r="Y528">
        <v>27553.193050193</v>
      </c>
      <c r="Z528">
        <v>27161.8409703504</v>
      </c>
      <c r="AA528">
        <v>26515.919732441402</v>
      </c>
      <c r="AB528">
        <v>26062.458167330598</v>
      </c>
    </row>
    <row r="529" spans="1:28" x14ac:dyDescent="0.25">
      <c r="A529">
        <v>96.618241462929106</v>
      </c>
      <c r="B529">
        <v>12439.747346072099</v>
      </c>
      <c r="C529">
        <v>13321.8252148997</v>
      </c>
      <c r="D529">
        <v>12902.731147540901</v>
      </c>
      <c r="E529">
        <v>69388.754420432204</v>
      </c>
      <c r="F529">
        <v>71549.599173553695</v>
      </c>
      <c r="G529">
        <v>12409.2235294117</v>
      </c>
      <c r="H529">
        <v>12475.7824074074</v>
      </c>
      <c r="I529">
        <v>13498.6149425287</v>
      </c>
      <c r="J529">
        <v>13146.045714285699</v>
      </c>
      <c r="K529">
        <v>13140.049450549401</v>
      </c>
      <c r="L529">
        <v>12551.5772357723</v>
      </c>
      <c r="M529">
        <v>67430.235955056094</v>
      </c>
      <c r="N529">
        <v>69120.5</v>
      </c>
      <c r="O529">
        <v>74464.518181818101</v>
      </c>
      <c r="P529">
        <v>68158.715328467093</v>
      </c>
      <c r="Q529">
        <v>11842.88</v>
      </c>
      <c r="R529">
        <v>12953.7846153846</v>
      </c>
      <c r="S529">
        <v>12136.1565217391</v>
      </c>
      <c r="T529">
        <v>12862.485148514799</v>
      </c>
      <c r="U529">
        <v>13438.7738095238</v>
      </c>
      <c r="V529">
        <v>13554.4666666666</v>
      </c>
      <c r="W529">
        <v>13899.3440860215</v>
      </c>
      <c r="X529">
        <v>12291.695121951199</v>
      </c>
      <c r="Y529">
        <v>13356.6853932584</v>
      </c>
      <c r="Z529">
        <v>12932.7311827956</v>
      </c>
      <c r="AA529">
        <v>13466.4545454545</v>
      </c>
      <c r="AB529">
        <v>11020.152173913</v>
      </c>
    </row>
    <row r="530" spans="1:28" x14ac:dyDescent="0.25">
      <c r="A530">
        <v>123.67447031739999</v>
      </c>
      <c r="B530">
        <v>13449.5296934865</v>
      </c>
      <c r="C530">
        <v>11596.678260869499</v>
      </c>
      <c r="D530">
        <v>11414.9004629629</v>
      </c>
      <c r="E530">
        <v>12053.882951653901</v>
      </c>
      <c r="F530">
        <v>13993.096938775499</v>
      </c>
      <c r="G530">
        <v>13685.2428330522</v>
      </c>
      <c r="H530">
        <v>13139.6008869179</v>
      </c>
      <c r="I530">
        <v>11899.9145496535</v>
      </c>
      <c r="J530">
        <v>11243.717741935399</v>
      </c>
      <c r="K530">
        <v>11900.076404494301</v>
      </c>
      <c r="L530">
        <v>10899.618138424799</v>
      </c>
      <c r="M530">
        <v>10124.512690355299</v>
      </c>
      <c r="N530">
        <v>14878.1785714285</v>
      </c>
      <c r="O530">
        <v>12812.988095238001</v>
      </c>
      <c r="P530">
        <v>12310.8369565217</v>
      </c>
      <c r="Q530">
        <v>13823.046511627899</v>
      </c>
      <c r="R530">
        <v>13543.1917808219</v>
      </c>
      <c r="S530">
        <v>13221.5787234042</v>
      </c>
      <c r="T530">
        <v>13050.412037037</v>
      </c>
      <c r="U530">
        <v>11713.8608247422</v>
      </c>
      <c r="V530">
        <v>12050.9372384937</v>
      </c>
      <c r="W530">
        <v>11401.8144329896</v>
      </c>
      <c r="X530">
        <v>11071.410112359499</v>
      </c>
      <c r="Y530">
        <v>11744.484848484801</v>
      </c>
      <c r="Z530">
        <v>12024.801619433099</v>
      </c>
      <c r="AA530">
        <v>10788.9130434782</v>
      </c>
      <c r="AB530">
        <v>11034.338624338599</v>
      </c>
    </row>
    <row r="531" spans="1:28" x14ac:dyDescent="0.25">
      <c r="A531">
        <v>96.618241462929106</v>
      </c>
      <c r="B531">
        <v>24227.175811437399</v>
      </c>
      <c r="C531">
        <v>20677.540941328101</v>
      </c>
      <c r="D531">
        <v>19503.118387188999</v>
      </c>
      <c r="E531">
        <v>69388.754420432204</v>
      </c>
      <c r="F531">
        <v>71549.599173553695</v>
      </c>
      <c r="G531">
        <v>24102.981104651099</v>
      </c>
      <c r="H531">
        <v>24368.1757425742</v>
      </c>
      <c r="I531">
        <v>22179.825940482799</v>
      </c>
      <c r="J531">
        <v>18652.128690385998</v>
      </c>
      <c r="K531">
        <v>20008.029725182201</v>
      </c>
      <c r="L531">
        <v>18977.8809801633</v>
      </c>
      <c r="M531">
        <v>67430.235955056094</v>
      </c>
      <c r="N531">
        <v>69120.5</v>
      </c>
      <c r="O531">
        <v>74464.518181818101</v>
      </c>
      <c r="P531">
        <v>68158.715328467093</v>
      </c>
      <c r="Q531">
        <v>23275.996657754</v>
      </c>
      <c r="R531">
        <v>25087.988057324801</v>
      </c>
      <c r="S531">
        <v>24120.452173913</v>
      </c>
      <c r="T531">
        <v>24638.555651423601</v>
      </c>
      <c r="U531">
        <v>22031.1166848418</v>
      </c>
      <c r="V531">
        <v>22337.657407407401</v>
      </c>
      <c r="W531">
        <v>19026.941353383401</v>
      </c>
      <c r="X531">
        <v>18272.173780487799</v>
      </c>
      <c r="Y531">
        <v>19587.992414664899</v>
      </c>
      <c r="Z531">
        <v>20342.958669354801</v>
      </c>
      <c r="AA531">
        <v>19186.1656118143</v>
      </c>
      <c r="AB531">
        <v>18720.108355091299</v>
      </c>
    </row>
    <row r="532" spans="1:28" x14ac:dyDescent="0.25">
      <c r="A532">
        <v>123.67447031739999</v>
      </c>
      <c r="B532">
        <v>7449.0154905335603</v>
      </c>
      <c r="C532">
        <v>6833.9363207547103</v>
      </c>
      <c r="D532">
        <v>7489.4773584905597</v>
      </c>
      <c r="E532">
        <v>12053.882951653901</v>
      </c>
      <c r="F532">
        <v>13993.096938775499</v>
      </c>
      <c r="G532">
        <v>7564.7648902821302</v>
      </c>
      <c r="H532">
        <v>7308.0839694656497</v>
      </c>
      <c r="I532">
        <v>6685.2073170731701</v>
      </c>
      <c r="J532">
        <v>7039.4831460674104</v>
      </c>
      <c r="K532">
        <v>6844.5097276264496</v>
      </c>
      <c r="L532">
        <v>8096.6446886446802</v>
      </c>
      <c r="M532">
        <v>10124.512690355299</v>
      </c>
      <c r="N532">
        <v>14878.1785714285</v>
      </c>
      <c r="O532">
        <v>12812.988095238001</v>
      </c>
      <c r="P532">
        <v>12310.8369565217</v>
      </c>
      <c r="Q532">
        <v>6570</v>
      </c>
      <c r="R532">
        <v>8743.4931506849298</v>
      </c>
      <c r="S532">
        <v>7834.6764705882297</v>
      </c>
      <c r="T532">
        <v>6739.6984126984098</v>
      </c>
      <c r="U532">
        <v>6276.56692913385</v>
      </c>
      <c r="V532">
        <v>7121.3193277310902</v>
      </c>
      <c r="W532">
        <v>7291.0333333333301</v>
      </c>
      <c r="X532">
        <v>6782.2159090908999</v>
      </c>
      <c r="Y532">
        <v>6616.7398373983697</v>
      </c>
      <c r="Z532">
        <v>7053.5820895522302</v>
      </c>
      <c r="AA532">
        <v>9131.7226277372192</v>
      </c>
      <c r="AB532">
        <v>7053.9558823529396</v>
      </c>
    </row>
    <row r="533" spans="1:28" x14ac:dyDescent="0.25">
      <c r="A533">
        <v>96.618241462929106</v>
      </c>
      <c r="B533">
        <v>16270.7109375</v>
      </c>
      <c r="C533">
        <v>14052.351487928099</v>
      </c>
      <c r="D533">
        <v>14753.174443043201</v>
      </c>
      <c r="E533">
        <v>69388.754420432204</v>
      </c>
      <c r="F533">
        <v>71549.599173553695</v>
      </c>
      <c r="G533">
        <v>16512.0599078341</v>
      </c>
      <c r="H533">
        <v>16020.920508744</v>
      </c>
      <c r="I533">
        <v>14371.6962421711</v>
      </c>
      <c r="J533">
        <v>13680.6233292831</v>
      </c>
      <c r="K533">
        <v>14836.091419406501</v>
      </c>
      <c r="L533">
        <v>14661.833922261399</v>
      </c>
      <c r="M533">
        <v>67430.235955056094</v>
      </c>
      <c r="N533">
        <v>69120.5</v>
      </c>
      <c r="O533">
        <v>74464.518181818101</v>
      </c>
      <c r="P533">
        <v>68158.715328467093</v>
      </c>
      <c r="Q533">
        <v>16792.581570996899</v>
      </c>
      <c r="R533">
        <v>16221.895312500001</v>
      </c>
      <c r="S533">
        <v>16620.356435643502</v>
      </c>
      <c r="T533">
        <v>15463.7760736196</v>
      </c>
      <c r="U533">
        <v>13765.904214559299</v>
      </c>
      <c r="V533">
        <v>15096.9793577981</v>
      </c>
      <c r="W533">
        <v>13924.648456057001</v>
      </c>
      <c r="X533">
        <v>13425.064676616899</v>
      </c>
      <c r="Y533">
        <v>14946.549048316199</v>
      </c>
      <c r="Z533">
        <v>14702.328014184301</v>
      </c>
      <c r="AA533">
        <v>15244.137082601001</v>
      </c>
      <c r="AB533">
        <v>14073.325044404901</v>
      </c>
    </row>
    <row r="534" spans="1:28" x14ac:dyDescent="0.25">
      <c r="A534">
        <v>96.618241462929106</v>
      </c>
      <c r="B534">
        <v>45208.018656716398</v>
      </c>
      <c r="C534">
        <v>42163.851162790699</v>
      </c>
      <c r="D534">
        <v>40382.007874015697</v>
      </c>
      <c r="E534">
        <v>69388.754420432204</v>
      </c>
      <c r="F534">
        <v>71549.599173553695</v>
      </c>
      <c r="G534">
        <v>45614.082089552197</v>
      </c>
      <c r="H534">
        <v>44801.955223880599</v>
      </c>
      <c r="I534">
        <v>42528.5</v>
      </c>
      <c r="J534">
        <v>41647.606741572999</v>
      </c>
      <c r="K534">
        <v>39447.3219178082</v>
      </c>
      <c r="L534">
        <v>41645.564814814803</v>
      </c>
      <c r="M534">
        <v>67430.235955056094</v>
      </c>
      <c r="N534">
        <v>69120.5</v>
      </c>
      <c r="O534">
        <v>74464.518181818101</v>
      </c>
      <c r="P534">
        <v>68158.715328467093</v>
      </c>
      <c r="Q534">
        <v>46760.777777777701</v>
      </c>
      <c r="R534">
        <v>44840.0625</v>
      </c>
      <c r="S534">
        <v>47398.453125</v>
      </c>
      <c r="T534">
        <v>42428.014285714198</v>
      </c>
      <c r="U534">
        <v>43926.704918032701</v>
      </c>
      <c r="V534">
        <v>41216.338461538398</v>
      </c>
      <c r="W534">
        <v>42407.5952380952</v>
      </c>
      <c r="X534">
        <v>40968.468085106302</v>
      </c>
      <c r="Y534">
        <v>40013.898550724603</v>
      </c>
      <c r="Z534">
        <v>38939.610389610301</v>
      </c>
      <c r="AA534">
        <v>41529.733333333301</v>
      </c>
      <c r="AB534">
        <v>41790.354166666599</v>
      </c>
    </row>
    <row r="535" spans="1:28" x14ac:dyDescent="0.25">
      <c r="A535">
        <v>123.67447031739999</v>
      </c>
      <c r="B535">
        <v>17496.677419354801</v>
      </c>
      <c r="C535">
        <v>13977.887850467199</v>
      </c>
      <c r="D535">
        <v>14392.1356466876</v>
      </c>
      <c r="E535">
        <v>12053.882951653901</v>
      </c>
      <c r="F535">
        <v>13993.096938775499</v>
      </c>
      <c r="G535">
        <v>17860.621951219498</v>
      </c>
      <c r="H535">
        <v>16977.660869565199</v>
      </c>
      <c r="I535">
        <v>13926.974358974299</v>
      </c>
      <c r="J535">
        <v>14039.298969072101</v>
      </c>
      <c r="K535">
        <v>13605.733766233699</v>
      </c>
      <c r="L535">
        <v>15135.1165644171</v>
      </c>
      <c r="M535">
        <v>10124.512690355299</v>
      </c>
      <c r="N535">
        <v>14878.1785714285</v>
      </c>
      <c r="O535">
        <v>12812.988095238001</v>
      </c>
      <c r="P535">
        <v>12310.8369565217</v>
      </c>
      <c r="Q535">
        <v>17649.516853932499</v>
      </c>
      <c r="R535">
        <v>18111.133333333299</v>
      </c>
      <c r="S535">
        <v>16475.307692307601</v>
      </c>
      <c r="T535">
        <v>17392.301587301499</v>
      </c>
      <c r="U535">
        <v>13638.836363636299</v>
      </c>
      <c r="V535">
        <v>14182.580645161201</v>
      </c>
      <c r="W535">
        <v>15154.738095238001</v>
      </c>
      <c r="X535">
        <v>13187.509090908999</v>
      </c>
      <c r="Y535">
        <v>12916.3536585365</v>
      </c>
      <c r="Z535">
        <v>14390.8611111111</v>
      </c>
      <c r="AA535">
        <v>15551.6847826086</v>
      </c>
      <c r="AB535">
        <v>14595.338028169001</v>
      </c>
    </row>
    <row r="536" spans="1:28" x14ac:dyDescent="0.25">
      <c r="A536">
        <v>123.67447031739999</v>
      </c>
      <c r="B536">
        <v>30093.347258485599</v>
      </c>
      <c r="C536">
        <v>25151.115716753</v>
      </c>
      <c r="D536">
        <v>21675.130829015499</v>
      </c>
      <c r="E536">
        <v>12053.882951653901</v>
      </c>
      <c r="F536">
        <v>13993.096938775499</v>
      </c>
      <c r="G536">
        <v>30441.547297297198</v>
      </c>
      <c r="H536">
        <v>29613.220496894399</v>
      </c>
      <c r="I536">
        <v>26173.764900662201</v>
      </c>
      <c r="J536">
        <v>24036.169675090201</v>
      </c>
      <c r="K536">
        <v>22390.695054945001</v>
      </c>
      <c r="L536">
        <v>21036.7352941176</v>
      </c>
      <c r="M536">
        <v>10124.512690355299</v>
      </c>
      <c r="N536">
        <v>14878.1785714285</v>
      </c>
      <c r="O536">
        <v>12812.988095238001</v>
      </c>
      <c r="P536">
        <v>12310.8369565217</v>
      </c>
      <c r="Q536">
        <v>29778.598130841099</v>
      </c>
      <c r="R536">
        <v>31058.3782608695</v>
      </c>
      <c r="S536">
        <v>30331.683908045899</v>
      </c>
      <c r="T536">
        <v>28768.5405405405</v>
      </c>
      <c r="U536">
        <v>27001.528301886701</v>
      </c>
      <c r="V536">
        <v>25253.384615384599</v>
      </c>
      <c r="W536">
        <v>25093.979020979001</v>
      </c>
      <c r="X536">
        <v>22907.313432835799</v>
      </c>
      <c r="Y536">
        <v>21989.253807106499</v>
      </c>
      <c r="Z536">
        <v>22864.251497005898</v>
      </c>
      <c r="AA536">
        <v>20726.9414225941</v>
      </c>
      <c r="AB536">
        <v>21474.846153846102</v>
      </c>
    </row>
    <row r="537" spans="1:28" x14ac:dyDescent="0.25">
      <c r="A537">
        <v>123.67447031739999</v>
      </c>
      <c r="B537">
        <v>33818.105860113399</v>
      </c>
      <c r="C537">
        <v>30962.3450704225</v>
      </c>
      <c r="D537">
        <v>29977.6409147095</v>
      </c>
      <c r="E537">
        <v>12053.882951653901</v>
      </c>
      <c r="F537">
        <v>13993.096938775499</v>
      </c>
      <c r="G537">
        <v>34828.6519337016</v>
      </c>
      <c r="H537">
        <v>32752.617475728101</v>
      </c>
      <c r="I537">
        <v>30252.276041666599</v>
      </c>
      <c r="J537">
        <v>31544.965811965802</v>
      </c>
      <c r="K537">
        <v>29966.384017757999</v>
      </c>
      <c r="L537">
        <v>29991.7866108786</v>
      </c>
      <c r="M537">
        <v>10124.512690355299</v>
      </c>
      <c r="N537">
        <v>14878.1785714285</v>
      </c>
      <c r="O537">
        <v>12812.988095238001</v>
      </c>
      <c r="P537">
        <v>12310.8369565217</v>
      </c>
      <c r="Q537">
        <v>33485.948805460699</v>
      </c>
      <c r="R537">
        <v>36402.300000000003</v>
      </c>
      <c r="S537">
        <v>33843.706122448901</v>
      </c>
      <c r="T537">
        <v>31762.5555555555</v>
      </c>
      <c r="U537">
        <v>29737.5555555555</v>
      </c>
      <c r="V537">
        <v>31055.24</v>
      </c>
      <c r="W537">
        <v>32027.308900523502</v>
      </c>
      <c r="X537">
        <v>31212.375451263499</v>
      </c>
      <c r="Y537">
        <v>32113.831702544001</v>
      </c>
      <c r="Z537">
        <v>27152.676923076899</v>
      </c>
      <c r="AA537">
        <v>29433.778067885101</v>
      </c>
      <c r="AB537">
        <v>30631.658682634701</v>
      </c>
    </row>
    <row r="538" spans="1:28" x14ac:dyDescent="0.25">
      <c r="A538">
        <v>12.690034312053101</v>
      </c>
      <c r="B538">
        <v>59510.442748091598</v>
      </c>
      <c r="C538">
        <v>57643.7594553706</v>
      </c>
      <c r="D538">
        <v>60503.167004048497</v>
      </c>
      <c r="E538">
        <v>25315.0552441953</v>
      </c>
      <c r="F538">
        <v>24163.073920265699</v>
      </c>
      <c r="G538">
        <v>60881.384210526303</v>
      </c>
      <c r="H538">
        <v>58730.565868263402</v>
      </c>
      <c r="I538">
        <v>57941.856677524403</v>
      </c>
      <c r="J538">
        <v>57385.240112994303</v>
      </c>
      <c r="K538">
        <v>58981.111358574599</v>
      </c>
      <c r="L538">
        <v>61771.076066790301</v>
      </c>
      <c r="M538">
        <v>26386.914219474402</v>
      </c>
      <c r="N538">
        <v>20510.133771929799</v>
      </c>
      <c r="O538">
        <v>26390</v>
      </c>
      <c r="P538">
        <v>27202.455974842698</v>
      </c>
      <c r="Q538">
        <v>60246.882352941102</v>
      </c>
      <c r="R538">
        <v>61235.040983606501</v>
      </c>
      <c r="S538">
        <v>61197.15625</v>
      </c>
      <c r="T538">
        <v>56462.436781609198</v>
      </c>
      <c r="U538">
        <v>57451.74</v>
      </c>
      <c r="V538">
        <v>58410.121019108199</v>
      </c>
      <c r="W538">
        <v>59413.737804878001</v>
      </c>
      <c r="X538">
        <v>55634.326315789403</v>
      </c>
      <c r="Y538">
        <v>57345.172566371599</v>
      </c>
      <c r="Z538">
        <v>60639.058295964103</v>
      </c>
      <c r="AA538">
        <v>61830.152727272703</v>
      </c>
      <c r="AB538">
        <v>61709.5378787878</v>
      </c>
    </row>
    <row r="539" spans="1:28" x14ac:dyDescent="0.25">
      <c r="A539">
        <v>-1.2093693196487201</v>
      </c>
      <c r="B539">
        <v>43093.321033210297</v>
      </c>
      <c r="C539">
        <v>41087.160000000003</v>
      </c>
      <c r="D539">
        <v>40034.234782608699</v>
      </c>
      <c r="E539">
        <v>43093.321033210297</v>
      </c>
      <c r="F539">
        <v>43267.010989010902</v>
      </c>
      <c r="G539">
        <v>43267.010989010902</v>
      </c>
      <c r="H539">
        <v>43005.511111111096</v>
      </c>
      <c r="I539">
        <v>41399.699115044197</v>
      </c>
      <c r="J539">
        <v>40373.686868686797</v>
      </c>
      <c r="K539">
        <v>39643.7404580152</v>
      </c>
      <c r="L539">
        <v>40550.949494949498</v>
      </c>
      <c r="M539">
        <v>43005.511111111096</v>
      </c>
      <c r="N539">
        <v>42717.078947368398</v>
      </c>
      <c r="O539">
        <v>43661.301886792397</v>
      </c>
      <c r="P539">
        <v>43764.860465116202</v>
      </c>
      <c r="Q539">
        <v>42717.078947368398</v>
      </c>
      <c r="R539">
        <v>43661.301886792397</v>
      </c>
      <c r="S539">
        <v>43764.860465116202</v>
      </c>
      <c r="T539">
        <v>42767.175182481697</v>
      </c>
      <c r="U539">
        <v>41890.813008129997</v>
      </c>
      <c r="V539">
        <v>40813.2233009708</v>
      </c>
      <c r="W539">
        <v>41079.5</v>
      </c>
      <c r="X539">
        <v>39761.094339622599</v>
      </c>
      <c r="Y539">
        <v>39152.719745222901</v>
      </c>
      <c r="Z539">
        <v>40377.933333333298</v>
      </c>
      <c r="AA539">
        <v>40962.791044776102</v>
      </c>
      <c r="AB539">
        <v>39688.65625</v>
      </c>
    </row>
    <row r="540" spans="1:28" x14ac:dyDescent="0.25">
      <c r="A540">
        <v>123.67447031739999</v>
      </c>
      <c r="B540">
        <v>53975.959432048599</v>
      </c>
      <c r="C540">
        <v>51103.384359400901</v>
      </c>
      <c r="D540">
        <v>48326.3713942307</v>
      </c>
      <c r="E540">
        <v>12053.882951653901</v>
      </c>
      <c r="F540">
        <v>13993.096938775499</v>
      </c>
      <c r="G540">
        <v>53149.263598326303</v>
      </c>
      <c r="H540">
        <v>54753.834645669202</v>
      </c>
      <c r="I540">
        <v>52941.795795795799</v>
      </c>
      <c r="J540">
        <v>48819.089552238802</v>
      </c>
      <c r="K540">
        <v>47991.496420047697</v>
      </c>
      <c r="L540">
        <v>48666.111380145201</v>
      </c>
      <c r="M540">
        <v>10124.512690355299</v>
      </c>
      <c r="N540">
        <v>14878.1785714285</v>
      </c>
      <c r="O540">
        <v>12812.988095238001</v>
      </c>
      <c r="P540">
        <v>12310.8369565217</v>
      </c>
      <c r="Q540">
        <v>53806.889795918301</v>
      </c>
      <c r="R540">
        <v>52457.768240343299</v>
      </c>
      <c r="S540">
        <v>55928.587719298201</v>
      </c>
      <c r="T540">
        <v>53797.25</v>
      </c>
      <c r="U540">
        <v>54129.188172043003</v>
      </c>
      <c r="V540">
        <v>51439.380952380903</v>
      </c>
      <c r="W540">
        <v>49951.627906976697</v>
      </c>
      <c r="X540">
        <v>47768.028776978397</v>
      </c>
      <c r="Y540">
        <v>49491.462809917299</v>
      </c>
      <c r="Z540">
        <v>45940.6949152542</v>
      </c>
      <c r="AA540">
        <v>48864.406779661003</v>
      </c>
      <c r="AB540">
        <v>48401.717514124197</v>
      </c>
    </row>
    <row r="541" spans="1:28" x14ac:dyDescent="0.25">
      <c r="A541">
        <v>123.67447031739999</v>
      </c>
      <c r="B541">
        <v>28454.157296043999</v>
      </c>
      <c r="C541">
        <v>25174.661058577902</v>
      </c>
      <c r="D541">
        <v>25761.662812584</v>
      </c>
      <c r="E541">
        <v>12053.882951653901</v>
      </c>
      <c r="F541">
        <v>13993.096938775499</v>
      </c>
      <c r="G541">
        <v>27886.286042944699</v>
      </c>
      <c r="H541">
        <v>28962.6056028563</v>
      </c>
      <c r="I541">
        <v>26129.6057184046</v>
      </c>
      <c r="J541">
        <v>24176.298919869299</v>
      </c>
      <c r="K541">
        <v>25542.469424786701</v>
      </c>
      <c r="L541">
        <v>25975.615125752702</v>
      </c>
      <c r="M541">
        <v>10124.512690355299</v>
      </c>
      <c r="N541">
        <v>14878.1785714285</v>
      </c>
      <c r="O541">
        <v>12812.988095238001</v>
      </c>
      <c r="P541">
        <v>12310.8369565217</v>
      </c>
      <c r="Q541">
        <v>28137.440824865502</v>
      </c>
      <c r="R541">
        <v>27621.5211090107</v>
      </c>
      <c r="S541">
        <v>28578.4983202687</v>
      </c>
      <c r="T541">
        <v>29332.425336927201</v>
      </c>
      <c r="U541">
        <v>27648.0154365653</v>
      </c>
      <c r="V541">
        <v>24622.825753949201</v>
      </c>
      <c r="W541">
        <v>24139.275862068898</v>
      </c>
      <c r="X541">
        <v>24213.714646464599</v>
      </c>
      <c r="Y541">
        <v>25361.3036711891</v>
      </c>
      <c r="Z541">
        <v>25693.551414309401</v>
      </c>
      <c r="AA541">
        <v>25910.465511382899</v>
      </c>
      <c r="AB541">
        <v>26046.549389567099</v>
      </c>
    </row>
    <row r="542" spans="1:28" x14ac:dyDescent="0.25">
      <c r="A542">
        <v>123.67447031739999</v>
      </c>
      <c r="B542">
        <v>34776.432188518404</v>
      </c>
      <c r="C542">
        <v>28871.6908737864</v>
      </c>
      <c r="D542">
        <v>26753.716072085299</v>
      </c>
      <c r="E542">
        <v>12053.882951653901</v>
      </c>
      <c r="F542">
        <v>13993.096938775499</v>
      </c>
      <c r="G542">
        <v>30422.807504078301</v>
      </c>
      <c r="H542">
        <v>38500.300000000003</v>
      </c>
      <c r="I542">
        <v>30213.4310469314</v>
      </c>
      <c r="J542">
        <v>27310.085714285698</v>
      </c>
      <c r="K542">
        <v>27694.695461200499</v>
      </c>
      <c r="L542">
        <v>25803.695491500301</v>
      </c>
      <c r="M542">
        <v>10124.512690355299</v>
      </c>
      <c r="N542">
        <v>14878.1785714285</v>
      </c>
      <c r="O542">
        <v>12812.988095238001</v>
      </c>
      <c r="P542">
        <v>12310.8369565217</v>
      </c>
      <c r="Q542">
        <v>27145.288936627199</v>
      </c>
      <c r="R542">
        <v>33783.346916299502</v>
      </c>
      <c r="S542">
        <v>40306.347627737203</v>
      </c>
      <c r="T542">
        <v>36622.284629980997</v>
      </c>
      <c r="U542">
        <v>30797.3891752577</v>
      </c>
      <c r="V542">
        <v>29469.339901477801</v>
      </c>
      <c r="W542">
        <v>28416.851265822701</v>
      </c>
      <c r="X542">
        <v>26056.544802867302</v>
      </c>
      <c r="Y542">
        <v>29319.9307805596</v>
      </c>
      <c r="Z542">
        <v>26088.385735079999</v>
      </c>
      <c r="AA542">
        <v>26246.271540469901</v>
      </c>
      <c r="AB542">
        <v>25226.160136286198</v>
      </c>
    </row>
    <row r="543" spans="1:28" x14ac:dyDescent="0.25">
      <c r="A543">
        <v>123.67447031739999</v>
      </c>
      <c r="B543">
        <v>16151.6002595717</v>
      </c>
      <c r="C543">
        <v>13211.9596843369</v>
      </c>
      <c r="D543">
        <v>12681.2081839904</v>
      </c>
      <c r="E543">
        <v>12053.882951653901</v>
      </c>
      <c r="F543">
        <v>13993.096938775499</v>
      </c>
      <c r="G543">
        <v>16247.2157499492</v>
      </c>
      <c r="H543">
        <v>16042.5246584857</v>
      </c>
      <c r="I543">
        <v>14754.0856960815</v>
      </c>
      <c r="J543">
        <v>11412.430483271301</v>
      </c>
      <c r="K543">
        <v>12722.692925089101</v>
      </c>
      <c r="L543">
        <v>12639.325030012</v>
      </c>
      <c r="M543">
        <v>10124.512690355299</v>
      </c>
      <c r="N543">
        <v>14878.1785714285</v>
      </c>
      <c r="O543">
        <v>12812.988095238001</v>
      </c>
      <c r="P543">
        <v>12310.8369565217</v>
      </c>
      <c r="Q543">
        <v>16039.2945484133</v>
      </c>
      <c r="R543">
        <v>16454.2106115836</v>
      </c>
      <c r="S543">
        <v>16253.756365232601</v>
      </c>
      <c r="T543">
        <v>15806.764821166</v>
      </c>
      <c r="U543">
        <v>15707.0762660158</v>
      </c>
      <c r="V543">
        <v>13712.784666666599</v>
      </c>
      <c r="W543">
        <v>11046.3107714701</v>
      </c>
      <c r="X543">
        <v>11794.686170212701</v>
      </c>
      <c r="Y543">
        <v>12249.476307692301</v>
      </c>
      <c r="Z543">
        <v>13164.887866589899</v>
      </c>
      <c r="AA543">
        <v>12463.3232104121</v>
      </c>
      <c r="AB543">
        <v>12857.434811827899</v>
      </c>
    </row>
    <row r="544" spans="1:28" x14ac:dyDescent="0.25">
      <c r="A544">
        <v>123.67447031739999</v>
      </c>
      <c r="B544">
        <v>37501.381027253599</v>
      </c>
      <c r="C544">
        <v>34949.970788704901</v>
      </c>
      <c r="D544">
        <v>35262.110461718199</v>
      </c>
      <c r="E544">
        <v>12053.882951653901</v>
      </c>
      <c r="F544">
        <v>13993.096938775499</v>
      </c>
      <c r="G544">
        <v>37146.720279720197</v>
      </c>
      <c r="H544">
        <v>37791.189523809502</v>
      </c>
      <c r="I544">
        <v>35316.331081081</v>
      </c>
      <c r="J544">
        <v>34451.3839080459</v>
      </c>
      <c r="K544">
        <v>35833.755501222397</v>
      </c>
      <c r="L544">
        <v>34738.4759238521</v>
      </c>
      <c r="M544">
        <v>10124.512690355299</v>
      </c>
      <c r="N544">
        <v>14878.1785714285</v>
      </c>
      <c r="O544">
        <v>12812.988095238001</v>
      </c>
      <c r="P544">
        <v>12310.8369565217</v>
      </c>
      <c r="Q544">
        <v>37330.312714776599</v>
      </c>
      <c r="R544">
        <v>37052.495590828898</v>
      </c>
      <c r="S544">
        <v>37870.400809716601</v>
      </c>
      <c r="T544">
        <v>37720.811151079099</v>
      </c>
      <c r="U544">
        <v>35945.506802721</v>
      </c>
      <c r="V544">
        <v>34695.600671140899</v>
      </c>
      <c r="W544">
        <v>34469.028301886698</v>
      </c>
      <c r="X544">
        <v>34434.609865470797</v>
      </c>
      <c r="Y544">
        <v>35874.905660377299</v>
      </c>
      <c r="Z544">
        <v>35799.601789709101</v>
      </c>
      <c r="AA544">
        <v>34509.373576309699</v>
      </c>
      <c r="AB544">
        <v>34960.008810572603</v>
      </c>
    </row>
    <row r="545" spans="1:28" x14ac:dyDescent="0.25">
      <c r="A545">
        <v>-41.5988388232525</v>
      </c>
      <c r="B545">
        <v>9295.4913978494606</v>
      </c>
      <c r="C545">
        <v>8045.1346153846098</v>
      </c>
      <c r="D545">
        <v>8290.9078260869501</v>
      </c>
      <c r="E545">
        <v>9317.1462388216696</v>
      </c>
      <c r="F545">
        <v>9234.3364389233902</v>
      </c>
      <c r="G545">
        <v>9214.3652822151198</v>
      </c>
      <c r="H545">
        <v>9378.2030401737193</v>
      </c>
      <c r="I545">
        <v>8397.8339552238795</v>
      </c>
      <c r="J545">
        <v>7670.0416666666597</v>
      </c>
      <c r="K545">
        <v>8362.8028616852098</v>
      </c>
      <c r="L545">
        <v>8204.1094049904004</v>
      </c>
      <c r="M545">
        <v>9402.7016042780706</v>
      </c>
      <c r="N545">
        <v>9211.5213178294507</v>
      </c>
      <c r="O545">
        <v>9260.4977777777804</v>
      </c>
      <c r="P545">
        <v>9288.5259433962201</v>
      </c>
      <c r="Q545">
        <v>9174.2142857142808</v>
      </c>
      <c r="R545">
        <v>9258.18262806235</v>
      </c>
      <c r="S545">
        <v>9230.7494033412895</v>
      </c>
      <c r="T545">
        <v>9501.2768924302709</v>
      </c>
      <c r="U545">
        <v>8492.7034220532296</v>
      </c>
      <c r="V545">
        <v>8306.4395604395595</v>
      </c>
      <c r="W545">
        <v>7938.2862903225796</v>
      </c>
      <c r="X545">
        <v>7410.1796875</v>
      </c>
      <c r="Y545">
        <v>8492.0181268882097</v>
      </c>
      <c r="Z545">
        <v>8219.2785234899293</v>
      </c>
      <c r="AA545">
        <v>7825.4942084942004</v>
      </c>
      <c r="AB545">
        <v>8578.3893129771004</v>
      </c>
    </row>
    <row r="547" spans="1:28" x14ac:dyDescent="0.25">
      <c r="A547">
        <v>2017</v>
      </c>
      <c r="B547">
        <v>2018</v>
      </c>
      <c r="C547">
        <v>2019</v>
      </c>
      <c r="D547">
        <v>2020</v>
      </c>
      <c r="E547">
        <v>2017</v>
      </c>
      <c r="F547">
        <v>2017.5</v>
      </c>
      <c r="G547">
        <v>2018</v>
      </c>
      <c r="H547">
        <v>2018.5</v>
      </c>
      <c r="I547">
        <v>2019</v>
      </c>
      <c r="J547">
        <v>2019.5</v>
      </c>
      <c r="K547">
        <v>2020</v>
      </c>
      <c r="L547">
        <v>2020.5</v>
      </c>
      <c r="M547">
        <v>2017</v>
      </c>
      <c r="N547">
        <v>2017.25</v>
      </c>
      <c r="O547">
        <v>2017.5</v>
      </c>
      <c r="P547">
        <v>2017.75</v>
      </c>
      <c r="Q547">
        <v>2018</v>
      </c>
      <c r="R547">
        <v>2018.25</v>
      </c>
      <c r="S547">
        <v>2018.5</v>
      </c>
      <c r="T547">
        <v>2018.75</v>
      </c>
      <c r="U547">
        <v>2019</v>
      </c>
      <c r="V547">
        <v>2019.25</v>
      </c>
      <c r="W547">
        <v>2019.5</v>
      </c>
      <c r="X547">
        <v>2019.75</v>
      </c>
      <c r="Y547">
        <v>2020</v>
      </c>
      <c r="Z547">
        <v>2020.25</v>
      </c>
      <c r="AA547">
        <v>2020.5</v>
      </c>
      <c r="AB547">
        <v>2020.75</v>
      </c>
    </row>
    <row r="548" spans="1:28" x14ac:dyDescent="0.25">
      <c r="A548">
        <f>AVERAGE(A2:A545)</f>
        <v>23.502694458179832</v>
      </c>
      <c r="B548">
        <f t="shared" ref="B548:AB548" si="0">AVERAGE(B2:B545)</f>
        <v>27801.200265659525</v>
      </c>
      <c r="C548">
        <f t="shared" si="0"/>
        <v>26062.422431253392</v>
      </c>
      <c r="D548">
        <f t="shared" si="0"/>
        <v>25063.462352725597</v>
      </c>
      <c r="E548">
        <f t="shared" si="0"/>
        <v>30651.236949001443</v>
      </c>
      <c r="F548">
        <f t="shared" si="0"/>
        <v>30687.092445463004</v>
      </c>
      <c r="G548">
        <f t="shared" si="0"/>
        <v>27245.784590879306</v>
      </c>
      <c r="H548">
        <f t="shared" si="0"/>
        <v>27654.797086692815</v>
      </c>
      <c r="I548">
        <f t="shared" si="0"/>
        <v>26470.989675736259</v>
      </c>
      <c r="J548">
        <f t="shared" si="0"/>
        <v>25605.794805534089</v>
      </c>
      <c r="K548">
        <f t="shared" si="0"/>
        <v>25377.336749047521</v>
      </c>
      <c r="L548">
        <f t="shared" si="0"/>
        <v>24678.858785221819</v>
      </c>
      <c r="M548">
        <f t="shared" si="0"/>
        <v>30544.831341827939</v>
      </c>
      <c r="N548">
        <f t="shared" si="0"/>
        <v>30784.268919138936</v>
      </c>
      <c r="O548">
        <f t="shared" si="0"/>
        <v>30536.688468672721</v>
      </c>
      <c r="P548">
        <f t="shared" si="0"/>
        <v>30382.985811413964</v>
      </c>
      <c r="Q548">
        <f t="shared" si="0"/>
        <v>27253.448706504292</v>
      </c>
      <c r="R548">
        <f t="shared" si="0"/>
        <v>27129.408436101061</v>
      </c>
      <c r="S548">
        <f t="shared" si="0"/>
        <v>27442.521496355293</v>
      </c>
      <c r="T548">
        <f t="shared" si="0"/>
        <v>27419.31191627065</v>
      </c>
      <c r="U548">
        <f t="shared" si="0"/>
        <v>26677.597708714955</v>
      </c>
      <c r="V548">
        <f t="shared" si="0"/>
        <v>26263.407083876325</v>
      </c>
      <c r="W548">
        <f t="shared" si="0"/>
        <v>25749.877599171625</v>
      </c>
      <c r="X548">
        <f t="shared" si="0"/>
        <v>25416.26011265413</v>
      </c>
      <c r="Y548">
        <f t="shared" si="0"/>
        <v>25470.080205027058</v>
      </c>
      <c r="Z548">
        <f t="shared" si="0"/>
        <v>25243.131280724971</v>
      </c>
      <c r="AA548">
        <f t="shared" si="0"/>
        <v>24738.47426174389</v>
      </c>
      <c r="AB548">
        <f t="shared" si="0"/>
        <v>24589.804351502753</v>
      </c>
    </row>
    <row r="551" spans="1:28" x14ac:dyDescent="0.25">
      <c r="A551">
        <v>2017</v>
      </c>
      <c r="B551">
        <v>2018</v>
      </c>
      <c r="C551">
        <v>2019</v>
      </c>
      <c r="D551">
        <v>2020</v>
      </c>
      <c r="E551">
        <v>2017</v>
      </c>
      <c r="F551">
        <v>2017.5</v>
      </c>
      <c r="G551">
        <v>2018</v>
      </c>
      <c r="H551">
        <v>2018.5</v>
      </c>
      <c r="I551">
        <v>2019</v>
      </c>
      <c r="J551">
        <v>2019.5</v>
      </c>
      <c r="K551">
        <v>2020</v>
      </c>
      <c r="L551">
        <v>2020.5</v>
      </c>
      <c r="M551">
        <v>2017</v>
      </c>
      <c r="N551">
        <v>2017.25</v>
      </c>
      <c r="O551">
        <v>2017.5</v>
      </c>
      <c r="P551">
        <v>2017.75</v>
      </c>
      <c r="Q551">
        <v>2018</v>
      </c>
      <c r="R551">
        <v>2018.25</v>
      </c>
      <c r="S551">
        <v>2018.5</v>
      </c>
      <c r="T551">
        <v>2018.75</v>
      </c>
      <c r="U551">
        <v>2019</v>
      </c>
      <c r="V551">
        <v>2019.25</v>
      </c>
      <c r="W551">
        <v>2019.5</v>
      </c>
      <c r="X551">
        <v>2019.75</v>
      </c>
      <c r="Y551">
        <v>2020</v>
      </c>
      <c r="Z551">
        <v>2020.25</v>
      </c>
      <c r="AA551">
        <v>2020.5</v>
      </c>
      <c r="AB551">
        <v>2020.75</v>
      </c>
    </row>
    <row r="552" spans="1:28" x14ac:dyDescent="0.25">
      <c r="A552">
        <f>AVERAGE(incl2017!AE3:AE636)</f>
        <v>28017.339921526087</v>
      </c>
      <c r="B552">
        <v>27801.200265659525</v>
      </c>
      <c r="C552">
        <v>26062.422431253392</v>
      </c>
      <c r="D552">
        <v>25063.462352725597</v>
      </c>
      <c r="E552">
        <v>30651.236949001443</v>
      </c>
      <c r="F552">
        <v>30687.092445463004</v>
      </c>
      <c r="G552">
        <v>27245.784590879306</v>
      </c>
      <c r="H552">
        <v>27654.797086692815</v>
      </c>
      <c r="I552">
        <v>26470.989675736259</v>
      </c>
      <c r="J552">
        <v>25605.794805534089</v>
      </c>
      <c r="K552">
        <v>25377.336749047521</v>
      </c>
      <c r="L552">
        <v>24678.858785221819</v>
      </c>
      <c r="M552">
        <v>30544.831341827939</v>
      </c>
      <c r="N552">
        <v>30784.268919138936</v>
      </c>
      <c r="O552">
        <v>30536.688468672721</v>
      </c>
      <c r="P552">
        <v>30382.985811413964</v>
      </c>
      <c r="Q552">
        <v>27253.448706504292</v>
      </c>
      <c r="R552">
        <v>27129.408436101061</v>
      </c>
      <c r="S552">
        <v>27442.521496355293</v>
      </c>
      <c r="T552">
        <v>27419.31191627065</v>
      </c>
      <c r="U552">
        <v>26677.597708714955</v>
      </c>
      <c r="V552">
        <v>26263.407083876325</v>
      </c>
      <c r="W552">
        <v>25749.877599171625</v>
      </c>
      <c r="X552">
        <v>25416.26011265413</v>
      </c>
      <c r="Y552">
        <v>25470.080205027058</v>
      </c>
      <c r="Z552">
        <v>25243.131280724971</v>
      </c>
      <c r="AA552">
        <v>24738.47426174389</v>
      </c>
      <c r="AB552">
        <v>24589.804351502753</v>
      </c>
    </row>
    <row r="554" spans="1:28" x14ac:dyDescent="0.25">
      <c r="A554" s="3" t="s">
        <v>825</v>
      </c>
      <c r="B554" s="3" t="s">
        <v>824</v>
      </c>
      <c r="C554" s="3" t="s">
        <v>826</v>
      </c>
    </row>
    <row r="555" spans="1:28" x14ac:dyDescent="0.25">
      <c r="A555">
        <v>2017</v>
      </c>
      <c r="B555">
        <f>AVERAGE(incl2017!AF6:AF639)</f>
        <v>27211.194259448956</v>
      </c>
    </row>
    <row r="556" spans="1:28" x14ac:dyDescent="0.25">
      <c r="A556">
        <v>2018</v>
      </c>
      <c r="B556">
        <v>27801.200265659525</v>
      </c>
    </row>
    <row r="557" spans="1:28" x14ac:dyDescent="0.25">
      <c r="A557">
        <v>2019</v>
      </c>
      <c r="B557">
        <v>26062.422431253392</v>
      </c>
    </row>
    <row r="558" spans="1:28" x14ac:dyDescent="0.25">
      <c r="A558">
        <v>2020</v>
      </c>
      <c r="B558">
        <v>25063.462352725597</v>
      </c>
    </row>
    <row r="561" spans="1:7" x14ac:dyDescent="0.25">
      <c r="A561" s="3" t="s">
        <v>825</v>
      </c>
      <c r="B561" s="3" t="s">
        <v>824</v>
      </c>
      <c r="C561" s="3" t="s">
        <v>826</v>
      </c>
      <c r="D561" s="3" t="s">
        <v>827</v>
      </c>
      <c r="E561" s="3" t="s">
        <v>828</v>
      </c>
    </row>
    <row r="562" spans="1:7" x14ac:dyDescent="0.25">
      <c r="A562">
        <v>2017</v>
      </c>
      <c r="B562">
        <v>30651.236949001443</v>
      </c>
      <c r="C562" t="s">
        <v>827</v>
      </c>
      <c r="D562">
        <f>IF($D$561=C562,B562,NA())</f>
        <v>30651.236949001443</v>
      </c>
      <c r="E562" t="e">
        <f>IF($E$561=C562,B562,NA())</f>
        <v>#N/A</v>
      </c>
    </row>
    <row r="563" spans="1:7" x14ac:dyDescent="0.25">
      <c r="A563">
        <v>2017.5</v>
      </c>
      <c r="B563">
        <v>30687.092445463004</v>
      </c>
      <c r="C563" t="s">
        <v>828</v>
      </c>
      <c r="D563" t="e">
        <f t="shared" ref="D563:D569" si="1">IF($D$561=C563,B563,NA())</f>
        <v>#N/A</v>
      </c>
      <c r="E563">
        <f t="shared" ref="E563:E569" si="2">IF($E$561=C563,B563,NA())</f>
        <v>30687.092445463004</v>
      </c>
    </row>
    <row r="564" spans="1:7" x14ac:dyDescent="0.25">
      <c r="A564">
        <v>2018</v>
      </c>
      <c r="B564">
        <v>27245.784590879306</v>
      </c>
      <c r="C564" t="s">
        <v>827</v>
      </c>
      <c r="D564">
        <f t="shared" si="1"/>
        <v>27245.784590879306</v>
      </c>
      <c r="E564" t="e">
        <f t="shared" si="2"/>
        <v>#N/A</v>
      </c>
    </row>
    <row r="565" spans="1:7" x14ac:dyDescent="0.25">
      <c r="A565">
        <v>2018.5</v>
      </c>
      <c r="B565">
        <v>27654.797086692815</v>
      </c>
      <c r="C565" t="s">
        <v>828</v>
      </c>
      <c r="D565" t="e">
        <f t="shared" si="1"/>
        <v>#N/A</v>
      </c>
      <c r="E565">
        <f t="shared" si="2"/>
        <v>27654.797086692815</v>
      </c>
    </row>
    <row r="566" spans="1:7" x14ac:dyDescent="0.25">
      <c r="A566">
        <v>2019</v>
      </c>
      <c r="B566">
        <v>26470.989675736259</v>
      </c>
      <c r="C566" t="s">
        <v>827</v>
      </c>
      <c r="D566">
        <f t="shared" si="1"/>
        <v>26470.989675736259</v>
      </c>
      <c r="E566" t="e">
        <f t="shared" si="2"/>
        <v>#N/A</v>
      </c>
    </row>
    <row r="567" spans="1:7" x14ac:dyDescent="0.25">
      <c r="A567">
        <v>2019.5</v>
      </c>
      <c r="B567">
        <v>25605.794805534089</v>
      </c>
      <c r="C567" t="s">
        <v>828</v>
      </c>
      <c r="D567" t="e">
        <f t="shared" si="1"/>
        <v>#N/A</v>
      </c>
      <c r="E567">
        <f t="shared" si="2"/>
        <v>25605.794805534089</v>
      </c>
    </row>
    <row r="568" spans="1:7" x14ac:dyDescent="0.25">
      <c r="A568">
        <v>2020</v>
      </c>
      <c r="B568">
        <v>25377.336749047521</v>
      </c>
      <c r="C568" t="s">
        <v>827</v>
      </c>
      <c r="D568">
        <f t="shared" si="1"/>
        <v>25377.336749047521</v>
      </c>
      <c r="E568" t="e">
        <f t="shared" si="2"/>
        <v>#N/A</v>
      </c>
    </row>
    <row r="569" spans="1:7" x14ac:dyDescent="0.25">
      <c r="A569">
        <v>2020.5</v>
      </c>
      <c r="B569">
        <v>24678.858785221819</v>
      </c>
      <c r="C569" t="s">
        <v>828</v>
      </c>
      <c r="D569" t="e">
        <f t="shared" si="1"/>
        <v>#N/A</v>
      </c>
      <c r="E569">
        <f t="shared" si="2"/>
        <v>24678.858785221819</v>
      </c>
    </row>
    <row r="572" spans="1:7" x14ac:dyDescent="0.25">
      <c r="A572" s="3" t="s">
        <v>825</v>
      </c>
      <c r="B572" s="3" t="s">
        <v>824</v>
      </c>
      <c r="C572" s="3" t="s">
        <v>826</v>
      </c>
      <c r="D572" s="3" t="s">
        <v>829</v>
      </c>
      <c r="E572" s="3" t="s">
        <v>830</v>
      </c>
      <c r="F572" s="3" t="s">
        <v>831</v>
      </c>
      <c r="G572" s="3" t="s">
        <v>832</v>
      </c>
    </row>
    <row r="573" spans="1:7" x14ac:dyDescent="0.25">
      <c r="A573">
        <v>2017</v>
      </c>
      <c r="B573">
        <v>30544.831341827939</v>
      </c>
      <c r="C573" t="s">
        <v>829</v>
      </c>
      <c r="D573">
        <f>IF($D$572=C573,B573,NA())</f>
        <v>30544.831341827939</v>
      </c>
      <c r="E573" t="e">
        <f>IF($E$572=C573,B573,NA())</f>
        <v>#N/A</v>
      </c>
      <c r="F573" t="e">
        <f>IF($F$572=C573,B573,NA())</f>
        <v>#N/A</v>
      </c>
      <c r="G573" t="e">
        <f>IF($G$572=C573,B573,NA())</f>
        <v>#N/A</v>
      </c>
    </row>
    <row r="574" spans="1:7" x14ac:dyDescent="0.25">
      <c r="A574">
        <v>2017.25</v>
      </c>
      <c r="B574">
        <v>30784.268919138936</v>
      </c>
      <c r="C574" t="s">
        <v>830</v>
      </c>
      <c r="D574" t="e">
        <f t="shared" ref="D574:D588" si="3">IF($D$572=C574,B574,NA())</f>
        <v>#N/A</v>
      </c>
      <c r="E574">
        <f t="shared" ref="E574:E588" si="4">IF($E$572=C574,B574,NA())</f>
        <v>30784.268919138936</v>
      </c>
      <c r="F574" t="e">
        <f t="shared" ref="F574:F588" si="5">IF($F$572=C574,B574,NA())</f>
        <v>#N/A</v>
      </c>
      <c r="G574" t="e">
        <f t="shared" ref="G574:G588" si="6">IF($G$572=C574,B574,NA())</f>
        <v>#N/A</v>
      </c>
    </row>
    <row r="575" spans="1:7" x14ac:dyDescent="0.25">
      <c r="A575">
        <v>2017.5</v>
      </c>
      <c r="B575">
        <v>30536.688468672721</v>
      </c>
      <c r="C575" t="s">
        <v>831</v>
      </c>
      <c r="D575" t="e">
        <f t="shared" si="3"/>
        <v>#N/A</v>
      </c>
      <c r="E575" t="e">
        <f t="shared" si="4"/>
        <v>#N/A</v>
      </c>
      <c r="F575">
        <f t="shared" si="5"/>
        <v>30536.688468672721</v>
      </c>
      <c r="G575" t="e">
        <f t="shared" si="6"/>
        <v>#N/A</v>
      </c>
    </row>
    <row r="576" spans="1:7" x14ac:dyDescent="0.25">
      <c r="A576">
        <v>2017.75</v>
      </c>
      <c r="B576">
        <v>30382.985811413964</v>
      </c>
      <c r="C576" t="s">
        <v>832</v>
      </c>
      <c r="D576" t="e">
        <f t="shared" si="3"/>
        <v>#N/A</v>
      </c>
      <c r="E576" t="e">
        <f t="shared" si="4"/>
        <v>#N/A</v>
      </c>
      <c r="F576" t="e">
        <f t="shared" si="5"/>
        <v>#N/A</v>
      </c>
      <c r="G576">
        <f t="shared" si="6"/>
        <v>30382.985811413964</v>
      </c>
    </row>
    <row r="577" spans="1:7" x14ac:dyDescent="0.25">
      <c r="A577">
        <v>2018</v>
      </c>
      <c r="B577">
        <v>27253.448706504292</v>
      </c>
      <c r="C577" t="s">
        <v>829</v>
      </c>
      <c r="D577">
        <f t="shared" si="3"/>
        <v>27253.448706504292</v>
      </c>
      <c r="E577" t="e">
        <f t="shared" si="4"/>
        <v>#N/A</v>
      </c>
      <c r="F577" t="e">
        <f t="shared" si="5"/>
        <v>#N/A</v>
      </c>
      <c r="G577" t="e">
        <f t="shared" si="6"/>
        <v>#N/A</v>
      </c>
    </row>
    <row r="578" spans="1:7" x14ac:dyDescent="0.25">
      <c r="A578">
        <v>2018.25</v>
      </c>
      <c r="B578">
        <v>27129.408436101061</v>
      </c>
      <c r="C578" t="s">
        <v>830</v>
      </c>
      <c r="D578" t="e">
        <f t="shared" si="3"/>
        <v>#N/A</v>
      </c>
      <c r="E578">
        <f t="shared" si="4"/>
        <v>27129.408436101061</v>
      </c>
      <c r="F578" t="e">
        <f t="shared" si="5"/>
        <v>#N/A</v>
      </c>
      <c r="G578" t="e">
        <f t="shared" si="6"/>
        <v>#N/A</v>
      </c>
    </row>
    <row r="579" spans="1:7" x14ac:dyDescent="0.25">
      <c r="A579">
        <v>2018.5</v>
      </c>
      <c r="B579">
        <v>27442.521496355293</v>
      </c>
      <c r="C579" t="s">
        <v>831</v>
      </c>
      <c r="D579" t="e">
        <f t="shared" si="3"/>
        <v>#N/A</v>
      </c>
      <c r="E579" t="e">
        <f t="shared" si="4"/>
        <v>#N/A</v>
      </c>
      <c r="F579">
        <f t="shared" si="5"/>
        <v>27442.521496355293</v>
      </c>
      <c r="G579" t="e">
        <f t="shared" si="6"/>
        <v>#N/A</v>
      </c>
    </row>
    <row r="580" spans="1:7" x14ac:dyDescent="0.25">
      <c r="A580">
        <v>2018.75</v>
      </c>
      <c r="B580">
        <v>27419.31191627065</v>
      </c>
      <c r="C580" t="s">
        <v>832</v>
      </c>
      <c r="D580" t="e">
        <f t="shared" si="3"/>
        <v>#N/A</v>
      </c>
      <c r="E580" t="e">
        <f t="shared" si="4"/>
        <v>#N/A</v>
      </c>
      <c r="F580" t="e">
        <f t="shared" si="5"/>
        <v>#N/A</v>
      </c>
      <c r="G580">
        <f t="shared" si="6"/>
        <v>27419.31191627065</v>
      </c>
    </row>
    <row r="581" spans="1:7" x14ac:dyDescent="0.25">
      <c r="A581">
        <v>2019</v>
      </c>
      <c r="B581">
        <v>26677.597708714955</v>
      </c>
      <c r="C581" t="s">
        <v>829</v>
      </c>
      <c r="D581">
        <f t="shared" si="3"/>
        <v>26677.597708714955</v>
      </c>
      <c r="E581" t="e">
        <f t="shared" si="4"/>
        <v>#N/A</v>
      </c>
      <c r="F581" t="e">
        <f t="shared" si="5"/>
        <v>#N/A</v>
      </c>
      <c r="G581" t="e">
        <f t="shared" si="6"/>
        <v>#N/A</v>
      </c>
    </row>
    <row r="582" spans="1:7" x14ac:dyDescent="0.25">
      <c r="A582">
        <v>2019.25</v>
      </c>
      <c r="B582">
        <v>26263.407083876325</v>
      </c>
      <c r="C582" t="s">
        <v>830</v>
      </c>
      <c r="D582" t="e">
        <f t="shared" si="3"/>
        <v>#N/A</v>
      </c>
      <c r="E582">
        <f t="shared" si="4"/>
        <v>26263.407083876325</v>
      </c>
      <c r="F582" t="e">
        <f t="shared" si="5"/>
        <v>#N/A</v>
      </c>
      <c r="G582" t="e">
        <f t="shared" si="6"/>
        <v>#N/A</v>
      </c>
    </row>
    <row r="583" spans="1:7" x14ac:dyDescent="0.25">
      <c r="A583">
        <v>2019.5</v>
      </c>
      <c r="B583">
        <v>25749.877599171625</v>
      </c>
      <c r="C583" t="s">
        <v>831</v>
      </c>
      <c r="D583" t="e">
        <f t="shared" si="3"/>
        <v>#N/A</v>
      </c>
      <c r="E583" t="e">
        <f t="shared" si="4"/>
        <v>#N/A</v>
      </c>
      <c r="F583">
        <f t="shared" si="5"/>
        <v>25749.877599171625</v>
      </c>
      <c r="G583" t="e">
        <f t="shared" si="6"/>
        <v>#N/A</v>
      </c>
    </row>
    <row r="584" spans="1:7" x14ac:dyDescent="0.25">
      <c r="A584">
        <v>2019.75</v>
      </c>
      <c r="B584">
        <v>25416.26011265413</v>
      </c>
      <c r="C584" t="s">
        <v>832</v>
      </c>
      <c r="D584" t="e">
        <f t="shared" si="3"/>
        <v>#N/A</v>
      </c>
      <c r="E584" t="e">
        <f t="shared" si="4"/>
        <v>#N/A</v>
      </c>
      <c r="F584" t="e">
        <f t="shared" si="5"/>
        <v>#N/A</v>
      </c>
      <c r="G584">
        <f t="shared" si="6"/>
        <v>25416.26011265413</v>
      </c>
    </row>
    <row r="585" spans="1:7" x14ac:dyDescent="0.25">
      <c r="A585">
        <v>2020</v>
      </c>
      <c r="B585">
        <v>25470.080205027058</v>
      </c>
      <c r="C585" t="s">
        <v>829</v>
      </c>
      <c r="D585">
        <f t="shared" si="3"/>
        <v>25470.080205027058</v>
      </c>
      <c r="E585" t="e">
        <f t="shared" si="4"/>
        <v>#N/A</v>
      </c>
      <c r="F585" t="e">
        <f t="shared" si="5"/>
        <v>#N/A</v>
      </c>
      <c r="G585" t="e">
        <f t="shared" si="6"/>
        <v>#N/A</v>
      </c>
    </row>
    <row r="586" spans="1:7" x14ac:dyDescent="0.25">
      <c r="A586">
        <v>2020.25</v>
      </c>
      <c r="B586">
        <v>25243.131280724971</v>
      </c>
      <c r="C586" t="s">
        <v>830</v>
      </c>
      <c r="D586" t="e">
        <f t="shared" si="3"/>
        <v>#N/A</v>
      </c>
      <c r="E586">
        <f t="shared" si="4"/>
        <v>25243.131280724971</v>
      </c>
      <c r="F586" t="e">
        <f t="shared" si="5"/>
        <v>#N/A</v>
      </c>
      <c r="G586" t="e">
        <f t="shared" si="6"/>
        <v>#N/A</v>
      </c>
    </row>
    <row r="587" spans="1:7" x14ac:dyDescent="0.25">
      <c r="A587">
        <v>2020.5</v>
      </c>
      <c r="B587">
        <v>24738.47426174389</v>
      </c>
      <c r="C587" t="s">
        <v>831</v>
      </c>
      <c r="D587" t="e">
        <f t="shared" si="3"/>
        <v>#N/A</v>
      </c>
      <c r="E587" t="e">
        <f t="shared" si="4"/>
        <v>#N/A</v>
      </c>
      <c r="F587">
        <f t="shared" si="5"/>
        <v>24738.47426174389</v>
      </c>
      <c r="G587" t="e">
        <f t="shared" si="6"/>
        <v>#N/A</v>
      </c>
    </row>
    <row r="588" spans="1:7" x14ac:dyDescent="0.25">
      <c r="A588">
        <v>2020.75</v>
      </c>
      <c r="B588">
        <v>24589.804351502753</v>
      </c>
      <c r="C588" t="s">
        <v>832</v>
      </c>
      <c r="D588" t="e">
        <f t="shared" si="3"/>
        <v>#N/A</v>
      </c>
      <c r="E588" t="e">
        <f t="shared" si="4"/>
        <v>#N/A</v>
      </c>
      <c r="F588" t="e">
        <f t="shared" si="5"/>
        <v>#N/A</v>
      </c>
      <c r="G588">
        <f t="shared" si="6"/>
        <v>24589.804351502753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092FB-20B8-48F4-81B0-85A533772016}">
  <dimension ref="A1"/>
  <sheetViews>
    <sheetView workbookViewId="0">
      <selection activeCell="G35" sqref="G35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398"/>
  <sheetViews>
    <sheetView topLeftCell="AG376" workbookViewId="0">
      <selection activeCell="AM334" sqref="AM334"/>
    </sheetView>
  </sheetViews>
  <sheetFormatPr defaultRowHeight="15" x14ac:dyDescent="0.25"/>
  <cols>
    <col min="1" max="1" width="41.28515625" bestFit="1" customWidth="1"/>
    <col min="2" max="2" width="19.7109375" bestFit="1" customWidth="1"/>
    <col min="3" max="3" width="18.28515625" bestFit="1" customWidth="1"/>
    <col min="4" max="4" width="13.28515625" customWidth="1"/>
    <col min="5" max="5" width="11.7109375" customWidth="1"/>
    <col min="6" max="6" width="18.140625" customWidth="1"/>
    <col min="7" max="7" width="19.5703125" customWidth="1"/>
    <col min="8" max="8" width="20.140625" customWidth="1"/>
    <col min="9" max="9" width="21.7109375" customWidth="1"/>
    <col min="10" max="10" width="22.28515625" hidden="1" customWidth="1"/>
    <col min="11" max="11" width="23.7109375" hidden="1" customWidth="1"/>
    <col min="12" max="12" width="18.28515625" customWidth="1"/>
    <col min="13" max="13" width="19.7109375" customWidth="1"/>
    <col min="14" max="14" width="12.7109375" customWidth="1"/>
    <col min="15" max="15" width="12.5703125" customWidth="1"/>
    <col min="16" max="16" width="12.7109375" customWidth="1"/>
    <col min="17" max="17" width="12.5703125" customWidth="1"/>
    <col min="18" max="18" width="12.7109375" customWidth="1"/>
    <col min="19" max="19" width="12.5703125" customWidth="1"/>
    <col min="20" max="20" width="12.7109375" customWidth="1"/>
    <col min="21" max="21" width="18.85546875" bestFit="1" customWidth="1"/>
    <col min="22" max="23" width="14.85546875" bestFit="1" customWidth="1"/>
    <col min="24" max="24" width="10" bestFit="1" customWidth="1"/>
    <col min="25" max="25" width="14.85546875" bestFit="1" customWidth="1"/>
    <col min="26" max="26" width="12.5703125" customWidth="1"/>
    <col min="27" max="27" width="15.28515625" customWidth="1"/>
    <col min="28" max="28" width="16.7109375" customWidth="1"/>
    <col min="29" max="29" width="13.85546875" customWidth="1"/>
    <col min="30" max="32" width="15.28515625" customWidth="1"/>
    <col min="33" max="34" width="21.140625" customWidth="1"/>
    <col min="35" max="38" width="23.28515625" customWidth="1"/>
    <col min="39" max="41" width="12.28515625" bestFit="1" customWidth="1"/>
    <col min="42" max="47" width="14.42578125" bestFit="1" customWidth="1"/>
    <col min="48" max="59" width="14.85546875" bestFit="1" customWidth="1"/>
  </cols>
  <sheetData>
    <row r="1" spans="1:59" x14ac:dyDescent="0.25">
      <c r="A1" t="s">
        <v>618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3" t="s">
        <v>640</v>
      </c>
      <c r="W1" s="3" t="s">
        <v>641</v>
      </c>
      <c r="X1" s="3" t="s">
        <v>642</v>
      </c>
      <c r="Y1" s="3" t="s">
        <v>643</v>
      </c>
      <c r="AA1" t="s">
        <v>20</v>
      </c>
      <c r="AB1" t="s">
        <v>21</v>
      </c>
      <c r="AC1" t="s">
        <v>22</v>
      </c>
      <c r="AD1" t="s">
        <v>23</v>
      </c>
      <c r="AE1" s="3" t="s">
        <v>637</v>
      </c>
      <c r="AF1" s="3"/>
      <c r="AG1" t="s">
        <v>24</v>
      </c>
      <c r="AH1" t="s">
        <v>25</v>
      </c>
      <c r="AI1" t="s">
        <v>26</v>
      </c>
      <c r="AJ1" t="s">
        <v>27</v>
      </c>
      <c r="AK1" s="3" t="s">
        <v>644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</row>
    <row r="2" spans="1:59" x14ac:dyDescent="0.25">
      <c r="A2" t="s">
        <v>522</v>
      </c>
      <c r="B2">
        <v>0.88469599999999904</v>
      </c>
      <c r="C2">
        <v>0.84692400000000001</v>
      </c>
      <c r="D2">
        <v>734</v>
      </c>
      <c r="E2">
        <v>421</v>
      </c>
      <c r="F2">
        <v>5.4127413156330597</v>
      </c>
      <c r="G2" t="s">
        <v>50</v>
      </c>
      <c r="H2">
        <v>8.2017503627487596</v>
      </c>
      <c r="I2" t="s">
        <v>50</v>
      </c>
      <c r="J2">
        <v>4.4967437819013503</v>
      </c>
      <c r="K2" t="s">
        <v>50</v>
      </c>
      <c r="L2">
        <v>1.8186002206604699</v>
      </c>
      <c r="M2" t="s">
        <v>53</v>
      </c>
      <c r="N2">
        <v>-0.27899359077536701</v>
      </c>
      <c r="O2" t="s">
        <v>51</v>
      </c>
      <c r="P2">
        <v>-0.25765604982012902</v>
      </c>
      <c r="Q2" t="s">
        <v>51</v>
      </c>
      <c r="R2">
        <v>-0.41527083168886902</v>
      </c>
      <c r="S2" t="s">
        <v>50</v>
      </c>
      <c r="T2">
        <v>-0.364217632262958</v>
      </c>
      <c r="U2" t="s">
        <v>50</v>
      </c>
      <c r="V2">
        <f t="shared" ref="V2:V65" si="0">R2-N2</f>
        <v>-0.13627724091350202</v>
      </c>
      <c r="W2">
        <f t="shared" ref="W2:W65" si="1">T2-P2</f>
        <v>-0.10656158244282898</v>
      </c>
      <c r="X2">
        <f t="shared" ref="X2:X65" si="2">W2-V2</f>
        <v>2.9715658470673034E-2</v>
      </c>
      <c r="Y2">
        <f t="shared" ref="Y2:Y65" si="3">T2-R2</f>
        <v>5.1053199425911022E-2</v>
      </c>
      <c r="AA2">
        <v>3.06366145084715</v>
      </c>
      <c r="AB2" t="s">
        <v>50</v>
      </c>
      <c r="AC2">
        <v>2.8797483935711901</v>
      </c>
      <c r="AD2" t="s">
        <v>50</v>
      </c>
      <c r="AE2">
        <f t="shared" ref="AE2:AE65" si="4">AC2-AA2</f>
        <v>-0.18391305727595997</v>
      </c>
      <c r="AG2">
        <v>10.785846498703</v>
      </c>
      <c r="AH2">
        <v>-0.84177418367791101</v>
      </c>
      <c r="AI2">
        <v>6.1835870989447796</v>
      </c>
      <c r="AJ2">
        <v>-7.0253612826226997</v>
      </c>
      <c r="AK2">
        <f t="shared" ref="AK2:AK65" si="5">AJ2-AI2</f>
        <v>-13.208948381567479</v>
      </c>
      <c r="AM2">
        <v>8073.9354838709596</v>
      </c>
      <c r="AN2">
        <v>12142.4</v>
      </c>
      <c r="AO2">
        <v>13478.5704225352</v>
      </c>
      <c r="AP2">
        <v>8813.1351351351295</v>
      </c>
      <c r="AQ2">
        <v>12107.4074074074</v>
      </c>
      <c r="AR2">
        <v>14547.222222222201</v>
      </c>
      <c r="AS2">
        <v>6979.92</v>
      </c>
      <c r="AT2">
        <v>12162.083333333299</v>
      </c>
      <c r="AU2">
        <v>12982.804123711299</v>
      </c>
      <c r="AV2">
        <v>9062.5263157894697</v>
      </c>
      <c r="AW2">
        <v>18118.181818181802</v>
      </c>
      <c r="AX2">
        <v>16437.096774193498</v>
      </c>
      <c r="AY2">
        <v>8549.8888888888796</v>
      </c>
      <c r="AZ2">
        <v>7975</v>
      </c>
      <c r="BA2">
        <v>13554.2372881355</v>
      </c>
      <c r="BB2">
        <v>8499.9230769230708</v>
      </c>
      <c r="BC2">
        <v>4418</v>
      </c>
      <c r="BD2">
        <v>12869.288461538399</v>
      </c>
      <c r="BE2">
        <v>5333.25</v>
      </c>
      <c r="BF2">
        <v>14200</v>
      </c>
      <c r="BG2">
        <v>13113.9777777777</v>
      </c>
    </row>
    <row r="3" spans="1:59" x14ac:dyDescent="0.25">
      <c r="A3" t="s">
        <v>363</v>
      </c>
      <c r="B3">
        <v>0.91514899999999999</v>
      </c>
      <c r="C3">
        <v>0.91514899999999999</v>
      </c>
      <c r="D3">
        <v>155</v>
      </c>
      <c r="E3">
        <v>155</v>
      </c>
      <c r="F3">
        <v>2.9510480669392298</v>
      </c>
      <c r="G3" t="s">
        <v>51</v>
      </c>
      <c r="H3">
        <v>2.6707079536238498</v>
      </c>
      <c r="I3" t="s">
        <v>51</v>
      </c>
      <c r="J3">
        <v>1.8881407299663</v>
      </c>
      <c r="K3" t="s">
        <v>53</v>
      </c>
      <c r="L3">
        <v>2.5244400125401101</v>
      </c>
      <c r="M3" t="s">
        <v>51</v>
      </c>
      <c r="N3">
        <v>-4.4044893637910698E-2</v>
      </c>
      <c r="O3" t="s">
        <v>53</v>
      </c>
      <c r="P3">
        <v>-0.222504452478477</v>
      </c>
      <c r="Q3" t="s">
        <v>50</v>
      </c>
      <c r="R3">
        <v>-0.193197073271098</v>
      </c>
      <c r="S3" t="s">
        <v>50</v>
      </c>
      <c r="T3">
        <v>-0.29466152488125702</v>
      </c>
      <c r="U3" t="s">
        <v>50</v>
      </c>
      <c r="V3">
        <f t="shared" si="0"/>
        <v>-0.1491521796331873</v>
      </c>
      <c r="W3">
        <f t="shared" si="1"/>
        <v>-7.215707240278002E-2</v>
      </c>
      <c r="X3">
        <f t="shared" si="2"/>
        <v>7.6995107230407284E-2</v>
      </c>
      <c r="Y3">
        <f t="shared" si="3"/>
        <v>-0.10146445161015902</v>
      </c>
      <c r="AA3">
        <v>3.2721086452773198</v>
      </c>
      <c r="AB3" t="s">
        <v>50</v>
      </c>
      <c r="AC3">
        <v>3.18686706721014</v>
      </c>
      <c r="AD3" t="s">
        <v>50</v>
      </c>
      <c r="AE3">
        <f t="shared" si="4"/>
        <v>-8.5241578067179802E-2</v>
      </c>
      <c r="AG3">
        <v>-0.83059404536005799</v>
      </c>
      <c r="AH3">
        <v>14.0064967600558</v>
      </c>
      <c r="AI3">
        <v>10.0696849163553</v>
      </c>
      <c r="AJ3">
        <v>3.93681184370045</v>
      </c>
      <c r="AK3">
        <f t="shared" si="5"/>
        <v>-6.1328730726548493</v>
      </c>
      <c r="AM3">
        <v>73851.923076923005</v>
      </c>
      <c r="AN3">
        <v>76410.606060606005</v>
      </c>
      <c r="AO3">
        <v>70572.375</v>
      </c>
      <c r="AP3">
        <v>71867.857142857101</v>
      </c>
      <c r="AQ3">
        <v>61808.181818181802</v>
      </c>
      <c r="AR3">
        <v>72782.9411764705</v>
      </c>
      <c r="AS3">
        <v>76166.666666666599</v>
      </c>
      <c r="AT3">
        <v>83711.818181818104</v>
      </c>
      <c r="AU3">
        <v>68067.066666666593</v>
      </c>
      <c r="AV3">
        <v>69935</v>
      </c>
      <c r="AW3">
        <v>62265</v>
      </c>
      <c r="AX3">
        <v>74268.275862068898</v>
      </c>
      <c r="AY3">
        <v>76700</v>
      </c>
      <c r="AZ3">
        <v>61260</v>
      </c>
      <c r="BA3">
        <v>70825</v>
      </c>
      <c r="BB3">
        <v>83700</v>
      </c>
      <c r="BC3">
        <v>72042.857142857101</v>
      </c>
      <c r="BD3">
        <v>64348.6875</v>
      </c>
      <c r="BE3">
        <v>72400</v>
      </c>
      <c r="BF3">
        <v>89157.333333333299</v>
      </c>
      <c r="BG3">
        <v>70118.586206896507</v>
      </c>
    </row>
    <row r="4" spans="1:59" x14ac:dyDescent="0.25">
      <c r="A4" t="s">
        <v>365</v>
      </c>
      <c r="B4">
        <v>0.65094200000000002</v>
      </c>
      <c r="C4">
        <v>0.64917400000000003</v>
      </c>
      <c r="D4">
        <v>853</v>
      </c>
      <c r="E4">
        <v>774</v>
      </c>
      <c r="F4">
        <v>4.33876303222661</v>
      </c>
      <c r="G4" t="s">
        <v>50</v>
      </c>
      <c r="H4">
        <v>4.30113348860099</v>
      </c>
      <c r="I4" t="s">
        <v>50</v>
      </c>
      <c r="J4">
        <v>1.93965928189976</v>
      </c>
      <c r="K4" t="s">
        <v>52</v>
      </c>
      <c r="L4">
        <v>3.84995001813023</v>
      </c>
      <c r="M4" t="s">
        <v>50</v>
      </c>
      <c r="N4">
        <v>-2.6976357393786801E-2</v>
      </c>
      <c r="O4" t="s">
        <v>53</v>
      </c>
      <c r="P4">
        <v>-0.124722956199024</v>
      </c>
      <c r="Q4" t="s">
        <v>50</v>
      </c>
      <c r="R4">
        <v>-0.15158208862710301</v>
      </c>
      <c r="S4" t="s">
        <v>50</v>
      </c>
      <c r="T4">
        <v>-0.23427954354656999</v>
      </c>
      <c r="U4" t="s">
        <v>50</v>
      </c>
      <c r="V4">
        <f t="shared" si="0"/>
        <v>-0.12460573123331621</v>
      </c>
      <c r="W4">
        <f t="shared" si="1"/>
        <v>-0.10955658734754599</v>
      </c>
      <c r="X4">
        <f t="shared" si="2"/>
        <v>1.5049143885770222E-2</v>
      </c>
      <c r="Y4">
        <f t="shared" si="3"/>
        <v>-8.2697454919466978E-2</v>
      </c>
      <c r="AA4">
        <v>3.4031561524485299</v>
      </c>
      <c r="AB4" t="s">
        <v>50</v>
      </c>
      <c r="AC4">
        <v>3.24928134428606</v>
      </c>
      <c r="AD4" t="s">
        <v>50</v>
      </c>
      <c r="AE4">
        <f t="shared" si="4"/>
        <v>-0.1538748081624699</v>
      </c>
      <c r="AG4">
        <v>11.625573514208201</v>
      </c>
      <c r="AH4">
        <v>33.707657474256898</v>
      </c>
      <c r="AI4">
        <v>14.9628023090153</v>
      </c>
      <c r="AJ4">
        <v>18.744855165241599</v>
      </c>
      <c r="AK4">
        <f t="shared" si="5"/>
        <v>3.7820528562262989</v>
      </c>
      <c r="AM4">
        <v>114014</v>
      </c>
      <c r="AN4">
        <v>99409.747572815497</v>
      </c>
      <c r="AO4">
        <v>80051.669669669602</v>
      </c>
      <c r="AP4">
        <v>111011.379310344</v>
      </c>
      <c r="AQ4">
        <v>103930.519607843</v>
      </c>
      <c r="AR4">
        <v>79967.666666666599</v>
      </c>
      <c r="AS4">
        <v>115779.054054054</v>
      </c>
      <c r="AT4">
        <v>94975.913461538395</v>
      </c>
      <c r="AU4">
        <v>80118.059139784906</v>
      </c>
      <c r="AV4">
        <v>107547.1875</v>
      </c>
      <c r="AW4">
        <v>102040.19148936099</v>
      </c>
      <c r="AX4">
        <v>81626.208333333299</v>
      </c>
      <c r="AY4">
        <v>113026.909090909</v>
      </c>
      <c r="AZ4">
        <v>105545.89090909</v>
      </c>
      <c r="BA4">
        <v>78375.466666666602</v>
      </c>
      <c r="BB4">
        <v>120138.133333333</v>
      </c>
      <c r="BC4">
        <v>104657.12765957401</v>
      </c>
      <c r="BD4">
        <v>82132.25</v>
      </c>
      <c r="BE4">
        <v>111300.54794520501</v>
      </c>
      <c r="BF4">
        <v>86993.157894736796</v>
      </c>
      <c r="BG4">
        <v>78957.338983050795</v>
      </c>
    </row>
    <row r="5" spans="1:59" x14ac:dyDescent="0.25">
      <c r="A5" t="s">
        <v>542</v>
      </c>
      <c r="B5">
        <v>0.78412700000000002</v>
      </c>
      <c r="C5">
        <v>0.78395400000000004</v>
      </c>
      <c r="D5">
        <v>2445</v>
      </c>
      <c r="E5">
        <v>1509</v>
      </c>
      <c r="F5">
        <v>3.8125665727767899</v>
      </c>
      <c r="G5" t="s">
        <v>50</v>
      </c>
      <c r="H5">
        <v>3.6129321365803801</v>
      </c>
      <c r="I5" t="s">
        <v>50</v>
      </c>
      <c r="J5">
        <v>0.71616561258035605</v>
      </c>
      <c r="K5" t="s">
        <v>53</v>
      </c>
      <c r="L5">
        <v>10.836480780684299</v>
      </c>
      <c r="M5" t="s">
        <v>50</v>
      </c>
      <c r="N5">
        <v>-7.5337977836563194E-2</v>
      </c>
      <c r="O5" t="s">
        <v>50</v>
      </c>
      <c r="P5">
        <v>-0.117592220042172</v>
      </c>
      <c r="Q5" t="s">
        <v>50</v>
      </c>
      <c r="R5">
        <v>-0.18894855148402601</v>
      </c>
      <c r="S5" t="s">
        <v>50</v>
      </c>
      <c r="T5">
        <v>-0.231252279298643</v>
      </c>
      <c r="U5" t="s">
        <v>50</v>
      </c>
      <c r="V5">
        <f t="shared" si="0"/>
        <v>-0.11361057364746281</v>
      </c>
      <c r="W5">
        <f t="shared" si="1"/>
        <v>-0.113660059256471</v>
      </c>
      <c r="X5">
        <f t="shared" si="2"/>
        <v>-4.9485609008192988E-5</v>
      </c>
      <c r="Y5">
        <f t="shared" si="3"/>
        <v>-4.2303727814616998E-2</v>
      </c>
      <c r="AA5">
        <v>3.2731967608290198</v>
      </c>
      <c r="AB5" t="s">
        <v>50</v>
      </c>
      <c r="AC5">
        <v>3.13383555424226</v>
      </c>
      <c r="AD5" t="s">
        <v>50</v>
      </c>
      <c r="AE5">
        <f t="shared" si="4"/>
        <v>-0.13936120658675977</v>
      </c>
      <c r="AG5">
        <v>48.4927298675738</v>
      </c>
      <c r="AH5">
        <v>70.979178335733593</v>
      </c>
      <c r="AI5">
        <v>27.901569898529299</v>
      </c>
      <c r="AJ5">
        <v>43.077608437204198</v>
      </c>
      <c r="AK5">
        <f t="shared" si="5"/>
        <v>15.176038538674899</v>
      </c>
      <c r="AM5">
        <v>71447.800959232598</v>
      </c>
      <c r="AN5">
        <v>65441.468379446596</v>
      </c>
      <c r="AO5">
        <v>58022.513651877103</v>
      </c>
      <c r="AP5">
        <v>76584.9065934065</v>
      </c>
      <c r="AQ5">
        <v>69135.861111111095</v>
      </c>
      <c r="AR5">
        <v>60627.430434782596</v>
      </c>
      <c r="AS5">
        <v>67469.276595744595</v>
      </c>
      <c r="AT5">
        <v>61776.165354330697</v>
      </c>
      <c r="AU5">
        <v>56339.561797752802</v>
      </c>
      <c r="AV5">
        <v>73921.740000000005</v>
      </c>
      <c r="AW5">
        <v>71543.0378787878</v>
      </c>
      <c r="AX5">
        <v>60996.378640776697</v>
      </c>
      <c r="AY5">
        <v>79832.670731707301</v>
      </c>
      <c r="AZ5">
        <v>66487.966666666602</v>
      </c>
      <c r="BA5">
        <v>60328.204724409399</v>
      </c>
      <c r="BB5">
        <v>68876.4375</v>
      </c>
      <c r="BC5">
        <v>62364.165413533803</v>
      </c>
      <c r="BD5">
        <v>56301.522613065303</v>
      </c>
      <c r="BE5">
        <v>66187.959349593497</v>
      </c>
      <c r="BF5">
        <v>61129.851239669399</v>
      </c>
      <c r="BG5">
        <v>56387.777070063697</v>
      </c>
    </row>
    <row r="6" spans="1:59" x14ac:dyDescent="0.25">
      <c r="A6" t="s">
        <v>137</v>
      </c>
      <c r="B6">
        <v>0.84013300000000002</v>
      </c>
      <c r="C6">
        <v>0.84013300000000002</v>
      </c>
      <c r="D6">
        <v>779</v>
      </c>
      <c r="E6">
        <v>779</v>
      </c>
      <c r="F6">
        <v>6.9481844457936299</v>
      </c>
      <c r="G6" t="s">
        <v>50</v>
      </c>
      <c r="H6">
        <v>2.9984869296765302</v>
      </c>
      <c r="I6" t="s">
        <v>51</v>
      </c>
      <c r="J6">
        <v>5.5662265462346198E-2</v>
      </c>
      <c r="K6" t="s">
        <v>53</v>
      </c>
      <c r="L6">
        <v>8.0615076592883792</v>
      </c>
      <c r="M6" t="s">
        <v>50</v>
      </c>
      <c r="N6">
        <v>-0.13846815344027899</v>
      </c>
      <c r="O6" t="s">
        <v>50</v>
      </c>
      <c r="P6">
        <v>-0.16522031589734401</v>
      </c>
      <c r="Q6" t="s">
        <v>50</v>
      </c>
      <c r="R6">
        <v>-0.26426473678248003</v>
      </c>
      <c r="S6" t="s">
        <v>50</v>
      </c>
      <c r="T6">
        <v>-0.228592641376311</v>
      </c>
      <c r="U6" t="s">
        <v>50</v>
      </c>
      <c r="V6">
        <f t="shared" si="0"/>
        <v>-0.12579658334220103</v>
      </c>
      <c r="W6">
        <f t="shared" si="1"/>
        <v>-6.3372325478966984E-2</v>
      </c>
      <c r="X6">
        <f t="shared" si="2"/>
        <v>6.2424257863234051E-2</v>
      </c>
      <c r="Y6">
        <f t="shared" si="3"/>
        <v>3.567209540616903E-2</v>
      </c>
      <c r="AA6">
        <v>3.17285341231262</v>
      </c>
      <c r="AB6" t="s">
        <v>50</v>
      </c>
      <c r="AC6">
        <v>3.0448949547913799</v>
      </c>
      <c r="AD6" t="s">
        <v>50</v>
      </c>
      <c r="AE6">
        <f t="shared" si="4"/>
        <v>-0.12795845752124002</v>
      </c>
      <c r="AG6">
        <v>37.587606711660698</v>
      </c>
      <c r="AH6">
        <v>47.051200695408198</v>
      </c>
      <c r="AI6">
        <v>30.087698110809502</v>
      </c>
      <c r="AJ6">
        <v>16.9635025845987</v>
      </c>
      <c r="AK6">
        <f t="shared" si="5"/>
        <v>-13.124195526210801</v>
      </c>
      <c r="AM6">
        <v>112260.15957446799</v>
      </c>
      <c r="AN6">
        <v>105163.512195121</v>
      </c>
      <c r="AO6">
        <v>99303.112500000003</v>
      </c>
      <c r="AP6">
        <v>115413.125</v>
      </c>
      <c r="AQ6">
        <v>108832.43298969</v>
      </c>
      <c r="AR6">
        <v>101445.733050847</v>
      </c>
      <c r="AS6">
        <v>110632.82258064501</v>
      </c>
      <c r="AT6">
        <v>101868.277777777</v>
      </c>
      <c r="AU6">
        <v>97230.741803278695</v>
      </c>
      <c r="AV6">
        <v>94787</v>
      </c>
      <c r="AW6">
        <v>115430.780487804</v>
      </c>
      <c r="AX6">
        <v>103937.776470588</v>
      </c>
      <c r="AY6">
        <v>120173</v>
      </c>
      <c r="AZ6">
        <v>104001.5</v>
      </c>
      <c r="BA6">
        <v>100042.927152317</v>
      </c>
      <c r="BB6">
        <v>115643.42105263101</v>
      </c>
      <c r="BC6">
        <v>99313.5</v>
      </c>
      <c r="BD6">
        <v>98319.452702702605</v>
      </c>
      <c r="BE6">
        <v>108418.837209302</v>
      </c>
      <c r="BF6">
        <v>104240.571428571</v>
      </c>
      <c r="BG6">
        <v>95552.3125</v>
      </c>
    </row>
    <row r="7" spans="1:59" x14ac:dyDescent="0.25">
      <c r="A7" t="s">
        <v>129</v>
      </c>
      <c r="B7">
        <v>0.81047499999999995</v>
      </c>
      <c r="C7">
        <v>0.81047499999999995</v>
      </c>
      <c r="D7">
        <v>4479</v>
      </c>
      <c r="E7">
        <v>4479</v>
      </c>
      <c r="F7">
        <v>7.7650561388057904</v>
      </c>
      <c r="G7" t="s">
        <v>50</v>
      </c>
      <c r="H7">
        <v>3.7889860868628</v>
      </c>
      <c r="I7" t="s">
        <v>50</v>
      </c>
      <c r="J7">
        <v>0.38726495873280598</v>
      </c>
      <c r="K7" t="s">
        <v>53</v>
      </c>
      <c r="L7">
        <v>40.236107688362203</v>
      </c>
      <c r="M7" t="s">
        <v>50</v>
      </c>
      <c r="N7">
        <v>-0.13355570455370799</v>
      </c>
      <c r="O7" t="s">
        <v>50</v>
      </c>
      <c r="P7">
        <v>-0.116536063550742</v>
      </c>
      <c r="Q7" t="s">
        <v>50</v>
      </c>
      <c r="R7">
        <v>-0.24239745727189399</v>
      </c>
      <c r="S7" t="s">
        <v>50</v>
      </c>
      <c r="T7">
        <v>-0.22442514209640499</v>
      </c>
      <c r="U7" t="s">
        <v>50</v>
      </c>
      <c r="V7">
        <f t="shared" si="0"/>
        <v>-0.108841752718186</v>
      </c>
      <c r="W7">
        <f t="shared" si="1"/>
        <v>-0.10788907854566299</v>
      </c>
      <c r="X7">
        <f t="shared" si="2"/>
        <v>9.5267417252301034E-4</v>
      </c>
      <c r="Y7">
        <f t="shared" si="3"/>
        <v>1.7972315175489001E-2</v>
      </c>
      <c r="AA7">
        <v>3.1235138750828102</v>
      </c>
      <c r="AB7" t="s">
        <v>50</v>
      </c>
      <c r="AC7">
        <v>2.9919067303002902</v>
      </c>
      <c r="AD7" t="s">
        <v>50</v>
      </c>
      <c r="AE7">
        <f t="shared" si="4"/>
        <v>-0.13160714478252</v>
      </c>
      <c r="AG7">
        <v>105.06047603918999</v>
      </c>
      <c r="AH7">
        <v>250.451745843851</v>
      </c>
      <c r="AI7">
        <v>128.36783091197299</v>
      </c>
      <c r="AJ7">
        <v>122.083914931878</v>
      </c>
      <c r="AK7">
        <f t="shared" si="5"/>
        <v>-6.2839159800949886</v>
      </c>
      <c r="AM7">
        <v>32465.125482625401</v>
      </c>
      <c r="AN7">
        <v>30162.962852897399</v>
      </c>
      <c r="AO7">
        <v>27011.210300429098</v>
      </c>
      <c r="AP7">
        <v>33864.775175643997</v>
      </c>
      <c r="AQ7">
        <v>31611.914330217998</v>
      </c>
      <c r="AR7">
        <v>27843.362781954798</v>
      </c>
      <c r="AS7">
        <v>31483.761904761901</v>
      </c>
      <c r="AT7">
        <v>28841.617897727199</v>
      </c>
      <c r="AU7">
        <v>26154.085188770499</v>
      </c>
      <c r="AV7">
        <v>32459.2897196261</v>
      </c>
      <c r="AW7">
        <v>31832.1587837837</v>
      </c>
      <c r="AX7">
        <v>28614.237894736802</v>
      </c>
      <c r="AY7">
        <v>35276.859154929502</v>
      </c>
      <c r="AZ7">
        <v>31423.497109826501</v>
      </c>
      <c r="BA7">
        <v>27221.689303904899</v>
      </c>
      <c r="BB7">
        <v>31404.1734317343</v>
      </c>
      <c r="BC7">
        <v>29548.3577464788</v>
      </c>
      <c r="BD7">
        <v>26273.815891472801</v>
      </c>
      <c r="BE7">
        <v>31547.573964497002</v>
      </c>
      <c r="BF7">
        <v>28122.727793696198</v>
      </c>
      <c r="BG7">
        <v>26034.586073500901</v>
      </c>
    </row>
    <row r="8" spans="1:59" x14ac:dyDescent="0.25">
      <c r="A8" t="s">
        <v>520</v>
      </c>
      <c r="B8">
        <v>0.84401700000000002</v>
      </c>
      <c r="C8">
        <v>0.84401700000000002</v>
      </c>
      <c r="D8">
        <v>2919</v>
      </c>
      <c r="E8">
        <v>2919</v>
      </c>
      <c r="F8">
        <v>6.1565722276849097</v>
      </c>
      <c r="G8" t="s">
        <v>50</v>
      </c>
      <c r="H8">
        <v>8.9290379406065501</v>
      </c>
      <c r="I8" t="s">
        <v>50</v>
      </c>
      <c r="J8">
        <v>4.6042492211317896</v>
      </c>
      <c r="K8" t="s">
        <v>50</v>
      </c>
      <c r="L8">
        <v>3.4966670285726398</v>
      </c>
      <c r="M8" t="s">
        <v>50</v>
      </c>
      <c r="N8">
        <v>-0.15671086208926799</v>
      </c>
      <c r="O8" t="s">
        <v>50</v>
      </c>
      <c r="P8">
        <v>-5.7382576323155902E-2</v>
      </c>
      <c r="Q8" t="s">
        <v>52</v>
      </c>
      <c r="R8">
        <v>-0.198793669975627</v>
      </c>
      <c r="S8" t="s">
        <v>50</v>
      </c>
      <c r="T8">
        <v>-0.21076291665768601</v>
      </c>
      <c r="U8" t="s">
        <v>50</v>
      </c>
      <c r="V8">
        <f t="shared" si="0"/>
        <v>-4.2082807886359014E-2</v>
      </c>
      <c r="W8">
        <f t="shared" si="1"/>
        <v>-0.1533803403345301</v>
      </c>
      <c r="X8">
        <f t="shared" si="2"/>
        <v>-0.11129753244817109</v>
      </c>
      <c r="Y8">
        <f t="shared" si="3"/>
        <v>-1.1969246682059009E-2</v>
      </c>
      <c r="AA8">
        <v>2.92544998308282</v>
      </c>
      <c r="AB8" t="s">
        <v>50</v>
      </c>
      <c r="AC8">
        <v>2.7678881684916101</v>
      </c>
      <c r="AD8" t="s">
        <v>50</v>
      </c>
      <c r="AE8">
        <f t="shared" si="4"/>
        <v>-0.15756181459120988</v>
      </c>
      <c r="AG8">
        <v>30.832794631973002</v>
      </c>
      <c r="AH8">
        <v>137.98383347103999</v>
      </c>
      <c r="AI8">
        <v>10.208376554031</v>
      </c>
      <c r="AJ8">
        <v>127.775456917009</v>
      </c>
      <c r="AK8">
        <f t="shared" si="5"/>
        <v>117.56708036297799</v>
      </c>
      <c r="AM8">
        <v>10719.1053639846</v>
      </c>
      <c r="AN8">
        <v>11755.5866209262</v>
      </c>
      <c r="AO8">
        <v>12347.4481808158</v>
      </c>
      <c r="AP8">
        <v>12528.496062992101</v>
      </c>
      <c r="AQ8">
        <v>10542.4</v>
      </c>
      <c r="AR8">
        <v>13910.839064649201</v>
      </c>
      <c r="AS8">
        <v>9004.2350746268603</v>
      </c>
      <c r="AT8">
        <v>12254.961259079901</v>
      </c>
      <c r="AU8">
        <v>11301.831646734099</v>
      </c>
      <c r="AV8">
        <v>13820.175572519</v>
      </c>
      <c r="AW8">
        <v>9322.0470588235294</v>
      </c>
      <c r="AX8">
        <v>15964.227118643999</v>
      </c>
      <c r="AY8">
        <v>11152.804878048701</v>
      </c>
      <c r="AZ8">
        <v>11762.752941176401</v>
      </c>
      <c r="BA8">
        <v>12508.641203703701</v>
      </c>
      <c r="BB8">
        <v>10114.573426573401</v>
      </c>
      <c r="BC8">
        <v>11211.0795454545</v>
      </c>
      <c r="BD8">
        <v>11463.9448818897</v>
      </c>
      <c r="BE8">
        <v>7734.0079999999998</v>
      </c>
      <c r="BF8">
        <v>12537.6123076923</v>
      </c>
      <c r="BG8">
        <v>11159.597582037901</v>
      </c>
    </row>
    <row r="9" spans="1:59" x14ac:dyDescent="0.25">
      <c r="A9" t="s">
        <v>496</v>
      </c>
      <c r="B9">
        <v>0.69892399999999999</v>
      </c>
      <c r="C9">
        <v>0.63197799999999904</v>
      </c>
      <c r="D9">
        <v>1707</v>
      </c>
      <c r="E9">
        <v>1263</v>
      </c>
      <c r="F9">
        <v>3.1778410324131401</v>
      </c>
      <c r="G9" t="s">
        <v>50</v>
      </c>
      <c r="H9">
        <v>2.90213142564164</v>
      </c>
      <c r="I9" t="s">
        <v>51</v>
      </c>
      <c r="J9">
        <v>0.60645809500886805</v>
      </c>
      <c r="K9" t="s">
        <v>53</v>
      </c>
      <c r="L9">
        <v>3.6736343472798199</v>
      </c>
      <c r="M9" t="s">
        <v>50</v>
      </c>
      <c r="N9">
        <v>-0.12652978324751801</v>
      </c>
      <c r="O9" t="s">
        <v>50</v>
      </c>
      <c r="P9">
        <v>-0.101228351290869</v>
      </c>
      <c r="Q9" t="s">
        <v>50</v>
      </c>
      <c r="R9">
        <v>-0.15798190643038701</v>
      </c>
      <c r="S9" t="s">
        <v>50</v>
      </c>
      <c r="T9">
        <v>-0.20045924350694699</v>
      </c>
      <c r="U9" t="s">
        <v>50</v>
      </c>
      <c r="V9">
        <f t="shared" si="0"/>
        <v>-3.1452123182868996E-2</v>
      </c>
      <c r="W9">
        <f t="shared" si="1"/>
        <v>-9.923089221607799E-2</v>
      </c>
      <c r="X9">
        <f t="shared" si="2"/>
        <v>-6.7778769033208994E-2</v>
      </c>
      <c r="Y9">
        <f t="shared" si="3"/>
        <v>-4.2477337076559984E-2</v>
      </c>
      <c r="AA9">
        <v>2.8447360984911199</v>
      </c>
      <c r="AB9" t="s">
        <v>50</v>
      </c>
      <c r="AC9">
        <v>2.7217378037293098</v>
      </c>
      <c r="AD9" t="s">
        <v>50</v>
      </c>
      <c r="AE9">
        <f t="shared" si="4"/>
        <v>-0.12299829476181001</v>
      </c>
      <c r="AG9">
        <v>38.685129533533598</v>
      </c>
      <c r="AH9">
        <v>22.792407147780398</v>
      </c>
      <c r="AI9">
        <v>7.0000228297993798</v>
      </c>
      <c r="AJ9">
        <v>15.792384317981</v>
      </c>
      <c r="AK9">
        <f t="shared" si="5"/>
        <v>8.7923614881816192</v>
      </c>
      <c r="AM9">
        <v>6355.7226415094301</v>
      </c>
      <c r="AN9">
        <v>4970.4227642276401</v>
      </c>
      <c r="AO9">
        <v>4745.5934065933998</v>
      </c>
      <c r="AP9">
        <v>6759.8758865248201</v>
      </c>
      <c r="AQ9">
        <v>5167</v>
      </c>
      <c r="AR9">
        <v>4825.4350282485802</v>
      </c>
      <c r="AS9">
        <v>5896.1612903225796</v>
      </c>
      <c r="AT9">
        <v>4764.0166666666601</v>
      </c>
      <c r="AU9">
        <v>4670.0213903743297</v>
      </c>
      <c r="AV9">
        <v>7226.1832061068699</v>
      </c>
      <c r="AW9">
        <v>5562.4615384615299</v>
      </c>
      <c r="AX9">
        <v>5124.7659574467998</v>
      </c>
      <c r="AY9">
        <v>6355.33112582781</v>
      </c>
      <c r="AZ9">
        <v>4799.7857142857101</v>
      </c>
      <c r="BA9">
        <v>4486.4337349397501</v>
      </c>
      <c r="BB9">
        <v>6085.6174496644298</v>
      </c>
      <c r="BC9">
        <v>4431.4148936170204</v>
      </c>
      <c r="BD9">
        <v>5122.2952380952302</v>
      </c>
      <c r="BE9">
        <v>5611.0202020201996</v>
      </c>
      <c r="BF9">
        <v>5127.55813953488</v>
      </c>
      <c r="BG9">
        <v>4090.89024390243</v>
      </c>
    </row>
    <row r="10" spans="1:59" x14ac:dyDescent="0.25">
      <c r="A10" t="s">
        <v>492</v>
      </c>
      <c r="B10">
        <v>0.86329699999999998</v>
      </c>
      <c r="C10">
        <v>0.85321199999999997</v>
      </c>
      <c r="D10">
        <v>2791</v>
      </c>
      <c r="E10">
        <v>2114</v>
      </c>
      <c r="F10">
        <v>6.3349342357069904</v>
      </c>
      <c r="G10" t="s">
        <v>50</v>
      </c>
      <c r="H10">
        <v>3.8407682195042598</v>
      </c>
      <c r="I10" t="s">
        <v>50</v>
      </c>
      <c r="J10">
        <v>1.43548426328618</v>
      </c>
      <c r="K10" t="s">
        <v>53</v>
      </c>
      <c r="L10">
        <v>5.1648385854700001</v>
      </c>
      <c r="M10" t="s">
        <v>50</v>
      </c>
      <c r="N10">
        <v>-2.3540182420498702E-2</v>
      </c>
      <c r="O10" t="s">
        <v>52</v>
      </c>
      <c r="P10">
        <v>-0.103583798107153</v>
      </c>
      <c r="Q10" t="s">
        <v>50</v>
      </c>
      <c r="R10">
        <v>-7.4650407699107094E-2</v>
      </c>
      <c r="S10" t="s">
        <v>50</v>
      </c>
      <c r="T10">
        <v>-0.16813792989978599</v>
      </c>
      <c r="U10" t="s">
        <v>50</v>
      </c>
      <c r="V10">
        <f t="shared" si="0"/>
        <v>-5.1110225278608395E-2</v>
      </c>
      <c r="W10">
        <f t="shared" si="1"/>
        <v>-6.4554131792632988E-2</v>
      </c>
      <c r="X10">
        <f t="shared" si="2"/>
        <v>-1.3443906514024592E-2</v>
      </c>
      <c r="Y10">
        <f t="shared" si="3"/>
        <v>-9.3487522200678894E-2</v>
      </c>
      <c r="AA10">
        <v>2.9198801453078</v>
      </c>
      <c r="AB10" t="s">
        <v>50</v>
      </c>
      <c r="AC10">
        <v>2.8485672083120699</v>
      </c>
      <c r="AD10" t="s">
        <v>50</v>
      </c>
      <c r="AE10">
        <f t="shared" si="4"/>
        <v>-7.1312936995730158E-2</v>
      </c>
      <c r="AG10">
        <v>53.1108501265036</v>
      </c>
      <c r="AH10">
        <v>83.440247295283399</v>
      </c>
      <c r="AI10">
        <v>42.618461633877402</v>
      </c>
      <c r="AJ10">
        <v>40.821785661405897</v>
      </c>
      <c r="AK10">
        <f t="shared" si="5"/>
        <v>-1.7966759724715047</v>
      </c>
      <c r="AM10">
        <v>16509.025477707</v>
      </c>
      <c r="AN10">
        <v>16251.328849028399</v>
      </c>
      <c r="AO10">
        <v>14716.208418891099</v>
      </c>
      <c r="AP10">
        <v>16426.103773584899</v>
      </c>
      <c r="AQ10">
        <v>16248.2758620689</v>
      </c>
      <c r="AR10">
        <v>15380.031558185399</v>
      </c>
      <c r="AS10">
        <v>16576.899613899601</v>
      </c>
      <c r="AT10">
        <v>16255.2705479452</v>
      </c>
      <c r="AU10">
        <v>13995.5267665952</v>
      </c>
      <c r="AV10">
        <v>17964.948453608202</v>
      </c>
      <c r="AW10">
        <v>15984.586666666601</v>
      </c>
      <c r="AX10">
        <v>16114.036423841</v>
      </c>
      <c r="AY10">
        <v>15128.1217391304</v>
      </c>
      <c r="AZ10">
        <v>16638.605263157799</v>
      </c>
      <c r="BA10">
        <v>14298.717073170699</v>
      </c>
      <c r="BB10">
        <v>16361.074074074</v>
      </c>
      <c r="BC10">
        <v>16399.731707317002</v>
      </c>
      <c r="BD10">
        <v>14449.3107569721</v>
      </c>
      <c r="BE10">
        <v>16731.264900662201</v>
      </c>
      <c r="BF10">
        <v>16150.1301775147</v>
      </c>
      <c r="BG10">
        <v>13468.2129629629</v>
      </c>
    </row>
    <row r="11" spans="1:59" x14ac:dyDescent="0.25">
      <c r="A11" t="s">
        <v>55</v>
      </c>
      <c r="B11">
        <v>0.68763299999999905</v>
      </c>
      <c r="C11">
        <v>0.647119</v>
      </c>
      <c r="D11">
        <v>2947</v>
      </c>
      <c r="E11">
        <v>2302</v>
      </c>
      <c r="F11">
        <v>2.4990981559351502</v>
      </c>
      <c r="G11" t="s">
        <v>51</v>
      </c>
      <c r="H11">
        <v>2.6019875463039099</v>
      </c>
      <c r="I11" t="s">
        <v>51</v>
      </c>
      <c r="J11">
        <v>1.8375212511896399</v>
      </c>
      <c r="K11" t="s">
        <v>53</v>
      </c>
      <c r="L11">
        <v>3.0300383248112901</v>
      </c>
      <c r="M11" t="s">
        <v>50</v>
      </c>
      <c r="N11">
        <v>-0.10396735349682799</v>
      </c>
      <c r="O11" t="s">
        <v>50</v>
      </c>
      <c r="P11">
        <v>-9.9701467536709207E-2</v>
      </c>
      <c r="Q11" t="s">
        <v>50</v>
      </c>
      <c r="R11">
        <v>-0.14655435359206001</v>
      </c>
      <c r="S11" t="s">
        <v>50</v>
      </c>
      <c r="T11">
        <v>-0.155322620167714</v>
      </c>
      <c r="U11" t="s">
        <v>50</v>
      </c>
      <c r="V11">
        <f t="shared" si="0"/>
        <v>-4.2587000095232017E-2</v>
      </c>
      <c r="W11">
        <f t="shared" si="1"/>
        <v>-5.5621152631004797E-2</v>
      </c>
      <c r="X11">
        <f t="shared" si="2"/>
        <v>-1.3034152535772781E-2</v>
      </c>
      <c r="Y11">
        <f t="shared" si="3"/>
        <v>-8.7682665756539935E-3</v>
      </c>
      <c r="AA11">
        <v>2.8458781757679898</v>
      </c>
      <c r="AB11" t="s">
        <v>50</v>
      </c>
      <c r="AC11">
        <v>2.7420589029454199</v>
      </c>
      <c r="AD11" t="s">
        <v>50</v>
      </c>
      <c r="AE11">
        <f t="shared" si="4"/>
        <v>-0.10381927282256997</v>
      </c>
      <c r="AG11">
        <v>62.0889004735605</v>
      </c>
      <c r="AH11">
        <v>40.901959726047899</v>
      </c>
      <c r="AI11">
        <v>20.783668939996801</v>
      </c>
      <c r="AJ11">
        <v>20.118290786050999</v>
      </c>
      <c r="AK11">
        <f t="shared" si="5"/>
        <v>-0.66537815394580235</v>
      </c>
      <c r="AM11">
        <v>5100.7910295616703</v>
      </c>
      <c r="AN11">
        <v>4439.2850812407596</v>
      </c>
      <c r="AO11">
        <v>3957.7220496894402</v>
      </c>
      <c r="AP11">
        <v>5274.3406374501901</v>
      </c>
      <c r="AQ11">
        <v>4445.4830508474497</v>
      </c>
      <c r="AR11">
        <v>4245.3290322580597</v>
      </c>
      <c r="AS11">
        <v>4918.9081419624199</v>
      </c>
      <c r="AT11">
        <v>4432.4922600619102</v>
      </c>
      <c r="AU11">
        <v>3690.78143712574</v>
      </c>
      <c r="AV11">
        <v>5210.1037344398301</v>
      </c>
      <c r="AW11">
        <v>4481.80110497237</v>
      </c>
      <c r="AX11">
        <v>3829.7517730496402</v>
      </c>
      <c r="AY11">
        <v>5333.6551724137898</v>
      </c>
      <c r="AZ11">
        <v>4407.4855491329399</v>
      </c>
      <c r="BA11">
        <v>4592.0532544378702</v>
      </c>
      <c r="BB11">
        <v>5030.3562753036404</v>
      </c>
      <c r="BC11">
        <v>4254.6744186046499</v>
      </c>
      <c r="BD11">
        <v>3797.8935185185101</v>
      </c>
      <c r="BE11">
        <v>4800.2543103448197</v>
      </c>
      <c r="BF11">
        <v>4635.0397350993298</v>
      </c>
      <c r="BG11">
        <v>3494.71186440677</v>
      </c>
    </row>
    <row r="12" spans="1:59" x14ac:dyDescent="0.25">
      <c r="A12" t="s">
        <v>333</v>
      </c>
      <c r="B12">
        <v>0.69089100000000003</v>
      </c>
      <c r="C12">
        <v>0.69089100000000003</v>
      </c>
      <c r="D12">
        <v>848</v>
      </c>
      <c r="E12">
        <v>848</v>
      </c>
      <c r="F12">
        <v>5.6541266274078099</v>
      </c>
      <c r="G12" t="s">
        <v>50</v>
      </c>
      <c r="H12">
        <v>9.0904175627808801</v>
      </c>
      <c r="I12" t="s">
        <v>50</v>
      </c>
      <c r="J12">
        <v>1.9917740342299299</v>
      </c>
      <c r="K12" t="s">
        <v>52</v>
      </c>
      <c r="L12">
        <v>2.4931996766208702</v>
      </c>
      <c r="M12" t="s">
        <v>51</v>
      </c>
      <c r="N12">
        <v>-9.2152916876785895E-2</v>
      </c>
      <c r="O12" t="s">
        <v>50</v>
      </c>
      <c r="P12">
        <v>-5.1666539846434998E-3</v>
      </c>
      <c r="Q12" t="s">
        <v>53</v>
      </c>
      <c r="R12">
        <v>-4.9103765778137798E-2</v>
      </c>
      <c r="S12" t="s">
        <v>53</v>
      </c>
      <c r="T12">
        <v>-0.151765573511491</v>
      </c>
      <c r="U12" t="s">
        <v>50</v>
      </c>
      <c r="V12">
        <f t="shared" si="0"/>
        <v>4.3049151098648097E-2</v>
      </c>
      <c r="W12">
        <f t="shared" si="1"/>
        <v>-0.1465989195268475</v>
      </c>
      <c r="X12">
        <f t="shared" si="2"/>
        <v>-0.1896480706254956</v>
      </c>
      <c r="Y12">
        <f t="shared" si="3"/>
        <v>-0.10266180773335321</v>
      </c>
      <c r="AA12">
        <v>3.2974563017852399</v>
      </c>
      <c r="AB12" t="s">
        <v>50</v>
      </c>
      <c r="AC12">
        <v>3.2172021379407099</v>
      </c>
      <c r="AD12" t="s">
        <v>50</v>
      </c>
      <c r="AE12">
        <f t="shared" si="4"/>
        <v>-8.0254163844529991E-2</v>
      </c>
      <c r="AG12">
        <v>7.5937073391233403</v>
      </c>
      <c r="AH12">
        <v>30.509708631785902</v>
      </c>
      <c r="AI12">
        <v>-4.1057509291787602</v>
      </c>
      <c r="AJ12">
        <v>34.615459560964702</v>
      </c>
      <c r="AK12">
        <f t="shared" si="5"/>
        <v>38.721210490143463</v>
      </c>
      <c r="AM12">
        <v>59435.144262294998</v>
      </c>
      <c r="AN12">
        <v>49883.573913043401</v>
      </c>
      <c r="AO12">
        <v>44718.236421725203</v>
      </c>
      <c r="AP12">
        <v>62458.694610778402</v>
      </c>
      <c r="AQ12">
        <v>50733.344262295002</v>
      </c>
      <c r="AR12">
        <v>48067.135338345797</v>
      </c>
      <c r="AS12">
        <v>55776.2101449275</v>
      </c>
      <c r="AT12">
        <v>48923.648148148102</v>
      </c>
      <c r="AU12">
        <v>42243.7722222222</v>
      </c>
      <c r="AV12">
        <v>63433.279069767399</v>
      </c>
      <c r="AW12">
        <v>51959.258620689601</v>
      </c>
      <c r="AX12">
        <v>47406.789473684199</v>
      </c>
      <c r="AY12">
        <v>61423.950617283903</v>
      </c>
      <c r="AZ12">
        <v>49622.359375</v>
      </c>
      <c r="BA12">
        <v>48562.3947368421</v>
      </c>
      <c r="BB12">
        <v>64183.171875</v>
      </c>
      <c r="BC12">
        <v>50096.375</v>
      </c>
      <c r="BD12">
        <v>42221.760000000002</v>
      </c>
      <c r="BE12">
        <v>48505.324324324298</v>
      </c>
      <c r="BF12">
        <v>47660.711538461503</v>
      </c>
      <c r="BG12">
        <v>42252.2384615384</v>
      </c>
    </row>
    <row r="13" spans="1:59" x14ac:dyDescent="0.25">
      <c r="A13" t="s">
        <v>576</v>
      </c>
      <c r="B13">
        <v>0.77566800000000002</v>
      </c>
      <c r="C13">
        <v>0.76876499999999903</v>
      </c>
      <c r="D13">
        <v>1398</v>
      </c>
      <c r="E13">
        <v>1225</v>
      </c>
      <c r="F13">
        <v>2.9872563889802501</v>
      </c>
      <c r="G13" t="s">
        <v>51</v>
      </c>
      <c r="H13">
        <v>3.3108854779615702</v>
      </c>
      <c r="I13" t="s">
        <v>50</v>
      </c>
      <c r="J13">
        <v>1.42981576889605</v>
      </c>
      <c r="K13" t="s">
        <v>53</v>
      </c>
      <c r="L13">
        <v>3.2512770824769199</v>
      </c>
      <c r="M13" t="s">
        <v>50</v>
      </c>
      <c r="N13">
        <v>-7.7465884733686499E-2</v>
      </c>
      <c r="O13" t="s">
        <v>50</v>
      </c>
      <c r="P13">
        <v>-6.1323874152894899E-2</v>
      </c>
      <c r="Q13" t="s">
        <v>50</v>
      </c>
      <c r="R13">
        <v>-0.119259773846627</v>
      </c>
      <c r="S13" t="s">
        <v>50</v>
      </c>
      <c r="T13">
        <v>-0.14326585666751299</v>
      </c>
      <c r="U13" t="s">
        <v>50</v>
      </c>
      <c r="V13">
        <f t="shared" si="0"/>
        <v>-4.1793889112940505E-2</v>
      </c>
      <c r="W13">
        <f t="shared" si="1"/>
        <v>-8.1941982514618095E-2</v>
      </c>
      <c r="X13">
        <f t="shared" si="2"/>
        <v>-4.014809340167759E-2</v>
      </c>
      <c r="Y13">
        <f t="shared" si="3"/>
        <v>-2.4006082820885982E-2</v>
      </c>
      <c r="AA13">
        <v>3.11552450581839</v>
      </c>
      <c r="AB13" t="s">
        <v>50</v>
      </c>
      <c r="AC13">
        <v>3.0203758574602602</v>
      </c>
      <c r="AD13" t="s">
        <v>50</v>
      </c>
      <c r="AE13">
        <f t="shared" si="4"/>
        <v>-9.5148648358129861E-2</v>
      </c>
      <c r="AG13">
        <v>14.904774296864</v>
      </c>
      <c r="AH13">
        <v>22.485453376494199</v>
      </c>
      <c r="AI13">
        <v>5.8834668585419898</v>
      </c>
      <c r="AJ13">
        <v>16.601986517952199</v>
      </c>
      <c r="AK13">
        <f t="shared" si="5"/>
        <v>10.718519659410209</v>
      </c>
      <c r="AM13">
        <v>58441.104986876599</v>
      </c>
      <c r="AN13">
        <v>49983.817910447702</v>
      </c>
      <c r="AO13">
        <v>45423.355599214097</v>
      </c>
      <c r="AP13">
        <v>61648.362500000003</v>
      </c>
      <c r="AQ13">
        <v>54196.197183098498</v>
      </c>
      <c r="AR13">
        <v>48515.506976744102</v>
      </c>
      <c r="AS13">
        <v>56119.108597284998</v>
      </c>
      <c r="AT13">
        <v>46884.554404144998</v>
      </c>
      <c r="AU13">
        <v>43162.088435374098</v>
      </c>
      <c r="AV13">
        <v>61452.8620689655</v>
      </c>
      <c r="AW13">
        <v>56397.9012345679</v>
      </c>
      <c r="AX13">
        <v>51378.446428571398</v>
      </c>
      <c r="AY13">
        <v>61881.356164383498</v>
      </c>
      <c r="AZ13">
        <v>51272.622950819597</v>
      </c>
      <c r="BA13">
        <v>45402.407766990204</v>
      </c>
      <c r="BB13">
        <v>56840.148514851397</v>
      </c>
      <c r="BC13">
        <v>47132.531914893603</v>
      </c>
      <c r="BD13">
        <v>44035.185714285697</v>
      </c>
      <c r="BE13">
        <v>55512.233333333301</v>
      </c>
      <c r="BF13">
        <v>46649.101010101003</v>
      </c>
      <c r="BG13">
        <v>40979.3452380952</v>
      </c>
    </row>
    <row r="14" spans="1:59" x14ac:dyDescent="0.25">
      <c r="A14" t="s">
        <v>609</v>
      </c>
      <c r="B14">
        <v>0.73882999999999999</v>
      </c>
      <c r="C14">
        <v>0.77871999999999997</v>
      </c>
      <c r="D14">
        <v>2889</v>
      </c>
      <c r="E14">
        <v>2117</v>
      </c>
      <c r="F14">
        <v>3.2445942018279701</v>
      </c>
      <c r="G14" t="s">
        <v>50</v>
      </c>
      <c r="H14">
        <v>5.0071236355668702</v>
      </c>
      <c r="I14" t="s">
        <v>50</v>
      </c>
      <c r="J14">
        <v>1.67628672789972</v>
      </c>
      <c r="K14" t="s">
        <v>53</v>
      </c>
      <c r="L14">
        <v>1.8496807729196301</v>
      </c>
      <c r="M14" t="s">
        <v>53</v>
      </c>
      <c r="N14">
        <v>-6.6283855838565803E-2</v>
      </c>
      <c r="O14" t="s">
        <v>50</v>
      </c>
      <c r="P14">
        <v>-7.8153172598882603E-2</v>
      </c>
      <c r="Q14" t="s">
        <v>50</v>
      </c>
      <c r="R14">
        <v>-0.106570194995005</v>
      </c>
      <c r="S14" t="s">
        <v>50</v>
      </c>
      <c r="T14">
        <v>-0.138908837321185</v>
      </c>
      <c r="U14" t="s">
        <v>50</v>
      </c>
      <c r="V14">
        <f t="shared" si="0"/>
        <v>-4.0286339156439199E-2</v>
      </c>
      <c r="W14">
        <f t="shared" si="1"/>
        <v>-6.0755664722302399E-2</v>
      </c>
      <c r="X14">
        <f t="shared" si="2"/>
        <v>-2.04693255658632E-2</v>
      </c>
      <c r="Y14">
        <f t="shared" si="3"/>
        <v>-3.233864232618E-2</v>
      </c>
      <c r="AA14">
        <v>3.0632569151479498</v>
      </c>
      <c r="AB14" t="s">
        <v>50</v>
      </c>
      <c r="AC14">
        <v>2.978472767155</v>
      </c>
      <c r="AD14" t="s">
        <v>50</v>
      </c>
      <c r="AE14">
        <f t="shared" si="4"/>
        <v>-8.4784147992949865E-2</v>
      </c>
      <c r="AG14">
        <v>35.9912416175194</v>
      </c>
      <c r="AH14">
        <v>43.4478759755347</v>
      </c>
      <c r="AI14">
        <v>14.350567974932799</v>
      </c>
      <c r="AJ14">
        <v>29.0973080006017</v>
      </c>
      <c r="AK14">
        <f t="shared" si="5"/>
        <v>14.746740025668901</v>
      </c>
      <c r="AM14">
        <v>30093.347258485599</v>
      </c>
      <c r="AN14">
        <v>25151.115716753</v>
      </c>
      <c r="AO14">
        <v>21675.130829015499</v>
      </c>
      <c r="AP14">
        <v>30441.547297297198</v>
      </c>
      <c r="AQ14">
        <v>26173.764900662201</v>
      </c>
      <c r="AR14">
        <v>22390.695054945001</v>
      </c>
      <c r="AS14">
        <v>29613.220496894399</v>
      </c>
      <c r="AT14">
        <v>24036.169675090201</v>
      </c>
      <c r="AU14">
        <v>21036.7352941176</v>
      </c>
      <c r="AV14">
        <v>29778.598130841099</v>
      </c>
      <c r="AW14">
        <v>27001.528301886701</v>
      </c>
      <c r="AX14">
        <v>21989.253807106499</v>
      </c>
      <c r="AY14">
        <v>31058.3782608695</v>
      </c>
      <c r="AZ14">
        <v>25253.384615384599</v>
      </c>
      <c r="BA14">
        <v>22864.251497005898</v>
      </c>
      <c r="BB14">
        <v>30331.683908045899</v>
      </c>
      <c r="BC14">
        <v>25093.979020979001</v>
      </c>
      <c r="BD14">
        <v>20726.9414225941</v>
      </c>
      <c r="BE14">
        <v>28768.5405405405</v>
      </c>
      <c r="BF14">
        <v>22907.313432835799</v>
      </c>
      <c r="BG14">
        <v>21474.846153846102</v>
      </c>
    </row>
    <row r="15" spans="1:59" x14ac:dyDescent="0.25">
      <c r="A15" t="s">
        <v>70</v>
      </c>
      <c r="B15">
        <v>0.86426199999999997</v>
      </c>
      <c r="C15">
        <v>0.90593899999999905</v>
      </c>
      <c r="D15">
        <v>3214</v>
      </c>
      <c r="E15">
        <v>1450</v>
      </c>
      <c r="F15">
        <v>3.0412976258782698</v>
      </c>
      <c r="G15" t="s">
        <v>50</v>
      </c>
      <c r="H15">
        <v>2.78331686115316</v>
      </c>
      <c r="I15" t="s">
        <v>51</v>
      </c>
      <c r="J15">
        <v>0.81913784374702003</v>
      </c>
      <c r="K15" t="s">
        <v>53</v>
      </c>
      <c r="L15">
        <v>8.9659343843229191</v>
      </c>
      <c r="M15" t="s">
        <v>50</v>
      </c>
      <c r="N15">
        <v>-8.4883849767656894E-2</v>
      </c>
      <c r="O15" t="s">
        <v>50</v>
      </c>
      <c r="P15">
        <v>-9.9935263771357696E-2</v>
      </c>
      <c r="Q15" t="s">
        <v>50</v>
      </c>
      <c r="R15">
        <v>-0.152117020399578</v>
      </c>
      <c r="S15" t="s">
        <v>50</v>
      </c>
      <c r="T15">
        <v>-0.13353387044211501</v>
      </c>
      <c r="U15" t="s">
        <v>50</v>
      </c>
      <c r="V15">
        <f t="shared" si="0"/>
        <v>-6.7233170631921108E-2</v>
      </c>
      <c r="W15">
        <f t="shared" si="1"/>
        <v>-3.3598606670757314E-2</v>
      </c>
      <c r="X15">
        <f t="shared" si="2"/>
        <v>3.3634563961163794E-2</v>
      </c>
      <c r="Y15">
        <f t="shared" si="3"/>
        <v>1.8583149957462991E-2</v>
      </c>
      <c r="AA15">
        <v>3.1653986303289101</v>
      </c>
      <c r="AB15" t="s">
        <v>50</v>
      </c>
      <c r="AC15">
        <v>3.0906695111854301</v>
      </c>
      <c r="AD15" t="s">
        <v>50</v>
      </c>
      <c r="AE15">
        <f t="shared" si="4"/>
        <v>-7.4729119143480016E-2</v>
      </c>
      <c r="AG15">
        <v>46.479256354290499</v>
      </c>
      <c r="AH15">
        <v>24.941805090918901</v>
      </c>
      <c r="AI15">
        <v>15.7650967331732</v>
      </c>
      <c r="AJ15">
        <v>9.1767083577456194</v>
      </c>
      <c r="AK15">
        <f t="shared" si="5"/>
        <v>-6.5883883754275807</v>
      </c>
      <c r="AM15">
        <v>56255.232421875</v>
      </c>
      <c r="AN15">
        <v>52487.435387673897</v>
      </c>
      <c r="AO15">
        <v>47976.726436781602</v>
      </c>
      <c r="AP15">
        <v>57010.154440154402</v>
      </c>
      <c r="AQ15">
        <v>54310.795180722802</v>
      </c>
      <c r="AR15">
        <v>49743.445454545399</v>
      </c>
      <c r="AS15">
        <v>55482.407114624402</v>
      </c>
      <c r="AT15">
        <v>50699.968503937002</v>
      </c>
      <c r="AU15">
        <v>46168.920930232503</v>
      </c>
      <c r="AV15">
        <v>60140.677419354797</v>
      </c>
      <c r="AW15">
        <v>57206.772727272699</v>
      </c>
      <c r="AX15">
        <v>50630.327433628299</v>
      </c>
      <c r="AY15">
        <v>54134.711111111101</v>
      </c>
      <c r="AZ15">
        <v>52019.014388489202</v>
      </c>
      <c r="BA15">
        <v>48806.831775700899</v>
      </c>
      <c r="BB15">
        <v>54567.6</v>
      </c>
      <c r="BC15">
        <v>51828.248226950302</v>
      </c>
      <c r="BD15">
        <v>46414.625</v>
      </c>
      <c r="BE15">
        <v>56186.1048951048</v>
      </c>
      <c r="BF15">
        <v>49292.115044247701</v>
      </c>
      <c r="BG15">
        <v>45745.936708860703</v>
      </c>
    </row>
    <row r="16" spans="1:59" x14ac:dyDescent="0.25">
      <c r="A16" t="s">
        <v>256</v>
      </c>
      <c r="B16">
        <v>0.71773900000000002</v>
      </c>
      <c r="C16">
        <v>0.77657900000000002</v>
      </c>
      <c r="D16">
        <v>961</v>
      </c>
      <c r="E16">
        <v>463</v>
      </c>
      <c r="F16">
        <v>2.3497222389892198</v>
      </c>
      <c r="G16" t="s">
        <v>51</v>
      </c>
      <c r="H16">
        <v>0.88138157394181604</v>
      </c>
      <c r="I16" t="s">
        <v>53</v>
      </c>
      <c r="J16">
        <v>0.31857544062625898</v>
      </c>
      <c r="K16" t="s">
        <v>53</v>
      </c>
      <c r="L16">
        <v>4.2449310524333796</v>
      </c>
      <c r="M16" t="s">
        <v>50</v>
      </c>
      <c r="N16">
        <v>5.3415839933276497E-2</v>
      </c>
      <c r="O16" t="s">
        <v>53</v>
      </c>
      <c r="P16">
        <v>-0.15582686474080601</v>
      </c>
      <c r="Q16" t="s">
        <v>51</v>
      </c>
      <c r="R16">
        <v>3.5353824841714697E-2</v>
      </c>
      <c r="S16" t="s">
        <v>53</v>
      </c>
      <c r="T16">
        <v>-0.12700632618164201</v>
      </c>
      <c r="U16" t="s">
        <v>53</v>
      </c>
      <c r="V16">
        <f t="shared" si="0"/>
        <v>-1.8062015091561801E-2</v>
      </c>
      <c r="W16">
        <f t="shared" si="1"/>
        <v>2.8820538559164E-2</v>
      </c>
      <c r="X16">
        <f t="shared" si="2"/>
        <v>4.68825536507258E-2</v>
      </c>
      <c r="Y16">
        <f t="shared" si="3"/>
        <v>-0.16236015102335671</v>
      </c>
      <c r="AA16">
        <v>2.5029323429133998</v>
      </c>
      <c r="AB16" t="s">
        <v>50</v>
      </c>
      <c r="AC16">
        <v>2.4907344341208502</v>
      </c>
      <c r="AD16" t="s">
        <v>50</v>
      </c>
      <c r="AE16">
        <f t="shared" si="4"/>
        <v>-1.2197908792549672E-2</v>
      </c>
      <c r="AG16">
        <v>-37.596353140436896</v>
      </c>
      <c r="AH16">
        <v>-6.0642428980742196</v>
      </c>
      <c r="AI16">
        <v>-2.4685895551043799</v>
      </c>
      <c r="AJ16">
        <v>-3.5956533429698401</v>
      </c>
      <c r="AK16">
        <f t="shared" si="5"/>
        <v>-1.1270637878654601</v>
      </c>
      <c r="AM16">
        <v>7844.6821192052903</v>
      </c>
      <c r="AN16">
        <v>13887.733766233699</v>
      </c>
      <c r="AO16">
        <v>15603.898734177201</v>
      </c>
      <c r="AP16">
        <v>7590.5542168674701</v>
      </c>
      <c r="AQ16">
        <v>15645.3086419753</v>
      </c>
      <c r="AR16">
        <v>15843.38</v>
      </c>
      <c r="AS16">
        <v>8154.8676470588198</v>
      </c>
      <c r="AT16">
        <v>11937.547945205401</v>
      </c>
      <c r="AU16">
        <v>15191</v>
      </c>
      <c r="AV16">
        <v>7076.2127659574398</v>
      </c>
      <c r="AW16">
        <v>7458.3823529411702</v>
      </c>
      <c r="AX16">
        <v>17697.622641509399</v>
      </c>
      <c r="AY16">
        <v>8262.0555555555493</v>
      </c>
      <c r="AZ16">
        <v>21567.765957446802</v>
      </c>
      <c r="BA16">
        <v>13752.4255319148</v>
      </c>
      <c r="BB16">
        <v>7543.5609756097501</v>
      </c>
      <c r="BC16">
        <v>8885.7837837837797</v>
      </c>
      <c r="BD16">
        <v>9814.6666666666606</v>
      </c>
      <c r="BE16">
        <v>9083.1481481481405</v>
      </c>
      <c r="BF16">
        <v>15074.083333333299</v>
      </c>
      <c r="BG16">
        <v>23988.636363636298</v>
      </c>
    </row>
    <row r="17" spans="1:59" x14ac:dyDescent="0.25">
      <c r="A17" t="s">
        <v>582</v>
      </c>
      <c r="B17">
        <v>0.49067299999999903</v>
      </c>
      <c r="C17">
        <v>0.49067299999999903</v>
      </c>
      <c r="D17">
        <v>639</v>
      </c>
      <c r="E17">
        <v>639</v>
      </c>
      <c r="F17">
        <v>3.6892309873828601</v>
      </c>
      <c r="G17" t="s">
        <v>50</v>
      </c>
      <c r="H17">
        <v>1.93241518188016</v>
      </c>
      <c r="I17" t="s">
        <v>52</v>
      </c>
      <c r="J17">
        <v>0.42724438941611698</v>
      </c>
      <c r="K17" t="s">
        <v>53</v>
      </c>
      <c r="L17">
        <v>5.4052527519413802</v>
      </c>
      <c r="M17" t="s">
        <v>50</v>
      </c>
      <c r="N17">
        <v>-9.5214442148316397E-2</v>
      </c>
      <c r="O17" t="s">
        <v>50</v>
      </c>
      <c r="P17">
        <v>-0.121888305504556</v>
      </c>
      <c r="Q17" t="s">
        <v>50</v>
      </c>
      <c r="R17">
        <v>-0.21406233576296199</v>
      </c>
      <c r="S17" t="s">
        <v>50</v>
      </c>
      <c r="T17">
        <v>-0.12536441814770399</v>
      </c>
      <c r="U17" t="s">
        <v>50</v>
      </c>
      <c r="V17">
        <f t="shared" si="0"/>
        <v>-0.11884789361464559</v>
      </c>
      <c r="W17">
        <f t="shared" si="1"/>
        <v>-3.4761126431479966E-3</v>
      </c>
      <c r="X17">
        <f t="shared" si="2"/>
        <v>0.1153717809714976</v>
      </c>
      <c r="Y17">
        <f t="shared" si="3"/>
        <v>8.8697917615257998E-2</v>
      </c>
      <c r="AA17">
        <v>3.1494537942615701</v>
      </c>
      <c r="AB17" t="s">
        <v>50</v>
      </c>
      <c r="AC17">
        <v>3.0468662560044701</v>
      </c>
      <c r="AD17" t="s">
        <v>50</v>
      </c>
      <c r="AE17">
        <f t="shared" si="4"/>
        <v>-0.10258753825709999</v>
      </c>
      <c r="AG17">
        <v>10.623473337646301</v>
      </c>
      <c r="AH17">
        <v>6.2741927486472999</v>
      </c>
      <c r="AI17">
        <v>6.0765558220490998</v>
      </c>
      <c r="AJ17">
        <v>0.19763692659819801</v>
      </c>
      <c r="AK17">
        <f t="shared" si="5"/>
        <v>-5.8789188954509015</v>
      </c>
      <c r="AM17">
        <v>50919.5694117647</v>
      </c>
      <c r="AN17">
        <v>44935.588709677402</v>
      </c>
      <c r="AO17">
        <v>39031.466666666602</v>
      </c>
      <c r="AP17">
        <v>53354.546391752498</v>
      </c>
      <c r="AQ17">
        <v>46171.3170731707</v>
      </c>
      <c r="AR17">
        <v>39641.442307692298</v>
      </c>
      <c r="AS17">
        <v>48874.610389610301</v>
      </c>
      <c r="AT17">
        <v>42522.976190476104</v>
      </c>
      <c r="AU17">
        <v>38196.763157894697</v>
      </c>
      <c r="AV17">
        <v>54785.816326530599</v>
      </c>
      <c r="AW17">
        <v>48165.5</v>
      </c>
      <c r="AX17">
        <v>40211.09375</v>
      </c>
      <c r="AY17">
        <v>51893.458333333299</v>
      </c>
      <c r="AZ17">
        <v>44449.068181818096</v>
      </c>
      <c r="BA17">
        <v>38730</v>
      </c>
      <c r="BB17">
        <v>49743.9285714285</v>
      </c>
      <c r="BC17">
        <v>44583.636363636302</v>
      </c>
      <c r="BD17">
        <v>38186.111111111102</v>
      </c>
      <c r="BE17">
        <v>48234.060150375903</v>
      </c>
      <c r="BF17">
        <v>40256.25</v>
      </c>
      <c r="BG17">
        <v>38206.35</v>
      </c>
    </row>
    <row r="18" spans="1:59" x14ac:dyDescent="0.25">
      <c r="A18" t="s">
        <v>569</v>
      </c>
      <c r="B18">
        <v>0.75786999999999904</v>
      </c>
      <c r="C18">
        <v>0.75786999999999904</v>
      </c>
      <c r="D18">
        <v>689</v>
      </c>
      <c r="E18">
        <v>689</v>
      </c>
      <c r="F18">
        <v>2.7891421687528499</v>
      </c>
      <c r="G18" t="s">
        <v>51</v>
      </c>
      <c r="H18">
        <v>1.81495332939418</v>
      </c>
      <c r="I18" t="s">
        <v>53</v>
      </c>
      <c r="J18">
        <v>0.41252633570121</v>
      </c>
      <c r="K18" t="s">
        <v>53</v>
      </c>
      <c r="L18">
        <v>4.5748474954122402</v>
      </c>
      <c r="M18" t="s">
        <v>50</v>
      </c>
      <c r="N18">
        <v>-7.8061585174695594E-2</v>
      </c>
      <c r="O18" t="s">
        <v>50</v>
      </c>
      <c r="P18">
        <v>-6.1266515383955E-2</v>
      </c>
      <c r="Q18" t="s">
        <v>50</v>
      </c>
      <c r="R18">
        <v>-0.129291677379724</v>
      </c>
      <c r="S18" t="s">
        <v>50</v>
      </c>
      <c r="T18">
        <v>-0.124249429070484</v>
      </c>
      <c r="U18" t="s">
        <v>50</v>
      </c>
      <c r="V18">
        <f t="shared" si="0"/>
        <v>-5.1230092205028402E-2</v>
      </c>
      <c r="W18">
        <f t="shared" si="1"/>
        <v>-6.2982913686529002E-2</v>
      </c>
      <c r="X18">
        <f t="shared" si="2"/>
        <v>-1.17528214815006E-2</v>
      </c>
      <c r="Y18">
        <f t="shared" si="3"/>
        <v>5.0422483092399939E-3</v>
      </c>
      <c r="AA18">
        <v>3.1364667943010001</v>
      </c>
      <c r="AB18" t="s">
        <v>50</v>
      </c>
      <c r="AC18">
        <v>3.0488570185838002</v>
      </c>
      <c r="AD18" t="s">
        <v>50</v>
      </c>
      <c r="AE18">
        <f t="shared" si="4"/>
        <v>-8.7609775717199856E-2</v>
      </c>
      <c r="AG18">
        <v>17.422450879248998</v>
      </c>
      <c r="AH18">
        <v>15.2482197676929</v>
      </c>
      <c r="AI18">
        <v>4.8930393550893401</v>
      </c>
      <c r="AJ18">
        <v>10.3551804126036</v>
      </c>
      <c r="AK18">
        <f t="shared" si="5"/>
        <v>5.4621410575142599</v>
      </c>
      <c r="AM18">
        <v>55526.892086330903</v>
      </c>
      <c r="AN18">
        <v>49911.129629629599</v>
      </c>
      <c r="AO18">
        <v>42526.938461538397</v>
      </c>
      <c r="AP18">
        <v>59319.3207547169</v>
      </c>
      <c r="AQ18">
        <v>50766.117647058803</v>
      </c>
      <c r="AR18">
        <v>46496.858823529401</v>
      </c>
      <c r="AS18">
        <v>53189.697674418603</v>
      </c>
      <c r="AT18">
        <v>48862.226804123697</v>
      </c>
      <c r="AU18">
        <v>39459.272727272699</v>
      </c>
      <c r="AV18">
        <v>58160.827586206899</v>
      </c>
      <c r="AW18">
        <v>52010.303030303003</v>
      </c>
      <c r="AX18">
        <v>47494.833333333299</v>
      </c>
      <c r="AY18">
        <v>60719.166666666599</v>
      </c>
      <c r="AZ18">
        <v>49216.754716981101</v>
      </c>
      <c r="BA18">
        <v>45522.093023255802</v>
      </c>
      <c r="BB18">
        <v>56209.5</v>
      </c>
      <c r="BC18">
        <v>48482.32</v>
      </c>
      <c r="BD18">
        <v>39026.666666666599</v>
      </c>
      <c r="BE18">
        <v>51400.185185185102</v>
      </c>
      <c r="BF18">
        <v>49266.382978723399</v>
      </c>
      <c r="BG18">
        <v>40513.75</v>
      </c>
    </row>
    <row r="19" spans="1:59" x14ac:dyDescent="0.25">
      <c r="A19" t="s">
        <v>331</v>
      </c>
      <c r="B19">
        <v>0.933531</v>
      </c>
      <c r="C19">
        <v>0.92063300000000003</v>
      </c>
      <c r="D19">
        <v>764</v>
      </c>
      <c r="E19">
        <v>692</v>
      </c>
      <c r="F19">
        <v>6.6524302320136997</v>
      </c>
      <c r="G19" t="s">
        <v>50</v>
      </c>
      <c r="H19">
        <v>2.93644995368322</v>
      </c>
      <c r="I19" t="s">
        <v>51</v>
      </c>
      <c r="J19">
        <v>0.332246204980016</v>
      </c>
      <c r="K19" t="s">
        <v>53</v>
      </c>
      <c r="L19">
        <v>7.1084689015370301</v>
      </c>
      <c r="M19" t="s">
        <v>50</v>
      </c>
      <c r="N19">
        <v>-8.3405715305990502E-2</v>
      </c>
      <c r="O19" t="s">
        <v>50</v>
      </c>
      <c r="P19">
        <v>-0.14659570161438701</v>
      </c>
      <c r="Q19" t="s">
        <v>50</v>
      </c>
      <c r="R19">
        <v>-9.2384735288202305E-2</v>
      </c>
      <c r="S19" t="s">
        <v>50</v>
      </c>
      <c r="T19">
        <v>-0.123968623980378</v>
      </c>
      <c r="U19" t="s">
        <v>50</v>
      </c>
      <c r="V19">
        <f t="shared" si="0"/>
        <v>-8.9790199822118028E-3</v>
      </c>
      <c r="W19">
        <f t="shared" si="1"/>
        <v>2.2627077634009007E-2</v>
      </c>
      <c r="X19">
        <f t="shared" si="2"/>
        <v>3.160609761622081E-2</v>
      </c>
      <c r="Y19">
        <f t="shared" si="3"/>
        <v>-3.1583888692175696E-2</v>
      </c>
      <c r="AA19">
        <v>3.14364272581214</v>
      </c>
      <c r="AB19" t="s">
        <v>50</v>
      </c>
      <c r="AC19">
        <v>3.1330893897752499</v>
      </c>
      <c r="AD19" t="s">
        <v>50</v>
      </c>
      <c r="AE19">
        <f t="shared" si="4"/>
        <v>-1.0553336036890126E-2</v>
      </c>
      <c r="AG19">
        <v>24.7612237589207</v>
      </c>
      <c r="AH19">
        <v>4.4502693614544997</v>
      </c>
      <c r="AI19">
        <v>5.2890753976665499</v>
      </c>
      <c r="AJ19">
        <v>-0.83880603621204997</v>
      </c>
      <c r="AK19">
        <f t="shared" si="5"/>
        <v>-6.1278814338786001</v>
      </c>
      <c r="AM19">
        <v>77274.455958549195</v>
      </c>
      <c r="AN19">
        <v>70507.994818652805</v>
      </c>
      <c r="AO19">
        <v>67459.849673202596</v>
      </c>
      <c r="AP19">
        <v>74835.514018691596</v>
      </c>
      <c r="AQ19">
        <v>69552.597222222204</v>
      </c>
      <c r="AR19">
        <v>65245.116438356097</v>
      </c>
      <c r="AS19">
        <v>80308.953488372004</v>
      </c>
      <c r="AT19">
        <v>71076.495867768594</v>
      </c>
      <c r="AU19">
        <v>69480.793749999997</v>
      </c>
      <c r="AV19">
        <v>72956.097560975599</v>
      </c>
      <c r="AW19">
        <v>73702.636363636295</v>
      </c>
      <c r="AX19">
        <v>69326.844155844097</v>
      </c>
      <c r="AY19">
        <v>76003.030303030304</v>
      </c>
      <c r="AZ19">
        <v>66041.025641025597</v>
      </c>
      <c r="BA19">
        <v>60690.144927536203</v>
      </c>
      <c r="BB19">
        <v>85170.208333333299</v>
      </c>
      <c r="BC19">
        <v>70495.054545454506</v>
      </c>
      <c r="BD19">
        <v>65268.614035087703</v>
      </c>
      <c r="BE19">
        <v>74168.4210526315</v>
      </c>
      <c r="BF19">
        <v>71561.030303030304</v>
      </c>
      <c r="BG19">
        <v>71811.8058252427</v>
      </c>
    </row>
    <row r="20" spans="1:59" x14ac:dyDescent="0.25">
      <c r="A20" t="s">
        <v>241</v>
      </c>
      <c r="B20">
        <v>0.75092599999999998</v>
      </c>
      <c r="C20">
        <v>0.75092599999999998</v>
      </c>
      <c r="D20">
        <v>906</v>
      </c>
      <c r="E20">
        <v>906</v>
      </c>
      <c r="F20">
        <v>4.1818092212106803</v>
      </c>
      <c r="G20" t="s">
        <v>50</v>
      </c>
      <c r="H20">
        <v>1.5306926562717</v>
      </c>
      <c r="I20" t="s">
        <v>53</v>
      </c>
      <c r="J20">
        <v>1.40648853968087</v>
      </c>
      <c r="K20" t="s">
        <v>53</v>
      </c>
      <c r="L20">
        <v>6.2024728590514497</v>
      </c>
      <c r="M20" t="s">
        <v>50</v>
      </c>
      <c r="N20">
        <v>-9.4007783116153695E-2</v>
      </c>
      <c r="O20" t="s">
        <v>50</v>
      </c>
      <c r="P20">
        <v>-6.4204336078737698E-2</v>
      </c>
      <c r="Q20" t="s">
        <v>50</v>
      </c>
      <c r="R20">
        <v>-9.5846665574020606E-2</v>
      </c>
      <c r="S20" t="s">
        <v>50</v>
      </c>
      <c r="T20">
        <v>-0.123037287906812</v>
      </c>
      <c r="U20" t="s">
        <v>50</v>
      </c>
      <c r="V20">
        <f t="shared" si="0"/>
        <v>-1.8388824578669111E-3</v>
      </c>
      <c r="W20">
        <f t="shared" si="1"/>
        <v>-5.8832951828074298E-2</v>
      </c>
      <c r="X20">
        <f t="shared" si="2"/>
        <v>-5.6994069370207387E-2</v>
      </c>
      <c r="Y20">
        <f t="shared" si="3"/>
        <v>-2.7190622332791389E-2</v>
      </c>
      <c r="AA20">
        <v>2.9281152487230599</v>
      </c>
      <c r="AB20" t="s">
        <v>50</v>
      </c>
      <c r="AC20">
        <v>2.89250161699057</v>
      </c>
      <c r="AD20" t="s">
        <v>50</v>
      </c>
      <c r="AE20">
        <f t="shared" si="4"/>
        <v>-3.5613631732489992E-2</v>
      </c>
      <c r="AG20">
        <v>14.2740667155579</v>
      </c>
      <c r="AH20">
        <v>11.975309400362701</v>
      </c>
      <c r="AI20">
        <v>4.8521571005630202</v>
      </c>
      <c r="AJ20">
        <v>7.1231522997996803</v>
      </c>
      <c r="AK20">
        <f t="shared" si="5"/>
        <v>2.2709951992366602</v>
      </c>
      <c r="AM20">
        <v>31862</v>
      </c>
      <c r="AN20">
        <v>28938.731563421799</v>
      </c>
      <c r="AO20">
        <v>27999.903614457799</v>
      </c>
      <c r="AP20">
        <v>32156.520958083802</v>
      </c>
      <c r="AQ20">
        <v>28721.5971563981</v>
      </c>
      <c r="AR20">
        <v>29062.527950310501</v>
      </c>
      <c r="AS20">
        <v>31536.271523178799</v>
      </c>
      <c r="AT20">
        <v>29296.6640625</v>
      </c>
      <c r="AU20">
        <v>26055.784090909001</v>
      </c>
      <c r="AV20">
        <v>33667.826086956498</v>
      </c>
      <c r="AW20">
        <v>27794.5338345864</v>
      </c>
      <c r="AX20">
        <v>29253.802631578899</v>
      </c>
      <c r="AY20">
        <v>31092.4387755102</v>
      </c>
      <c r="AZ20">
        <v>30302.3589743589</v>
      </c>
      <c r="BA20">
        <v>28891.5058823529</v>
      </c>
      <c r="BB20">
        <v>31665.301204819199</v>
      </c>
      <c r="BC20">
        <v>30245.079365079298</v>
      </c>
      <c r="BD20">
        <v>26147.575757575702</v>
      </c>
      <c r="BE20">
        <v>31378.779411764699</v>
      </c>
      <c r="BF20">
        <v>28377.430769230701</v>
      </c>
      <c r="BG20">
        <v>26000.709090909</v>
      </c>
    </row>
    <row r="21" spans="1:59" x14ac:dyDescent="0.25">
      <c r="A21" t="s">
        <v>364</v>
      </c>
      <c r="B21">
        <v>0.848495</v>
      </c>
      <c r="C21">
        <v>0.85089899999999996</v>
      </c>
      <c r="D21">
        <v>732</v>
      </c>
      <c r="E21">
        <v>561</v>
      </c>
      <c r="F21">
        <v>2.7070237870376399</v>
      </c>
      <c r="G21" t="s">
        <v>51</v>
      </c>
      <c r="H21">
        <v>2.15972952894393</v>
      </c>
      <c r="I21" t="s">
        <v>52</v>
      </c>
      <c r="J21">
        <v>0.41891870827259298</v>
      </c>
      <c r="K21" t="s">
        <v>53</v>
      </c>
      <c r="L21">
        <v>4.1030936801558404</v>
      </c>
      <c r="M21" t="s">
        <v>50</v>
      </c>
      <c r="N21">
        <v>-6.5087564645483501E-2</v>
      </c>
      <c r="O21" t="s">
        <v>50</v>
      </c>
      <c r="P21">
        <v>-8.4157032937539594E-2</v>
      </c>
      <c r="Q21" t="s">
        <v>50</v>
      </c>
      <c r="R21">
        <v>-0.14205594691197901</v>
      </c>
      <c r="S21" t="s">
        <v>50</v>
      </c>
      <c r="T21">
        <v>-0.122325597527142</v>
      </c>
      <c r="U21" t="s">
        <v>50</v>
      </c>
      <c r="V21">
        <f t="shared" si="0"/>
        <v>-7.6968382266495508E-2</v>
      </c>
      <c r="W21">
        <f t="shared" si="1"/>
        <v>-3.8168564589602411E-2</v>
      </c>
      <c r="X21">
        <f t="shared" si="2"/>
        <v>3.8799817676893097E-2</v>
      </c>
      <c r="Y21">
        <f t="shared" si="3"/>
        <v>1.9730349384837004E-2</v>
      </c>
      <c r="AA21">
        <v>3.2687053405519602</v>
      </c>
      <c r="AB21" t="s">
        <v>50</v>
      </c>
      <c r="AC21">
        <v>3.2090358468363802</v>
      </c>
      <c r="AD21" t="s">
        <v>50</v>
      </c>
      <c r="AE21">
        <f t="shared" si="4"/>
        <v>-5.9669493715579947E-2</v>
      </c>
      <c r="AG21">
        <v>3.3374571560363102</v>
      </c>
      <c r="AH21">
        <v>13.594307727737601</v>
      </c>
      <c r="AI21">
        <v>8.7150806800120897</v>
      </c>
      <c r="AJ21">
        <v>4.8792270477255499</v>
      </c>
      <c r="AK21">
        <f t="shared" si="5"/>
        <v>-3.8358536322865397</v>
      </c>
      <c r="AM21">
        <v>76784.574626865593</v>
      </c>
      <c r="AN21">
        <v>73219.899999999994</v>
      </c>
      <c r="AO21">
        <v>71299.377104377098</v>
      </c>
      <c r="AP21">
        <v>77846.926829268297</v>
      </c>
      <c r="AQ21">
        <v>74671.4375</v>
      </c>
      <c r="AR21">
        <v>74662.976377952698</v>
      </c>
      <c r="AS21">
        <v>75109.326923076893</v>
      </c>
      <c r="AT21">
        <v>72370.219512195094</v>
      </c>
      <c r="AU21">
        <v>68786.570588235205</v>
      </c>
      <c r="AV21">
        <v>79754.622222222199</v>
      </c>
      <c r="AW21">
        <v>63626.6</v>
      </c>
      <c r="AX21">
        <v>71577.254545454503</v>
      </c>
      <c r="AY21">
        <v>75526.756756756702</v>
      </c>
      <c r="AZ21">
        <v>79691.818181818104</v>
      </c>
      <c r="BA21">
        <v>77020.125</v>
      </c>
      <c r="BB21">
        <v>76071.428571428507</v>
      </c>
      <c r="BC21">
        <v>73777.975000000006</v>
      </c>
      <c r="BD21">
        <v>70408.529411764699</v>
      </c>
      <c r="BE21">
        <v>73986.875</v>
      </c>
      <c r="BF21">
        <v>71029.5</v>
      </c>
      <c r="BG21">
        <v>67164.611764705798</v>
      </c>
    </row>
    <row r="22" spans="1:59" x14ac:dyDescent="0.25">
      <c r="A22" t="s">
        <v>258</v>
      </c>
      <c r="B22">
        <v>0.87769799999999998</v>
      </c>
      <c r="C22">
        <v>0.91180099999999997</v>
      </c>
      <c r="D22">
        <v>3243</v>
      </c>
      <c r="E22">
        <v>1769</v>
      </c>
      <c r="F22">
        <v>3.02783533290618</v>
      </c>
      <c r="G22" t="s">
        <v>51</v>
      </c>
      <c r="H22">
        <v>2.1475508310053102</v>
      </c>
      <c r="I22" t="s">
        <v>52</v>
      </c>
      <c r="J22">
        <v>1.3450371010778801</v>
      </c>
      <c r="K22" t="s">
        <v>53</v>
      </c>
      <c r="L22">
        <v>3.7538345729234401</v>
      </c>
      <c r="M22" t="s">
        <v>50</v>
      </c>
      <c r="N22">
        <v>-8.5413587336581304E-2</v>
      </c>
      <c r="O22" t="s">
        <v>50</v>
      </c>
      <c r="P22">
        <v>-8.5999597859001395E-2</v>
      </c>
      <c r="Q22" t="s">
        <v>50</v>
      </c>
      <c r="R22">
        <v>-0.13596801930601299</v>
      </c>
      <c r="S22" t="s">
        <v>50</v>
      </c>
      <c r="T22">
        <v>-0.122225569475347</v>
      </c>
      <c r="U22" t="s">
        <v>50</v>
      </c>
      <c r="V22">
        <f t="shared" si="0"/>
        <v>-5.0554431969431685E-2</v>
      </c>
      <c r="W22">
        <f t="shared" si="1"/>
        <v>-3.6225971616345609E-2</v>
      </c>
      <c r="X22">
        <f t="shared" si="2"/>
        <v>1.4328460353086075E-2</v>
      </c>
      <c r="Y22">
        <f t="shared" si="3"/>
        <v>1.3742449830665984E-2</v>
      </c>
      <c r="AA22">
        <v>3.0362989823200399</v>
      </c>
      <c r="AB22" t="s">
        <v>50</v>
      </c>
      <c r="AC22">
        <v>2.9572152715392002</v>
      </c>
      <c r="AD22" t="s">
        <v>50</v>
      </c>
      <c r="AE22">
        <f t="shared" si="4"/>
        <v>-7.9083710780839755E-2</v>
      </c>
      <c r="AG22">
        <v>33.254067287858199</v>
      </c>
      <c r="AH22">
        <v>28.6053763569236</v>
      </c>
      <c r="AI22">
        <v>14.3932065685462</v>
      </c>
      <c r="AJ22">
        <v>14.2121697883774</v>
      </c>
      <c r="AK22">
        <f t="shared" si="5"/>
        <v>-0.18103678016879954</v>
      </c>
      <c r="AM22">
        <v>33114.4736180904</v>
      </c>
      <c r="AN22">
        <v>25010.056338028098</v>
      </c>
      <c r="AO22">
        <v>19316.800420168001</v>
      </c>
      <c r="AP22">
        <v>32952.948477751699</v>
      </c>
      <c r="AQ22">
        <v>26750.969811320701</v>
      </c>
      <c r="AR22">
        <v>19638.982532751001</v>
      </c>
      <c r="AS22">
        <v>33301.387533875299</v>
      </c>
      <c r="AT22">
        <v>23021.512931034398</v>
      </c>
      <c r="AU22">
        <v>19018.0971659918</v>
      </c>
      <c r="AV22">
        <v>34021.789954337903</v>
      </c>
      <c r="AW22">
        <v>28308.809523809501</v>
      </c>
      <c r="AX22">
        <v>20535.974576271099</v>
      </c>
      <c r="AY22">
        <v>31827.581730769201</v>
      </c>
      <c r="AZ22">
        <v>24810.271186440601</v>
      </c>
      <c r="BA22">
        <v>18685.423423423399</v>
      </c>
      <c r="BB22">
        <v>31216.052980132401</v>
      </c>
      <c r="BC22">
        <v>24405.3671875</v>
      </c>
      <c r="BD22">
        <v>19638.5</v>
      </c>
      <c r="BE22">
        <v>34745.816513761398</v>
      </c>
      <c r="BF22">
        <v>21318.307692307601</v>
      </c>
      <c r="BG22">
        <v>18058.7113402061</v>
      </c>
    </row>
    <row r="23" spans="1:59" x14ac:dyDescent="0.25">
      <c r="A23" t="s">
        <v>105</v>
      </c>
      <c r="B23">
        <v>0.61143599999999998</v>
      </c>
      <c r="C23">
        <v>0.60485800000000001</v>
      </c>
      <c r="D23">
        <v>3450</v>
      </c>
      <c r="E23">
        <v>3426</v>
      </c>
      <c r="F23">
        <v>5.6459894542296096</v>
      </c>
      <c r="G23" t="s">
        <v>50</v>
      </c>
      <c r="H23">
        <v>3.39563246142832</v>
      </c>
      <c r="I23" t="s">
        <v>50</v>
      </c>
      <c r="J23">
        <v>1.2043446382841401</v>
      </c>
      <c r="K23" t="s">
        <v>53</v>
      </c>
      <c r="L23">
        <v>2.8945283798092598</v>
      </c>
      <c r="M23" t="s">
        <v>51</v>
      </c>
      <c r="N23">
        <v>-9.0057892916126994E-2</v>
      </c>
      <c r="O23" t="s">
        <v>50</v>
      </c>
      <c r="P23">
        <v>-4.2916455530303203E-2</v>
      </c>
      <c r="Q23" t="s">
        <v>52</v>
      </c>
      <c r="R23">
        <v>-6.3286662544289204E-2</v>
      </c>
      <c r="S23" t="s">
        <v>50</v>
      </c>
      <c r="T23">
        <v>-0.120260073582559</v>
      </c>
      <c r="U23" t="s">
        <v>50</v>
      </c>
      <c r="V23">
        <f t="shared" si="0"/>
        <v>2.677123037183779E-2</v>
      </c>
      <c r="W23">
        <f t="shared" si="1"/>
        <v>-7.7343618052255786E-2</v>
      </c>
      <c r="X23">
        <f t="shared" si="2"/>
        <v>-0.10411484842409358</v>
      </c>
      <c r="Y23">
        <f t="shared" si="3"/>
        <v>-5.6973411038269792E-2</v>
      </c>
      <c r="AA23">
        <v>3.0443606402074002</v>
      </c>
      <c r="AB23" t="s">
        <v>50</v>
      </c>
      <c r="AC23">
        <v>2.98421928788312</v>
      </c>
      <c r="AD23" t="s">
        <v>50</v>
      </c>
      <c r="AE23">
        <f t="shared" si="4"/>
        <v>-6.0141352324280195E-2</v>
      </c>
      <c r="AG23">
        <v>68.726518686719004</v>
      </c>
      <c r="AH23">
        <v>43.056621411450898</v>
      </c>
      <c r="AI23">
        <v>-5.3238793486818299</v>
      </c>
      <c r="AJ23">
        <v>48.380500760132698</v>
      </c>
      <c r="AK23">
        <f t="shared" si="5"/>
        <v>53.704380108814526</v>
      </c>
      <c r="AM23">
        <v>9173.4850863422198</v>
      </c>
      <c r="AN23">
        <v>7911.7327014217999</v>
      </c>
      <c r="AO23">
        <v>7361.0756608933398</v>
      </c>
      <c r="AP23">
        <v>9283.8757142857103</v>
      </c>
      <c r="AQ23">
        <v>8127.7915869980798</v>
      </c>
      <c r="AR23">
        <v>7709.7468581687599</v>
      </c>
      <c r="AS23">
        <v>9038.8623693379795</v>
      </c>
      <c r="AT23">
        <v>7699.3289473684199</v>
      </c>
      <c r="AU23">
        <v>7001.4277777777697</v>
      </c>
      <c r="AV23">
        <v>9474.3697478991508</v>
      </c>
      <c r="AW23">
        <v>8126.625</v>
      </c>
      <c r="AX23">
        <v>7688.3119999999999</v>
      </c>
      <c r="AY23">
        <v>9085.60641399417</v>
      </c>
      <c r="AZ23">
        <v>8128.7809187279099</v>
      </c>
      <c r="BA23">
        <v>7727.2019543973902</v>
      </c>
      <c r="BB23">
        <v>9253.0616438356101</v>
      </c>
      <c r="BC23">
        <v>6983.8631178707201</v>
      </c>
      <c r="BD23">
        <v>7174.99319727891</v>
      </c>
      <c r="BE23">
        <v>8817.0673758865196</v>
      </c>
      <c r="BF23">
        <v>8398.8364312267604</v>
      </c>
      <c r="BG23">
        <v>6793.99593495934</v>
      </c>
    </row>
    <row r="24" spans="1:59" x14ac:dyDescent="0.25">
      <c r="A24" t="s">
        <v>361</v>
      </c>
      <c r="B24">
        <v>0.73395100000000002</v>
      </c>
      <c r="C24">
        <v>0.69914699999999996</v>
      </c>
      <c r="D24">
        <v>4823</v>
      </c>
      <c r="E24">
        <v>3513</v>
      </c>
      <c r="F24">
        <v>13.3843204054841</v>
      </c>
      <c r="G24" t="s">
        <v>50</v>
      </c>
      <c r="H24">
        <v>8.0113218057040996</v>
      </c>
      <c r="I24" t="s">
        <v>50</v>
      </c>
      <c r="J24">
        <v>0.55737805861404499</v>
      </c>
      <c r="K24" t="s">
        <v>53</v>
      </c>
      <c r="L24">
        <v>26.973524681221701</v>
      </c>
      <c r="M24" t="s">
        <v>50</v>
      </c>
      <c r="N24">
        <v>-8.8026320664450194E-2</v>
      </c>
      <c r="O24" t="s">
        <v>50</v>
      </c>
      <c r="P24">
        <v>-9.0493210785863198E-2</v>
      </c>
      <c r="Q24" t="s">
        <v>50</v>
      </c>
      <c r="R24">
        <v>-0.14589851347289601</v>
      </c>
      <c r="S24" t="s">
        <v>50</v>
      </c>
      <c r="T24">
        <v>-0.12000986583828099</v>
      </c>
      <c r="U24" t="s">
        <v>50</v>
      </c>
      <c r="V24">
        <f t="shared" si="0"/>
        <v>-5.7872192808445813E-2</v>
      </c>
      <c r="W24">
        <f t="shared" si="1"/>
        <v>-2.9516655052417795E-2</v>
      </c>
      <c r="X24">
        <f t="shared" si="2"/>
        <v>2.8355537756028018E-2</v>
      </c>
      <c r="Y24">
        <f t="shared" si="3"/>
        <v>2.5888647634615014E-2</v>
      </c>
      <c r="AA24">
        <v>3.1500551259640801</v>
      </c>
      <c r="AB24" t="s">
        <v>50</v>
      </c>
      <c r="AC24">
        <v>3.07061378468104</v>
      </c>
      <c r="AD24" t="s">
        <v>50</v>
      </c>
      <c r="AE24">
        <f t="shared" si="4"/>
        <v>-7.9441341283040146E-2</v>
      </c>
      <c r="AG24">
        <v>58.198122647025798</v>
      </c>
      <c r="AH24">
        <v>83.833375161983994</v>
      </c>
      <c r="AI24">
        <v>47.521853817894097</v>
      </c>
      <c r="AJ24">
        <v>36.311521344089897</v>
      </c>
      <c r="AK24">
        <f t="shared" si="5"/>
        <v>-11.210332473804201</v>
      </c>
      <c r="AM24">
        <v>55625.587023686901</v>
      </c>
      <c r="AN24">
        <v>47246.995947315001</v>
      </c>
      <c r="AO24">
        <v>41901.699678456498</v>
      </c>
      <c r="AP24">
        <v>58043.268792710704</v>
      </c>
      <c r="AQ24">
        <v>49669.435356200498</v>
      </c>
      <c r="AR24">
        <v>43018.024657534203</v>
      </c>
      <c r="AS24">
        <v>53630.545112781903</v>
      </c>
      <c r="AT24">
        <v>45736.955592105202</v>
      </c>
      <c r="AU24">
        <v>40913.921212121197</v>
      </c>
      <c r="AV24">
        <v>58798.675438596401</v>
      </c>
      <c r="AW24">
        <v>49913.1559139784</v>
      </c>
      <c r="AX24">
        <v>43529.115853658499</v>
      </c>
      <c r="AY24">
        <v>57227</v>
      </c>
      <c r="AZ24">
        <v>49434.554404144998</v>
      </c>
      <c r="BA24">
        <v>42601.0149253731</v>
      </c>
      <c r="BB24">
        <v>54928.055762081698</v>
      </c>
      <c r="BC24">
        <v>46891.625984251899</v>
      </c>
      <c r="BD24">
        <v>41888.601063829701</v>
      </c>
      <c r="BE24">
        <v>52303.433460075998</v>
      </c>
      <c r="BF24">
        <v>44908.463276836097</v>
      </c>
      <c r="BG24">
        <v>40097.708240534499</v>
      </c>
    </row>
    <row r="25" spans="1:59" x14ac:dyDescent="0.25">
      <c r="A25" t="s">
        <v>384</v>
      </c>
      <c r="B25">
        <v>0.94672999999999996</v>
      </c>
      <c r="C25">
        <v>0.947461</v>
      </c>
      <c r="D25">
        <v>598</v>
      </c>
      <c r="E25">
        <v>574</v>
      </c>
      <c r="F25">
        <v>2.71015015169221</v>
      </c>
      <c r="G25" t="s">
        <v>51</v>
      </c>
      <c r="H25">
        <v>3.3531756049852701</v>
      </c>
      <c r="I25" t="s">
        <v>50</v>
      </c>
      <c r="J25">
        <v>3.5940270974128001</v>
      </c>
      <c r="K25" t="s">
        <v>50</v>
      </c>
      <c r="L25">
        <v>1.6403387439469099</v>
      </c>
      <c r="M25" t="s">
        <v>53</v>
      </c>
      <c r="N25">
        <v>-0.103417253310983</v>
      </c>
      <c r="O25" t="s">
        <v>50</v>
      </c>
      <c r="P25">
        <v>-7.5173118003279193E-2</v>
      </c>
      <c r="Q25" t="s">
        <v>52</v>
      </c>
      <c r="R25">
        <v>-7.4611445516544306E-2</v>
      </c>
      <c r="S25" t="s">
        <v>52</v>
      </c>
      <c r="T25">
        <v>-0.118799761130951</v>
      </c>
      <c r="U25" t="s">
        <v>50</v>
      </c>
      <c r="V25">
        <f t="shared" si="0"/>
        <v>2.8805807794438698E-2</v>
      </c>
      <c r="W25">
        <f t="shared" si="1"/>
        <v>-4.362664312767181E-2</v>
      </c>
      <c r="X25">
        <f t="shared" si="2"/>
        <v>-7.2432450922110508E-2</v>
      </c>
      <c r="Y25">
        <f t="shared" si="3"/>
        <v>-4.4188315614406698E-2</v>
      </c>
      <c r="AA25">
        <v>3.31420308931648</v>
      </c>
      <c r="AB25" t="s">
        <v>50</v>
      </c>
      <c r="AC25">
        <v>3.2654359513153</v>
      </c>
      <c r="AD25" t="s">
        <v>50</v>
      </c>
      <c r="AE25">
        <f t="shared" si="4"/>
        <v>-4.8767138001180044E-2</v>
      </c>
      <c r="AG25">
        <v>17.875359546475799</v>
      </c>
      <c r="AH25">
        <v>4.5018103915330796</v>
      </c>
      <c r="AI25">
        <v>-1.2986256586356799</v>
      </c>
      <c r="AJ25">
        <v>5.8004360501687602</v>
      </c>
      <c r="AK25">
        <f t="shared" si="5"/>
        <v>7.0990617088044399</v>
      </c>
      <c r="AM25">
        <v>90514.383647798706</v>
      </c>
      <c r="AN25">
        <v>84460.129251700593</v>
      </c>
      <c r="AO25">
        <v>81195.544776119394</v>
      </c>
      <c r="AP25">
        <v>75465.712121212098</v>
      </c>
      <c r="AQ25">
        <v>88857.5</v>
      </c>
      <c r="AR25">
        <v>80257.393700787405</v>
      </c>
      <c r="AS25">
        <v>101194.08602150501</v>
      </c>
      <c r="AT25">
        <v>79209.537313432797</v>
      </c>
      <c r="AU25">
        <v>82040.546099290703</v>
      </c>
      <c r="AV25">
        <v>77608.833333333299</v>
      </c>
      <c r="AW25">
        <v>75046.111111111095</v>
      </c>
      <c r="AX25">
        <v>73019.788461538395</v>
      </c>
      <c r="AY25">
        <v>74662.041666666599</v>
      </c>
      <c r="AZ25">
        <v>100157.727272727</v>
      </c>
      <c r="BA25">
        <v>85275.466666666602</v>
      </c>
      <c r="BB25">
        <v>105762.765957446</v>
      </c>
      <c r="BC25">
        <v>80987.114285714197</v>
      </c>
      <c r="BD25">
        <v>77849.814814814803</v>
      </c>
      <c r="BE25">
        <v>96526.0869565217</v>
      </c>
      <c r="BF25">
        <v>77265.3125</v>
      </c>
      <c r="BG25">
        <v>84641.689655172406</v>
      </c>
    </row>
    <row r="26" spans="1:59" x14ac:dyDescent="0.25">
      <c r="A26" t="s">
        <v>352</v>
      </c>
      <c r="B26">
        <v>0.65503</v>
      </c>
      <c r="C26">
        <v>0.70365599999999995</v>
      </c>
      <c r="D26">
        <v>1375</v>
      </c>
      <c r="E26">
        <v>1132</v>
      </c>
      <c r="F26">
        <v>2.8913160547991001</v>
      </c>
      <c r="G26" t="s">
        <v>51</v>
      </c>
      <c r="H26">
        <v>5.78555555482684</v>
      </c>
      <c r="I26" t="s">
        <v>50</v>
      </c>
      <c r="J26">
        <v>3.6239301577280099</v>
      </c>
      <c r="K26" t="s">
        <v>50</v>
      </c>
      <c r="L26">
        <v>1.72163990326336</v>
      </c>
      <c r="M26" t="s">
        <v>53</v>
      </c>
      <c r="N26">
        <v>-2.64451369956527E-2</v>
      </c>
      <c r="O26" t="s">
        <v>52</v>
      </c>
      <c r="P26">
        <v>-6.6542671385059496E-2</v>
      </c>
      <c r="Q26" t="s">
        <v>50</v>
      </c>
      <c r="R26">
        <v>-6.4177434313784795E-2</v>
      </c>
      <c r="S26" t="s">
        <v>50</v>
      </c>
      <c r="T26">
        <v>-0.11558408733945701</v>
      </c>
      <c r="U26" t="s">
        <v>50</v>
      </c>
      <c r="V26">
        <f t="shared" si="0"/>
        <v>-3.7732297318132095E-2</v>
      </c>
      <c r="W26">
        <f t="shared" si="1"/>
        <v>-4.904141595439751E-2</v>
      </c>
      <c r="X26">
        <f t="shared" si="2"/>
        <v>-1.1309118636265415E-2</v>
      </c>
      <c r="Y26">
        <f t="shared" si="3"/>
        <v>-5.1406653025672211E-2</v>
      </c>
      <c r="AA26">
        <v>3.2867624455304401</v>
      </c>
      <c r="AB26" t="s">
        <v>50</v>
      </c>
      <c r="AC26">
        <v>3.23965952145661</v>
      </c>
      <c r="AD26" t="s">
        <v>50</v>
      </c>
      <c r="AE26">
        <f t="shared" si="4"/>
        <v>-4.7102924073830099E-2</v>
      </c>
      <c r="AG26">
        <v>17.161236785242401</v>
      </c>
      <c r="AH26">
        <v>40.9783804721907</v>
      </c>
      <c r="AI26">
        <v>17.2100313784441</v>
      </c>
      <c r="AJ26">
        <v>23.768349093746501</v>
      </c>
      <c r="AK26">
        <f t="shared" si="5"/>
        <v>6.558317715302401</v>
      </c>
      <c r="AM26">
        <v>85666.264423076893</v>
      </c>
      <c r="AN26">
        <v>72495.481481481402</v>
      </c>
      <c r="AO26">
        <v>63920.887005649703</v>
      </c>
      <c r="AP26">
        <v>85412.504587155898</v>
      </c>
      <c r="AQ26">
        <v>75975.282352941096</v>
      </c>
      <c r="AR26">
        <v>67516.655913978495</v>
      </c>
      <c r="AS26">
        <v>85945.656565656507</v>
      </c>
      <c r="AT26">
        <v>70237.595419847305</v>
      </c>
      <c r="AU26">
        <v>61582.379953379903</v>
      </c>
      <c r="AV26">
        <v>84268.9375</v>
      </c>
      <c r="AW26">
        <v>75626.166666666599</v>
      </c>
      <c r="AX26">
        <v>66539.351999999999</v>
      </c>
      <c r="AY26">
        <v>87038.911111111098</v>
      </c>
      <c r="AZ26">
        <v>76316.279069767406</v>
      </c>
      <c r="BA26">
        <v>68309.922077922005</v>
      </c>
      <c r="BB26">
        <v>89171.224489795903</v>
      </c>
      <c r="BC26">
        <v>71775.539999999994</v>
      </c>
      <c r="BD26">
        <v>62085.160714285703</v>
      </c>
      <c r="BE26">
        <v>82784.600000000006</v>
      </c>
      <c r="BF26">
        <v>69288.246913580195</v>
      </c>
      <c r="BG26">
        <v>61258.750957854398</v>
      </c>
    </row>
    <row r="27" spans="1:59" x14ac:dyDescent="0.25">
      <c r="A27" t="s">
        <v>113</v>
      </c>
      <c r="B27">
        <v>0.71465400000000001</v>
      </c>
      <c r="C27">
        <v>0.70794599999999996</v>
      </c>
      <c r="D27">
        <v>2910</v>
      </c>
      <c r="E27">
        <v>2655</v>
      </c>
      <c r="F27">
        <v>7.7912659191061699</v>
      </c>
      <c r="G27" t="s">
        <v>50</v>
      </c>
      <c r="H27">
        <v>4.8359507161316397</v>
      </c>
      <c r="I27" t="s">
        <v>50</v>
      </c>
      <c r="J27">
        <v>6.9514510001345098</v>
      </c>
      <c r="K27" t="s">
        <v>50</v>
      </c>
      <c r="L27">
        <v>8.9553202571723798</v>
      </c>
      <c r="M27" t="s">
        <v>50</v>
      </c>
      <c r="N27">
        <v>-7.7945668486706698E-2</v>
      </c>
      <c r="O27" t="s">
        <v>50</v>
      </c>
      <c r="P27">
        <v>-7.3454750548379605E-2</v>
      </c>
      <c r="Q27" t="s">
        <v>50</v>
      </c>
      <c r="R27">
        <v>-7.1922770456280205E-2</v>
      </c>
      <c r="S27" t="s">
        <v>50</v>
      </c>
      <c r="T27">
        <v>-0.115223629602224</v>
      </c>
      <c r="U27" t="s">
        <v>50</v>
      </c>
      <c r="V27">
        <f t="shared" si="0"/>
        <v>6.0228980304264934E-3</v>
      </c>
      <c r="W27">
        <f t="shared" si="1"/>
        <v>-4.1768879053844396E-2</v>
      </c>
      <c r="X27">
        <f t="shared" si="2"/>
        <v>-4.7791777084270889E-2</v>
      </c>
      <c r="Y27">
        <f t="shared" si="3"/>
        <v>-4.3300859145943796E-2</v>
      </c>
      <c r="AA27">
        <v>3.1150959196110302</v>
      </c>
      <c r="AB27" t="s">
        <v>50</v>
      </c>
      <c r="AC27">
        <v>3.0685007545462502</v>
      </c>
      <c r="AD27" t="s">
        <v>50</v>
      </c>
      <c r="AE27">
        <f t="shared" si="4"/>
        <v>-4.6595165064780009E-2</v>
      </c>
      <c r="AG27">
        <v>51.692921707745803</v>
      </c>
      <c r="AH27">
        <v>-26.068960733084001</v>
      </c>
      <c r="AI27">
        <v>-36.9342072423579</v>
      </c>
      <c r="AJ27">
        <v>10.8652465092739</v>
      </c>
      <c r="AK27">
        <f t="shared" si="5"/>
        <v>47.799453751631802</v>
      </c>
      <c r="AM27">
        <v>41891.983790523598</v>
      </c>
      <c r="AN27">
        <v>37077.7939778129</v>
      </c>
      <c r="AO27">
        <v>33705.9525368248</v>
      </c>
      <c r="AP27">
        <v>42012.077830188602</v>
      </c>
      <c r="AQ27">
        <v>37784.371428571401</v>
      </c>
      <c r="AR27">
        <v>34350.432804232798</v>
      </c>
      <c r="AS27">
        <v>41757.275132275099</v>
      </c>
      <c r="AT27">
        <v>36373.452531645496</v>
      </c>
      <c r="AU27">
        <v>31507.274368230999</v>
      </c>
      <c r="AV27">
        <v>41519.388625592401</v>
      </c>
      <c r="AW27">
        <v>38539.1419354838</v>
      </c>
      <c r="AX27">
        <v>34221.876755070203</v>
      </c>
      <c r="AY27">
        <v>42500.140845070397</v>
      </c>
      <c r="AZ27">
        <v>37053.1875</v>
      </c>
      <c r="BA27">
        <v>34621.5</v>
      </c>
      <c r="BB27">
        <v>42032.298850574698</v>
      </c>
      <c r="BC27">
        <v>37984.828402366802</v>
      </c>
      <c r="BD27">
        <v>32550.435374149602</v>
      </c>
      <c r="BE27">
        <v>41522.696078431298</v>
      </c>
      <c r="BF27">
        <v>34520.918367346902</v>
      </c>
      <c r="BG27">
        <v>30327.7</v>
      </c>
    </row>
    <row r="28" spans="1:59" x14ac:dyDescent="0.25">
      <c r="A28" t="s">
        <v>530</v>
      </c>
      <c r="B28">
        <v>0.75798599999999905</v>
      </c>
      <c r="C28">
        <v>0.77755299999999905</v>
      </c>
      <c r="D28">
        <v>5731</v>
      </c>
      <c r="E28">
        <v>4486</v>
      </c>
      <c r="F28">
        <v>4.5907610508282701</v>
      </c>
      <c r="G28" t="s">
        <v>50</v>
      </c>
      <c r="H28">
        <v>2.4958723588354101</v>
      </c>
      <c r="I28" t="s">
        <v>51</v>
      </c>
      <c r="J28">
        <v>0.70615551492295203</v>
      </c>
      <c r="K28" t="s">
        <v>53</v>
      </c>
      <c r="L28">
        <v>3.54444500733163</v>
      </c>
      <c r="M28" t="s">
        <v>50</v>
      </c>
      <c r="N28">
        <v>-6.1339048940185999E-2</v>
      </c>
      <c r="O28" t="s">
        <v>50</v>
      </c>
      <c r="P28">
        <v>-7.2679214175406098E-2</v>
      </c>
      <c r="Q28" t="s">
        <v>50</v>
      </c>
      <c r="R28">
        <v>-8.0797208151320299E-2</v>
      </c>
      <c r="S28" t="s">
        <v>50</v>
      </c>
      <c r="T28">
        <v>-0.11334010915967201</v>
      </c>
      <c r="U28" t="s">
        <v>50</v>
      </c>
      <c r="V28">
        <f t="shared" si="0"/>
        <v>-1.94581592111343E-2</v>
      </c>
      <c r="W28">
        <f t="shared" si="1"/>
        <v>-4.0660894984265908E-2</v>
      </c>
      <c r="X28">
        <f t="shared" si="2"/>
        <v>-2.1202735773131608E-2</v>
      </c>
      <c r="Y28">
        <f t="shared" si="3"/>
        <v>-3.2542901008351707E-2</v>
      </c>
      <c r="AA28">
        <v>2.8163830081311501</v>
      </c>
      <c r="AB28" t="s">
        <v>50</v>
      </c>
      <c r="AC28">
        <v>2.7526382893713301</v>
      </c>
      <c r="AD28" t="s">
        <v>50</v>
      </c>
      <c r="AE28">
        <f t="shared" si="4"/>
        <v>-6.3744718759819907E-2</v>
      </c>
      <c r="AG28">
        <v>74.773743073697801</v>
      </c>
      <c r="AH28">
        <v>67.7591036404352</v>
      </c>
      <c r="AI28">
        <v>27.302568163257298</v>
      </c>
      <c r="AJ28">
        <v>40.456535477177901</v>
      </c>
      <c r="AK28">
        <f t="shared" si="5"/>
        <v>13.153967313920603</v>
      </c>
      <c r="AM28">
        <v>8610.1557971014499</v>
      </c>
      <c r="AN28">
        <v>7393.7760060744104</v>
      </c>
      <c r="AO28">
        <v>6879.9200264375404</v>
      </c>
      <c r="AP28">
        <v>9044.9168539325801</v>
      </c>
      <c r="AQ28">
        <v>7442.2195512820499</v>
      </c>
      <c r="AR28">
        <v>6830.8603723404203</v>
      </c>
      <c r="AS28">
        <v>8105.0156657963398</v>
      </c>
      <c r="AT28">
        <v>7350.15584415584</v>
      </c>
      <c r="AU28">
        <v>6928.3994743758203</v>
      </c>
      <c r="AV28">
        <v>9001.3528037383094</v>
      </c>
      <c r="AW28">
        <v>7204.6909722222199</v>
      </c>
      <c r="AX28">
        <v>6948.3901098901097</v>
      </c>
      <c r="AY28">
        <v>9085.2748917748904</v>
      </c>
      <c r="AZ28">
        <v>7645.8154761904698</v>
      </c>
      <c r="BA28">
        <v>6720.6005154639097</v>
      </c>
      <c r="BB28">
        <v>8148.1025</v>
      </c>
      <c r="BC28">
        <v>7353.0310734463201</v>
      </c>
      <c r="BD28">
        <v>6909.2139175257698</v>
      </c>
      <c r="BE28">
        <v>8057.9262295081899</v>
      </c>
      <c r="BF28">
        <v>7347.1533923303796</v>
      </c>
      <c r="BG28">
        <v>6948.3565683646102</v>
      </c>
    </row>
    <row r="29" spans="1:59" x14ac:dyDescent="0.25">
      <c r="A29" t="s">
        <v>189</v>
      </c>
      <c r="B29">
        <v>0.73661100000000002</v>
      </c>
      <c r="C29">
        <v>0.73661100000000002</v>
      </c>
      <c r="D29">
        <v>579</v>
      </c>
      <c r="E29">
        <v>579</v>
      </c>
      <c r="F29">
        <v>6.9434541493652997</v>
      </c>
      <c r="G29" t="s">
        <v>50</v>
      </c>
      <c r="H29">
        <v>4.9188417820613797</v>
      </c>
      <c r="I29" t="s">
        <v>50</v>
      </c>
      <c r="J29">
        <v>1.11859219480242</v>
      </c>
      <c r="K29" t="s">
        <v>53</v>
      </c>
      <c r="L29">
        <v>1.70365460810986</v>
      </c>
      <c r="M29" t="s">
        <v>53</v>
      </c>
      <c r="N29">
        <v>-0.103626952949585</v>
      </c>
      <c r="O29" t="s">
        <v>50</v>
      </c>
      <c r="P29">
        <v>-0.13939820162036601</v>
      </c>
      <c r="Q29" t="s">
        <v>50</v>
      </c>
      <c r="R29">
        <v>-0.106554369244187</v>
      </c>
      <c r="S29" t="s">
        <v>50</v>
      </c>
      <c r="T29">
        <v>-0.110344317404688</v>
      </c>
      <c r="U29" t="s">
        <v>50</v>
      </c>
      <c r="V29">
        <f t="shared" si="0"/>
        <v>-2.9274162946019977E-3</v>
      </c>
      <c r="W29">
        <f t="shared" si="1"/>
        <v>2.9053884215678005E-2</v>
      </c>
      <c r="X29">
        <f t="shared" si="2"/>
        <v>3.1981300510280003E-2</v>
      </c>
      <c r="Y29">
        <f t="shared" si="3"/>
        <v>-3.7899481605010027E-3</v>
      </c>
      <c r="AA29">
        <v>3.0538132781918699</v>
      </c>
      <c r="AB29" t="s">
        <v>50</v>
      </c>
      <c r="AC29">
        <v>3.0543091448073199</v>
      </c>
      <c r="AD29" t="s">
        <v>50</v>
      </c>
      <c r="AE29">
        <f t="shared" si="4"/>
        <v>4.9586661544998023E-4</v>
      </c>
      <c r="AG29">
        <v>20.906356067498201</v>
      </c>
      <c r="AH29">
        <v>-57.146178387626797</v>
      </c>
      <c r="AI29">
        <v>-21.078409983286999</v>
      </c>
      <c r="AJ29">
        <v>-36.067768404339802</v>
      </c>
      <c r="AK29">
        <f t="shared" si="5"/>
        <v>-14.989358421052803</v>
      </c>
      <c r="AM29">
        <v>54816.7449664429</v>
      </c>
      <c r="AN29">
        <v>44515.694444444402</v>
      </c>
      <c r="AO29">
        <v>46345.409090909001</v>
      </c>
      <c r="AP29">
        <v>56863.327586206899</v>
      </c>
      <c r="AQ29">
        <v>46494.945945945903</v>
      </c>
      <c r="AR29">
        <v>50043.79</v>
      </c>
      <c r="AS29">
        <v>53512.3296703296</v>
      </c>
      <c r="AT29">
        <v>42423.342857142801</v>
      </c>
      <c r="AU29">
        <v>44357.032258064501</v>
      </c>
      <c r="AV29">
        <v>59191.481481481402</v>
      </c>
      <c r="AW29">
        <v>45916.8536585365</v>
      </c>
      <c r="AX29">
        <v>50688.627118643999</v>
      </c>
      <c r="AY29">
        <v>54835.580645161201</v>
      </c>
      <c r="AZ29">
        <v>47213.181818181802</v>
      </c>
      <c r="BA29">
        <v>49115.8536585365</v>
      </c>
      <c r="BB29">
        <v>55336.520833333299</v>
      </c>
      <c r="BC29">
        <v>43081.096774193502</v>
      </c>
      <c r="BD29">
        <v>44528.9746835443</v>
      </c>
      <c r="BE29">
        <v>51476.023255813903</v>
      </c>
      <c r="BF29">
        <v>41900.512820512798</v>
      </c>
      <c r="BG29">
        <v>44230.084112149503</v>
      </c>
    </row>
    <row r="30" spans="1:59" x14ac:dyDescent="0.25">
      <c r="A30" t="s">
        <v>413</v>
      </c>
      <c r="B30">
        <v>0.81433599999999995</v>
      </c>
      <c r="C30">
        <v>0.717862</v>
      </c>
      <c r="D30">
        <v>1268</v>
      </c>
      <c r="E30">
        <v>936</v>
      </c>
      <c r="F30">
        <v>3.8509876256006499</v>
      </c>
      <c r="G30" t="s">
        <v>50</v>
      </c>
      <c r="H30">
        <v>1.9268600740330899</v>
      </c>
      <c r="I30" t="s">
        <v>52</v>
      </c>
      <c r="J30">
        <v>0.40850931260312601</v>
      </c>
      <c r="K30" t="s">
        <v>53</v>
      </c>
      <c r="L30">
        <v>1.69150915352137</v>
      </c>
      <c r="M30" t="s">
        <v>53</v>
      </c>
      <c r="N30">
        <v>-4.8368920631232402E-2</v>
      </c>
      <c r="O30" t="s">
        <v>53</v>
      </c>
      <c r="P30">
        <v>-7.6205072770253596E-2</v>
      </c>
      <c r="Q30" t="s">
        <v>52</v>
      </c>
      <c r="R30">
        <v>-9.3387601370556406E-2</v>
      </c>
      <c r="S30" t="s">
        <v>51</v>
      </c>
      <c r="T30">
        <v>-0.109775055432831</v>
      </c>
      <c r="U30" t="s">
        <v>51</v>
      </c>
      <c r="V30">
        <f t="shared" si="0"/>
        <v>-4.5018680739324003E-2</v>
      </c>
      <c r="W30">
        <f t="shared" si="1"/>
        <v>-3.3569982662577408E-2</v>
      </c>
      <c r="X30">
        <f t="shared" si="2"/>
        <v>1.1448698076746595E-2</v>
      </c>
      <c r="Y30">
        <f t="shared" si="3"/>
        <v>-1.6387454062274598E-2</v>
      </c>
      <c r="AA30">
        <v>3.0186455774356702</v>
      </c>
      <c r="AB30" t="s">
        <v>50</v>
      </c>
      <c r="AC30">
        <v>2.9454529125698201</v>
      </c>
      <c r="AD30" t="s">
        <v>50</v>
      </c>
      <c r="AE30">
        <f t="shared" si="4"/>
        <v>-7.3192664865850077E-2</v>
      </c>
      <c r="AG30">
        <v>24.095978543076001</v>
      </c>
      <c r="AH30">
        <v>9.6639719039307295</v>
      </c>
      <c r="AI30">
        <v>7.2279239562817699</v>
      </c>
      <c r="AJ30">
        <v>2.4360479476489498</v>
      </c>
      <c r="AK30">
        <f t="shared" si="5"/>
        <v>-4.79187600863282</v>
      </c>
      <c r="AM30">
        <v>6199.6147757255903</v>
      </c>
      <c r="AN30">
        <v>6004.6881355932201</v>
      </c>
      <c r="AO30">
        <v>7272.7862595419801</v>
      </c>
      <c r="AP30">
        <v>6313.5445544554404</v>
      </c>
      <c r="AQ30">
        <v>6777.8145695364201</v>
      </c>
      <c r="AR30">
        <v>7467.2397260273901</v>
      </c>
      <c r="AS30">
        <v>6069.5932203389802</v>
      </c>
      <c r="AT30">
        <v>5193.9791666666597</v>
      </c>
      <c r="AU30">
        <v>7028.0431034482699</v>
      </c>
      <c r="AV30">
        <v>6108.3693693693604</v>
      </c>
      <c r="AW30">
        <v>7514.7647058823504</v>
      </c>
      <c r="AX30">
        <v>8397.7662337662296</v>
      </c>
      <c r="AY30">
        <v>6563.8131868131804</v>
      </c>
      <c r="AZ30">
        <v>5828.7121212121201</v>
      </c>
      <c r="BA30">
        <v>6428.8260869565202</v>
      </c>
      <c r="BB30">
        <v>6333.7111111111099</v>
      </c>
      <c r="BC30">
        <v>5125.0133333333297</v>
      </c>
      <c r="BD30">
        <v>8373.8714285714195</v>
      </c>
      <c r="BE30">
        <v>5796.3678160919499</v>
      </c>
      <c r="BF30">
        <v>5268.9420289854997</v>
      </c>
      <c r="BG30">
        <v>4980.04347826087</v>
      </c>
    </row>
    <row r="31" spans="1:59" x14ac:dyDescent="0.25">
      <c r="A31" t="s">
        <v>359</v>
      </c>
      <c r="B31">
        <v>0.86581200000000003</v>
      </c>
      <c r="C31">
        <v>0.86984099999999998</v>
      </c>
      <c r="D31">
        <v>4587</v>
      </c>
      <c r="E31">
        <v>3909</v>
      </c>
      <c r="F31">
        <v>3.7290243765861102</v>
      </c>
      <c r="G31" t="s">
        <v>50</v>
      </c>
      <c r="H31">
        <v>3.5913255113545399</v>
      </c>
      <c r="I31" t="s">
        <v>50</v>
      </c>
      <c r="J31">
        <v>3.1239216317645999</v>
      </c>
      <c r="K31" t="s">
        <v>50</v>
      </c>
      <c r="L31">
        <v>12.279149890807499</v>
      </c>
      <c r="M31" t="s">
        <v>50</v>
      </c>
      <c r="N31">
        <v>-7.7641654811875599E-2</v>
      </c>
      <c r="O31" t="s">
        <v>50</v>
      </c>
      <c r="P31">
        <v>-8.0285104916610006E-2</v>
      </c>
      <c r="Q31" t="s">
        <v>50</v>
      </c>
      <c r="R31">
        <v>-0.14163017627815999</v>
      </c>
      <c r="S31" t="s">
        <v>50</v>
      </c>
      <c r="T31">
        <v>-0.107461325002671</v>
      </c>
      <c r="U31" t="s">
        <v>50</v>
      </c>
      <c r="V31">
        <f t="shared" si="0"/>
        <v>-6.3988521466284393E-2</v>
      </c>
      <c r="W31">
        <f t="shared" si="1"/>
        <v>-2.7176220086060993E-2</v>
      </c>
      <c r="X31">
        <f t="shared" si="2"/>
        <v>3.68123013802234E-2</v>
      </c>
      <c r="Y31">
        <f t="shared" si="3"/>
        <v>3.4168851275488993E-2</v>
      </c>
      <c r="AA31">
        <v>3.2032476621361399</v>
      </c>
      <c r="AB31" t="s">
        <v>50</v>
      </c>
      <c r="AC31">
        <v>3.1330043553932798</v>
      </c>
      <c r="AD31" t="s">
        <v>50</v>
      </c>
      <c r="AE31">
        <f t="shared" si="4"/>
        <v>-7.0243306742860057E-2</v>
      </c>
      <c r="AG31">
        <v>70.151168728260103</v>
      </c>
      <c r="AH31">
        <v>102.39737887890099</v>
      </c>
      <c r="AI31">
        <v>66.998714908734996</v>
      </c>
      <c r="AJ31">
        <v>35.398663970166702</v>
      </c>
      <c r="AK31">
        <f t="shared" si="5"/>
        <v>-31.600050938568295</v>
      </c>
      <c r="AM31">
        <v>80859.898009950193</v>
      </c>
      <c r="AN31">
        <v>71793.277131782903</v>
      </c>
      <c r="AO31">
        <v>62873.456825856199</v>
      </c>
      <c r="AP31">
        <v>81578.521052631506</v>
      </c>
      <c r="AQ31">
        <v>75199.692307692298</v>
      </c>
      <c r="AR31">
        <v>65478.483228511497</v>
      </c>
      <c r="AS31">
        <v>80215.849056603707</v>
      </c>
      <c r="AT31">
        <v>69492.840909090897</v>
      </c>
      <c r="AU31">
        <v>60652.549597855199</v>
      </c>
      <c r="AV31">
        <v>82044.940594059401</v>
      </c>
      <c r="AW31">
        <v>76924.468421052603</v>
      </c>
      <c r="AX31">
        <v>65838.624190064802</v>
      </c>
      <c r="AY31">
        <v>81049.213483145999</v>
      </c>
      <c r="AZ31">
        <v>73749.659292035401</v>
      </c>
      <c r="BA31">
        <v>65138.879837067201</v>
      </c>
      <c r="BB31">
        <v>77315.027322404305</v>
      </c>
      <c r="BC31">
        <v>71015.989473684196</v>
      </c>
      <c r="BD31">
        <v>61783.2370689655</v>
      </c>
      <c r="BE31">
        <v>82418.547717842303</v>
      </c>
      <c r="BF31">
        <v>68181.3685800604</v>
      </c>
      <c r="BG31">
        <v>59851.574045801499</v>
      </c>
    </row>
    <row r="32" spans="1:59" x14ac:dyDescent="0.25">
      <c r="A32" t="s">
        <v>320</v>
      </c>
      <c r="B32">
        <v>0.85741299999999898</v>
      </c>
      <c r="C32">
        <v>0.85741299999999898</v>
      </c>
      <c r="D32">
        <v>1257</v>
      </c>
      <c r="E32">
        <v>1257</v>
      </c>
      <c r="F32">
        <v>5.6484398061049896</v>
      </c>
      <c r="G32" t="s">
        <v>50</v>
      </c>
      <c r="H32">
        <v>2.2132350812705499</v>
      </c>
      <c r="I32" t="s">
        <v>52</v>
      </c>
      <c r="J32">
        <v>0.70865540056450005</v>
      </c>
      <c r="K32" t="s">
        <v>53</v>
      </c>
      <c r="L32">
        <v>4.9536965036560296</v>
      </c>
      <c r="M32" t="s">
        <v>50</v>
      </c>
      <c r="N32">
        <v>-3.4253578711707297E-2</v>
      </c>
      <c r="O32" t="s">
        <v>50</v>
      </c>
      <c r="P32">
        <v>-8.3134005767343297E-2</v>
      </c>
      <c r="Q32" t="s">
        <v>50</v>
      </c>
      <c r="R32">
        <v>-9.9535476987837102E-2</v>
      </c>
      <c r="S32" t="s">
        <v>50</v>
      </c>
      <c r="T32">
        <v>-0.105488670184194</v>
      </c>
      <c r="U32" t="s">
        <v>50</v>
      </c>
      <c r="V32">
        <f t="shared" si="0"/>
        <v>-6.5281898276129804E-2</v>
      </c>
      <c r="W32">
        <f t="shared" si="1"/>
        <v>-2.2354664416850703E-2</v>
      </c>
      <c r="X32">
        <f t="shared" si="2"/>
        <v>4.2927233859279101E-2</v>
      </c>
      <c r="Y32">
        <f t="shared" si="3"/>
        <v>-5.9531931963568985E-3</v>
      </c>
      <c r="AA32">
        <v>3.0238037764988501</v>
      </c>
      <c r="AB32" t="s">
        <v>50</v>
      </c>
      <c r="AC32">
        <v>2.9728414543582899</v>
      </c>
      <c r="AD32" t="s">
        <v>50</v>
      </c>
      <c r="AE32">
        <f t="shared" si="4"/>
        <v>-5.0962322140560179E-2</v>
      </c>
      <c r="AG32">
        <v>12.6773739977204</v>
      </c>
      <c r="AH32">
        <v>15.479328477072601</v>
      </c>
      <c r="AI32">
        <v>11.241715169655601</v>
      </c>
      <c r="AJ32">
        <v>4.2376133074169902</v>
      </c>
      <c r="AK32">
        <f t="shared" si="5"/>
        <v>-7.0041018622386106</v>
      </c>
      <c r="AM32">
        <v>47111.820359281402</v>
      </c>
      <c r="AN32">
        <v>45530.649171270699</v>
      </c>
      <c r="AO32">
        <v>41642.626903553297</v>
      </c>
      <c r="AP32">
        <v>48886.482905982899</v>
      </c>
      <c r="AQ32">
        <v>45423.7233009708</v>
      </c>
      <c r="AR32">
        <v>42392.202247191002</v>
      </c>
      <c r="AS32">
        <v>45556.498127340798</v>
      </c>
      <c r="AT32">
        <v>45671.846153846098</v>
      </c>
      <c r="AU32">
        <v>41024.921296296299</v>
      </c>
      <c r="AV32">
        <v>48924.4038461538</v>
      </c>
      <c r="AW32">
        <v>46279.980392156802</v>
      </c>
      <c r="AX32">
        <v>42373.555555555497</v>
      </c>
      <c r="AY32">
        <v>48856.146153846101</v>
      </c>
      <c r="AZ32">
        <v>44583.932692307601</v>
      </c>
      <c r="BA32">
        <v>42407.773195876201</v>
      </c>
      <c r="BB32">
        <v>49289.254098360601</v>
      </c>
      <c r="BC32">
        <v>45429.513157894697</v>
      </c>
      <c r="BD32">
        <v>42148.735632183903</v>
      </c>
      <c r="BE32">
        <v>42415.834482758597</v>
      </c>
      <c r="BF32">
        <v>45902.0625</v>
      </c>
      <c r="BG32">
        <v>40267</v>
      </c>
    </row>
    <row r="33" spans="1:59" x14ac:dyDescent="0.25">
      <c r="A33" t="s">
        <v>73</v>
      </c>
      <c r="B33">
        <v>0.87953599999999998</v>
      </c>
      <c r="C33">
        <v>0.88056499999999904</v>
      </c>
      <c r="D33">
        <v>11736</v>
      </c>
      <c r="E33">
        <v>11496</v>
      </c>
      <c r="F33">
        <v>7.7729612946611697</v>
      </c>
      <c r="G33" t="s">
        <v>50</v>
      </c>
      <c r="H33">
        <v>6.8448907154112302</v>
      </c>
      <c r="I33" t="s">
        <v>50</v>
      </c>
      <c r="J33">
        <v>1.44920084029702</v>
      </c>
      <c r="K33" t="s">
        <v>53</v>
      </c>
      <c r="L33">
        <v>9.6318377285064898</v>
      </c>
      <c r="M33" t="s">
        <v>50</v>
      </c>
      <c r="N33">
        <v>-4.7284948957556402E-2</v>
      </c>
      <c r="O33" t="s">
        <v>50</v>
      </c>
      <c r="P33">
        <v>-6.7846062058867604E-2</v>
      </c>
      <c r="Q33" t="s">
        <v>50</v>
      </c>
      <c r="R33">
        <v>-0.107605135775098</v>
      </c>
      <c r="S33" t="s">
        <v>50</v>
      </c>
      <c r="T33">
        <v>-0.10428018130765</v>
      </c>
      <c r="U33" t="s">
        <v>50</v>
      </c>
      <c r="V33">
        <f t="shared" si="0"/>
        <v>-6.0320186817541602E-2</v>
      </c>
      <c r="W33">
        <f t="shared" si="1"/>
        <v>-3.6434119248782398E-2</v>
      </c>
      <c r="X33">
        <f t="shared" si="2"/>
        <v>2.3886067568759203E-2</v>
      </c>
      <c r="Y33">
        <f t="shared" si="3"/>
        <v>3.3249544674480019E-3</v>
      </c>
      <c r="AA33">
        <v>2.9979645232457801</v>
      </c>
      <c r="AB33" t="s">
        <v>50</v>
      </c>
      <c r="AC33">
        <v>2.9266911515573</v>
      </c>
      <c r="AD33" t="s">
        <v>50</v>
      </c>
      <c r="AE33">
        <f t="shared" si="4"/>
        <v>-7.1273371688480136E-2</v>
      </c>
      <c r="AG33">
        <v>101.005352837196</v>
      </c>
      <c r="AH33">
        <v>230.71092600679401</v>
      </c>
      <c r="AI33">
        <v>134.29966393630099</v>
      </c>
      <c r="AJ33">
        <v>96.411262070494004</v>
      </c>
      <c r="AK33">
        <f t="shared" si="5"/>
        <v>-37.888401865806983</v>
      </c>
      <c r="AM33">
        <v>27732.402069297401</v>
      </c>
      <c r="AN33">
        <v>28901.365845959601</v>
      </c>
      <c r="AO33">
        <v>30459.586529242501</v>
      </c>
      <c r="AP33">
        <v>27931.0858274647</v>
      </c>
      <c r="AQ33">
        <v>29520.694874851</v>
      </c>
      <c r="AR33">
        <v>29562.0059731209</v>
      </c>
      <c r="AS33">
        <v>27492.8004246284</v>
      </c>
      <c r="AT33">
        <v>28203.8932885906</v>
      </c>
      <c r="AU33">
        <v>31293.261673601399</v>
      </c>
      <c r="AV33">
        <v>28201.1806722689</v>
      </c>
      <c r="AW33">
        <v>32335.147201946402</v>
      </c>
      <c r="AX33">
        <v>29391.840717299499</v>
      </c>
      <c r="AY33">
        <v>27634.031423290198</v>
      </c>
      <c r="AZ33">
        <v>26818.031542056</v>
      </c>
      <c r="BA33">
        <v>29714.048067860502</v>
      </c>
      <c r="BB33">
        <v>27838.186226964099</v>
      </c>
      <c r="BC33">
        <v>27153.3819628647</v>
      </c>
      <c r="BD33">
        <v>30975.314673452001</v>
      </c>
      <c r="BE33">
        <v>27075.3411488862</v>
      </c>
      <c r="BF33">
        <v>29280.0964673913</v>
      </c>
      <c r="BG33">
        <v>31674.216463414599</v>
      </c>
    </row>
    <row r="34" spans="1:59" x14ac:dyDescent="0.25">
      <c r="A34" t="s">
        <v>244</v>
      </c>
      <c r="B34">
        <v>0.87840099999999999</v>
      </c>
      <c r="C34">
        <v>0.87840099999999999</v>
      </c>
      <c r="D34">
        <v>2280</v>
      </c>
      <c r="E34">
        <v>2280</v>
      </c>
      <c r="F34">
        <v>5.4200597610560202</v>
      </c>
      <c r="G34" t="s">
        <v>50</v>
      </c>
      <c r="H34">
        <v>4.5749431300777603</v>
      </c>
      <c r="I34" t="s">
        <v>50</v>
      </c>
      <c r="J34">
        <v>1.4687941546249701</v>
      </c>
      <c r="K34" t="s">
        <v>53</v>
      </c>
      <c r="L34">
        <v>2.32908162977568</v>
      </c>
      <c r="M34" t="s">
        <v>51</v>
      </c>
      <c r="N34">
        <v>-8.1781711487992608E-3</v>
      </c>
      <c r="O34" t="s">
        <v>53</v>
      </c>
      <c r="P34">
        <v>-5.7098217634332503E-2</v>
      </c>
      <c r="Q34" t="s">
        <v>50</v>
      </c>
      <c r="R34">
        <v>-5.7110813289672102E-2</v>
      </c>
      <c r="S34" t="s">
        <v>50</v>
      </c>
      <c r="T34">
        <v>-9.97812999999661E-2</v>
      </c>
      <c r="U34" t="s">
        <v>50</v>
      </c>
      <c r="V34">
        <f t="shared" si="0"/>
        <v>-4.893264214087284E-2</v>
      </c>
      <c r="W34">
        <f t="shared" si="1"/>
        <v>-4.2683082365633597E-2</v>
      </c>
      <c r="X34">
        <f t="shared" si="2"/>
        <v>6.2495597752392426E-3</v>
      </c>
      <c r="Y34">
        <f t="shared" si="3"/>
        <v>-4.2670486710293998E-2</v>
      </c>
      <c r="AA34">
        <v>2.9057055965144198</v>
      </c>
      <c r="AB34" t="s">
        <v>50</v>
      </c>
      <c r="AC34">
        <v>2.8585631195776799</v>
      </c>
      <c r="AD34" t="s">
        <v>50</v>
      </c>
      <c r="AE34">
        <f t="shared" si="4"/>
        <v>-4.7142476936739897E-2</v>
      </c>
      <c r="AG34">
        <v>-22.643702152137202</v>
      </c>
      <c r="AH34">
        <v>-58.1707116935671</v>
      </c>
      <c r="AI34">
        <v>-31.1747671770271</v>
      </c>
      <c r="AJ34">
        <v>-26.995944516539801</v>
      </c>
      <c r="AK34">
        <f t="shared" si="5"/>
        <v>4.1788226604872989</v>
      </c>
      <c r="AM34">
        <v>30140.714821763599</v>
      </c>
      <c r="AN34">
        <v>34495.244766505602</v>
      </c>
      <c r="AO34">
        <v>33015.275310834797</v>
      </c>
      <c r="AP34">
        <v>27169.881118881101</v>
      </c>
      <c r="AQ34">
        <v>35202.731448763203</v>
      </c>
      <c r="AR34">
        <v>33040.785321100899</v>
      </c>
      <c r="AS34">
        <v>33580.627530364298</v>
      </c>
      <c r="AT34">
        <v>33902.881656804697</v>
      </c>
      <c r="AU34">
        <v>32991.345955249497</v>
      </c>
      <c r="AV34">
        <v>27844.877697841701</v>
      </c>
      <c r="AW34">
        <v>35472.979166666599</v>
      </c>
      <c r="AX34">
        <v>32693.0572519083</v>
      </c>
      <c r="AY34">
        <v>26531.619047618999</v>
      </c>
      <c r="AZ34">
        <v>34922.762589928003</v>
      </c>
      <c r="BA34">
        <v>33362.710247349802</v>
      </c>
      <c r="BB34">
        <v>32560.964912280699</v>
      </c>
      <c r="BC34">
        <v>34947.202072538799</v>
      </c>
      <c r="BD34">
        <v>33724.428082191698</v>
      </c>
      <c r="BE34">
        <v>34454.624060150301</v>
      </c>
      <c r="BF34">
        <v>32512.8551724137</v>
      </c>
      <c r="BG34">
        <v>32250.653979238701</v>
      </c>
    </row>
    <row r="35" spans="1:59" x14ac:dyDescent="0.25">
      <c r="A35" t="s">
        <v>122</v>
      </c>
      <c r="B35">
        <v>0.75749299999999997</v>
      </c>
      <c r="C35">
        <v>0.75749299999999997</v>
      </c>
      <c r="D35">
        <v>1839</v>
      </c>
      <c r="E35">
        <v>1839</v>
      </c>
      <c r="F35">
        <v>6.0996562957722196</v>
      </c>
      <c r="G35" t="s">
        <v>50</v>
      </c>
      <c r="H35">
        <v>3.9704779435781101</v>
      </c>
      <c r="I35" t="s">
        <v>50</v>
      </c>
      <c r="J35">
        <v>0.28386314209841501</v>
      </c>
      <c r="K35" t="s">
        <v>53</v>
      </c>
      <c r="L35">
        <v>12.1898496422682</v>
      </c>
      <c r="M35" t="s">
        <v>50</v>
      </c>
      <c r="N35">
        <v>-8.4175777749306999E-2</v>
      </c>
      <c r="O35" t="s">
        <v>50</v>
      </c>
      <c r="P35">
        <v>-0.114940390543169</v>
      </c>
      <c r="Q35" t="s">
        <v>50</v>
      </c>
      <c r="R35">
        <v>-7.4494603079947E-2</v>
      </c>
      <c r="S35" t="s">
        <v>50</v>
      </c>
      <c r="T35">
        <v>-9.78686666657754E-2</v>
      </c>
      <c r="U35" t="s">
        <v>50</v>
      </c>
      <c r="V35">
        <f t="shared" si="0"/>
        <v>9.6811746693599987E-3</v>
      </c>
      <c r="W35">
        <f t="shared" si="1"/>
        <v>1.7071723877393599E-2</v>
      </c>
      <c r="X35">
        <f t="shared" si="2"/>
        <v>7.3905492080336005E-3</v>
      </c>
      <c r="Y35">
        <f t="shared" si="3"/>
        <v>-2.33740635858284E-2</v>
      </c>
      <c r="AA35">
        <v>3.1463897231349298</v>
      </c>
      <c r="AB35" t="s">
        <v>50</v>
      </c>
      <c r="AC35">
        <v>3.1124684785059902</v>
      </c>
      <c r="AD35" t="s">
        <v>50</v>
      </c>
      <c r="AE35">
        <f t="shared" si="4"/>
        <v>-3.392124462893964E-2</v>
      </c>
      <c r="AG35">
        <v>58.731533688237903</v>
      </c>
      <c r="AH35">
        <v>10.9595917962748</v>
      </c>
      <c r="AI35">
        <v>8.9401079111738593</v>
      </c>
      <c r="AJ35">
        <v>2.01948388510099</v>
      </c>
      <c r="AK35">
        <f t="shared" si="5"/>
        <v>-6.9206240260728693</v>
      </c>
      <c r="AM35">
        <v>41300.916312056703</v>
      </c>
      <c r="AN35">
        <v>32457.333969465599</v>
      </c>
      <c r="AO35">
        <v>28450.7262295082</v>
      </c>
      <c r="AP35">
        <v>43040.093663911801</v>
      </c>
      <c r="AQ35">
        <v>34338.523465703896</v>
      </c>
      <c r="AR35">
        <v>29919.599406528101</v>
      </c>
      <c r="AS35">
        <v>39454.947368421002</v>
      </c>
      <c r="AT35">
        <v>30347.659919028301</v>
      </c>
      <c r="AU35">
        <v>26637.501831501799</v>
      </c>
      <c r="AV35">
        <v>44563.232323232303</v>
      </c>
      <c r="AW35">
        <v>36876.898305084702</v>
      </c>
      <c r="AX35">
        <v>29904.265822784801</v>
      </c>
      <c r="AY35">
        <v>41212.327272727198</v>
      </c>
      <c r="AZ35">
        <v>32454.698113207502</v>
      </c>
      <c r="BA35">
        <v>29933.134078212199</v>
      </c>
      <c r="BB35">
        <v>40751.269430051798</v>
      </c>
      <c r="BC35">
        <v>31021.848214285699</v>
      </c>
      <c r="BD35">
        <v>26073.930379746798</v>
      </c>
      <c r="BE35">
        <v>37775.818791946302</v>
      </c>
      <c r="BF35">
        <v>29788.333333333299</v>
      </c>
      <c r="BG35">
        <v>27411.8</v>
      </c>
    </row>
    <row r="36" spans="1:59" x14ac:dyDescent="0.25">
      <c r="A36" t="s">
        <v>511</v>
      </c>
      <c r="B36">
        <v>0.72499899999999995</v>
      </c>
      <c r="C36">
        <v>0.72524599999999995</v>
      </c>
      <c r="D36">
        <v>1631</v>
      </c>
      <c r="E36">
        <v>1585</v>
      </c>
      <c r="F36">
        <v>2.96153588805924</v>
      </c>
      <c r="G36" t="s">
        <v>51</v>
      </c>
      <c r="H36">
        <v>2.9597997072301099</v>
      </c>
      <c r="I36" t="s">
        <v>51</v>
      </c>
      <c r="J36">
        <v>0.84683875953756904</v>
      </c>
      <c r="K36" t="s">
        <v>53</v>
      </c>
      <c r="L36">
        <v>2.4904548606481201</v>
      </c>
      <c r="M36" t="s">
        <v>51</v>
      </c>
      <c r="N36">
        <v>-1.2883664507853001E-2</v>
      </c>
      <c r="O36" t="s">
        <v>53</v>
      </c>
      <c r="P36">
        <v>-9.7296936189910102E-2</v>
      </c>
      <c r="Q36" t="s">
        <v>50</v>
      </c>
      <c r="R36">
        <v>-6.4539726531812697E-2</v>
      </c>
      <c r="S36" t="s">
        <v>51</v>
      </c>
      <c r="T36">
        <v>-9.63392351369185E-2</v>
      </c>
      <c r="U36" t="s">
        <v>50</v>
      </c>
      <c r="V36">
        <f t="shared" si="0"/>
        <v>-5.1656062023959698E-2</v>
      </c>
      <c r="W36">
        <f t="shared" si="1"/>
        <v>9.5770105299160246E-4</v>
      </c>
      <c r="X36">
        <f t="shared" si="2"/>
        <v>5.26137630769513E-2</v>
      </c>
      <c r="Y36">
        <f t="shared" si="3"/>
        <v>-3.1799508605105803E-2</v>
      </c>
      <c r="AA36">
        <v>2.6405404781203901</v>
      </c>
      <c r="AB36" t="s">
        <v>50</v>
      </c>
      <c r="AC36">
        <v>2.59189632810227</v>
      </c>
      <c r="AD36" t="s">
        <v>50</v>
      </c>
      <c r="AE36">
        <f t="shared" si="4"/>
        <v>-4.8644150018120058E-2</v>
      </c>
      <c r="AG36">
        <v>28.2968275872608</v>
      </c>
      <c r="AH36">
        <v>27.0051549575983</v>
      </c>
      <c r="AI36">
        <v>20.071233100163202</v>
      </c>
      <c r="AJ36">
        <v>6.9339218574351102</v>
      </c>
      <c r="AK36">
        <f t="shared" si="5"/>
        <v>-13.137311242728092</v>
      </c>
      <c r="AM36">
        <v>6571.4757433489804</v>
      </c>
      <c r="AN36">
        <v>5472.4806517311599</v>
      </c>
      <c r="AO36">
        <v>4780.5164835164796</v>
      </c>
      <c r="AP36">
        <v>6485.4036144578304</v>
      </c>
      <c r="AQ36">
        <v>5694.6706827309199</v>
      </c>
      <c r="AR36">
        <v>4795.3649999999998</v>
      </c>
      <c r="AS36">
        <v>6664.5570032573196</v>
      </c>
      <c r="AT36">
        <v>5243.8636363636297</v>
      </c>
      <c r="AU36">
        <v>4768.8705882352897</v>
      </c>
      <c r="AV36">
        <v>6354.0535714285697</v>
      </c>
      <c r="AW36">
        <v>5800.81538461538</v>
      </c>
      <c r="AX36">
        <v>4828.6902654867199</v>
      </c>
      <c r="AY36">
        <v>6619.9573170731701</v>
      </c>
      <c r="AZ36">
        <v>5578.7142857142799</v>
      </c>
      <c r="BA36">
        <v>4752.0804597701099</v>
      </c>
      <c r="BB36">
        <v>6448.2981366459599</v>
      </c>
      <c r="BC36">
        <v>5454.9596774193496</v>
      </c>
      <c r="BD36">
        <v>5055.4148148148097</v>
      </c>
      <c r="BE36">
        <v>6903.0342465753401</v>
      </c>
      <c r="BF36">
        <v>5022.0338983050797</v>
      </c>
      <c r="BG36">
        <v>4446.5083333333296</v>
      </c>
    </row>
    <row r="37" spans="1:59" x14ac:dyDescent="0.25">
      <c r="A37" t="s">
        <v>347</v>
      </c>
      <c r="B37">
        <v>0.83204800000000001</v>
      </c>
      <c r="C37">
        <v>0.83295399999999997</v>
      </c>
      <c r="D37">
        <v>3488</v>
      </c>
      <c r="E37">
        <v>3444</v>
      </c>
      <c r="F37">
        <v>2.6629967256270599</v>
      </c>
      <c r="G37" t="s">
        <v>51</v>
      </c>
      <c r="H37">
        <v>3.6503238471149699</v>
      </c>
      <c r="I37" t="s">
        <v>50</v>
      </c>
      <c r="J37">
        <v>2.8251277024502901</v>
      </c>
      <c r="K37" t="s">
        <v>51</v>
      </c>
      <c r="L37">
        <v>5.7879624132089704</v>
      </c>
      <c r="M37" t="s">
        <v>50</v>
      </c>
      <c r="N37">
        <v>-5.8417611733291498E-2</v>
      </c>
      <c r="O37" t="s">
        <v>50</v>
      </c>
      <c r="P37">
        <v>-6.6206823970234197E-2</v>
      </c>
      <c r="Q37" t="s">
        <v>50</v>
      </c>
      <c r="R37">
        <v>-0.11925786707741901</v>
      </c>
      <c r="S37" t="s">
        <v>50</v>
      </c>
      <c r="T37">
        <v>-9.3070814979628602E-2</v>
      </c>
      <c r="U37" t="s">
        <v>50</v>
      </c>
      <c r="V37">
        <f t="shared" si="0"/>
        <v>-6.0840255344127507E-2</v>
      </c>
      <c r="W37">
        <f t="shared" si="1"/>
        <v>-2.6863991009394406E-2</v>
      </c>
      <c r="X37">
        <f t="shared" si="2"/>
        <v>3.3976264334733101E-2</v>
      </c>
      <c r="Y37">
        <f t="shared" si="3"/>
        <v>2.6187052097790403E-2</v>
      </c>
      <c r="AA37">
        <v>3.0781482397686002</v>
      </c>
      <c r="AB37" t="s">
        <v>50</v>
      </c>
      <c r="AC37">
        <v>3.0073227013766402</v>
      </c>
      <c r="AD37" t="s">
        <v>50</v>
      </c>
      <c r="AE37">
        <f t="shared" si="4"/>
        <v>-7.0825538391960041E-2</v>
      </c>
      <c r="AG37">
        <v>53.492763965568102</v>
      </c>
      <c r="AH37">
        <v>75.656587959739895</v>
      </c>
      <c r="AI37">
        <v>46.818108884063101</v>
      </c>
      <c r="AJ37">
        <v>28.838479075676801</v>
      </c>
      <c r="AK37">
        <f t="shared" si="5"/>
        <v>-17.979629808386299</v>
      </c>
      <c r="AM37">
        <v>26847.640839971002</v>
      </c>
      <c r="AN37">
        <v>22292.640423031698</v>
      </c>
      <c r="AO37">
        <v>19955.328382838201</v>
      </c>
      <c r="AP37">
        <v>27805.6445945946</v>
      </c>
      <c r="AQ37">
        <v>23125.144164759698</v>
      </c>
      <c r="AR37">
        <v>20486.187279151902</v>
      </c>
      <c r="AS37">
        <v>25741.677067082601</v>
      </c>
      <c r="AT37">
        <v>21413.886473429899</v>
      </c>
      <c r="AU37">
        <v>19490.210526315699</v>
      </c>
      <c r="AV37">
        <v>29283.8288770053</v>
      </c>
      <c r="AW37">
        <v>23249.164556962001</v>
      </c>
      <c r="AX37">
        <v>20948.143859649099</v>
      </c>
      <c r="AY37">
        <v>26295.150273224001</v>
      </c>
      <c r="AZ37">
        <v>22978.18</v>
      </c>
      <c r="BA37">
        <v>20017.654804270402</v>
      </c>
      <c r="BB37">
        <v>25970.7987012987</v>
      </c>
      <c r="BC37">
        <v>21592.485207100501</v>
      </c>
      <c r="BD37">
        <v>19180.8634812286</v>
      </c>
      <c r="BE37">
        <v>25529.756756756698</v>
      </c>
      <c r="BF37">
        <v>21290.689795918301</v>
      </c>
      <c r="BG37">
        <v>19746.977337110398</v>
      </c>
    </row>
    <row r="38" spans="1:59" x14ac:dyDescent="0.25">
      <c r="A38" t="s">
        <v>588</v>
      </c>
      <c r="B38">
        <v>0.74500299999999997</v>
      </c>
      <c r="C38">
        <v>0.75068999999999997</v>
      </c>
      <c r="D38">
        <v>1840</v>
      </c>
      <c r="E38">
        <v>1769</v>
      </c>
      <c r="F38">
        <v>2.9784791618759598</v>
      </c>
      <c r="G38" t="s">
        <v>51</v>
      </c>
      <c r="H38">
        <v>1.98550182480288</v>
      </c>
      <c r="I38" t="s">
        <v>52</v>
      </c>
      <c r="J38">
        <v>0.73391959636648696</v>
      </c>
      <c r="K38" t="s">
        <v>53</v>
      </c>
      <c r="L38">
        <v>4.1875720874538498</v>
      </c>
      <c r="M38" t="s">
        <v>50</v>
      </c>
      <c r="N38">
        <v>-4.7875699183686997E-2</v>
      </c>
      <c r="O38" t="s">
        <v>51</v>
      </c>
      <c r="P38">
        <v>-0.143517610609775</v>
      </c>
      <c r="Q38" t="s">
        <v>50</v>
      </c>
      <c r="R38">
        <v>-0.11197193952538501</v>
      </c>
      <c r="S38" t="s">
        <v>50</v>
      </c>
      <c r="T38">
        <v>-9.2447503425467606E-2</v>
      </c>
      <c r="U38" t="s">
        <v>50</v>
      </c>
      <c r="V38">
        <f t="shared" si="0"/>
        <v>-6.4096240341698002E-2</v>
      </c>
      <c r="W38">
        <f t="shared" si="1"/>
        <v>5.1070107184307392E-2</v>
      </c>
      <c r="X38">
        <f t="shared" si="2"/>
        <v>0.11516634752600539</v>
      </c>
      <c r="Y38">
        <f t="shared" si="3"/>
        <v>1.95244360999174E-2</v>
      </c>
      <c r="AA38">
        <v>2.84833447358006</v>
      </c>
      <c r="AB38" t="s">
        <v>50</v>
      </c>
      <c r="AC38">
        <v>2.7860064673946301</v>
      </c>
      <c r="AD38" t="s">
        <v>50</v>
      </c>
      <c r="AE38">
        <f t="shared" si="4"/>
        <v>-6.2328006185429885E-2</v>
      </c>
      <c r="AG38">
        <v>44.442692642274501</v>
      </c>
      <c r="AH38">
        <v>13.903498267908301</v>
      </c>
      <c r="AI38">
        <v>21.6862174605299</v>
      </c>
      <c r="AJ38">
        <v>-7.7827191926216299</v>
      </c>
      <c r="AK38">
        <f t="shared" si="5"/>
        <v>-29.46893665315153</v>
      </c>
      <c r="AM38">
        <v>9735.78890392422</v>
      </c>
      <c r="AN38">
        <v>8225.4386973180008</v>
      </c>
      <c r="AO38">
        <v>7456.9291338582598</v>
      </c>
      <c r="AP38">
        <v>9555.4784810126494</v>
      </c>
      <c r="AQ38">
        <v>8781.9822064056898</v>
      </c>
      <c r="AR38">
        <v>7473.0782918149398</v>
      </c>
      <c r="AS38">
        <v>9942.8313953488305</v>
      </c>
      <c r="AT38">
        <v>7576.5228215767602</v>
      </c>
      <c r="AU38">
        <v>7436.9383259911801</v>
      </c>
      <c r="AV38">
        <v>9362.0386473429899</v>
      </c>
      <c r="AW38">
        <v>8655.7372262773697</v>
      </c>
      <c r="AX38">
        <v>7936.4318181818098</v>
      </c>
      <c r="AY38">
        <v>9768.4680851063804</v>
      </c>
      <c r="AZ38">
        <v>8902.0902777777701</v>
      </c>
      <c r="BA38">
        <v>7062.5906040268401</v>
      </c>
      <c r="BB38">
        <v>9525.2601156069304</v>
      </c>
      <c r="BC38">
        <v>7980.0240000000003</v>
      </c>
      <c r="BD38">
        <v>7210.0236220472398</v>
      </c>
      <c r="BE38">
        <v>10365.2865497076</v>
      </c>
      <c r="BF38">
        <v>7141.7155172413704</v>
      </c>
      <c r="BG38">
        <v>7725.12</v>
      </c>
    </row>
    <row r="39" spans="1:59" x14ac:dyDescent="0.25">
      <c r="A39" t="s">
        <v>253</v>
      </c>
      <c r="B39">
        <v>0.80676700000000001</v>
      </c>
      <c r="C39">
        <v>0.79846300000000003</v>
      </c>
      <c r="D39">
        <v>2713</v>
      </c>
      <c r="E39">
        <v>2217</v>
      </c>
      <c r="F39">
        <v>4.3604123449018797</v>
      </c>
      <c r="G39" t="s">
        <v>50</v>
      </c>
      <c r="H39">
        <v>2.6802208741048301</v>
      </c>
      <c r="I39" t="s">
        <v>51</v>
      </c>
      <c r="J39">
        <v>1.4690922479203401</v>
      </c>
      <c r="K39" t="s">
        <v>53</v>
      </c>
      <c r="L39">
        <v>2.67132624859146</v>
      </c>
      <c r="M39" t="s">
        <v>51</v>
      </c>
      <c r="N39">
        <v>-2.22807401197164E-2</v>
      </c>
      <c r="O39" t="s">
        <v>51</v>
      </c>
      <c r="P39">
        <v>-2.72963947198426E-2</v>
      </c>
      <c r="Q39" t="s">
        <v>50</v>
      </c>
      <c r="R39">
        <v>-0.111251073236217</v>
      </c>
      <c r="S39" t="s">
        <v>50</v>
      </c>
      <c r="T39">
        <v>-9.0255775190073204E-2</v>
      </c>
      <c r="U39" t="s">
        <v>50</v>
      </c>
      <c r="V39">
        <f t="shared" si="0"/>
        <v>-8.89703331165006E-2</v>
      </c>
      <c r="W39">
        <f t="shared" si="1"/>
        <v>-6.29593804702306E-2</v>
      </c>
      <c r="X39">
        <f t="shared" si="2"/>
        <v>2.601095264627E-2</v>
      </c>
      <c r="Y39">
        <f t="shared" si="3"/>
        <v>2.0995298046143793E-2</v>
      </c>
      <c r="AA39">
        <v>3.1630664753557198</v>
      </c>
      <c r="AB39" t="s">
        <v>50</v>
      </c>
      <c r="AC39">
        <v>3.0808022052631401</v>
      </c>
      <c r="AD39" t="s">
        <v>50</v>
      </c>
      <c r="AE39">
        <f t="shared" si="4"/>
        <v>-8.226427009257975E-2</v>
      </c>
      <c r="AG39">
        <v>-5.1818873747385696</v>
      </c>
      <c r="AH39">
        <v>46.725757620571798</v>
      </c>
      <c r="AI39">
        <v>32.152102084467202</v>
      </c>
      <c r="AJ39">
        <v>14.573655536104599</v>
      </c>
      <c r="AK39">
        <f t="shared" si="5"/>
        <v>-17.578446548362603</v>
      </c>
      <c r="AM39">
        <v>61610.402298850502</v>
      </c>
      <c r="AN39">
        <v>61548.095497953604</v>
      </c>
      <c r="AO39">
        <v>50185.380710659898</v>
      </c>
      <c r="AP39">
        <v>61808.757493188001</v>
      </c>
      <c r="AQ39">
        <v>61559.185628742503</v>
      </c>
      <c r="AR39">
        <v>52439.935643564299</v>
      </c>
      <c r="AS39">
        <v>61389.136778115499</v>
      </c>
      <c r="AT39">
        <v>61538.812030075103</v>
      </c>
      <c r="AU39">
        <v>47813.401041666599</v>
      </c>
      <c r="AV39">
        <v>60947.135135135097</v>
      </c>
      <c r="AW39">
        <v>59728.2578125</v>
      </c>
      <c r="AX39">
        <v>53991.714285714203</v>
      </c>
      <c r="AY39">
        <v>63127.931034482703</v>
      </c>
      <c r="AZ39">
        <v>62696.849514563102</v>
      </c>
      <c r="BA39">
        <v>50977.682692307601</v>
      </c>
      <c r="BB39">
        <v>61561.25</v>
      </c>
      <c r="BC39">
        <v>58756.9637305699</v>
      </c>
      <c r="BD39">
        <v>48010.906862745098</v>
      </c>
      <c r="BE39">
        <v>61209.540372670803</v>
      </c>
      <c r="BF39">
        <v>64145.106796116503</v>
      </c>
      <c r="BG39">
        <v>47589.561111111099</v>
      </c>
    </row>
    <row r="40" spans="1:59" x14ac:dyDescent="0.25">
      <c r="A40" t="s">
        <v>61</v>
      </c>
      <c r="B40">
        <v>0.89776399999999901</v>
      </c>
      <c r="C40">
        <v>0.90504399999999996</v>
      </c>
      <c r="D40">
        <v>3526</v>
      </c>
      <c r="E40">
        <v>2720</v>
      </c>
      <c r="F40">
        <v>3.9859358737066999</v>
      </c>
      <c r="G40" t="s">
        <v>50</v>
      </c>
      <c r="H40">
        <v>2.35021014075173</v>
      </c>
      <c r="I40" t="s">
        <v>51</v>
      </c>
      <c r="J40">
        <v>1.4585944194397999</v>
      </c>
      <c r="K40" t="s">
        <v>53</v>
      </c>
      <c r="L40">
        <v>5.4761460078842301</v>
      </c>
      <c r="M40" t="s">
        <v>50</v>
      </c>
      <c r="N40">
        <v>-6.3926326686549101E-2</v>
      </c>
      <c r="O40" t="s">
        <v>50</v>
      </c>
      <c r="P40">
        <v>-3.0705479018872099E-2</v>
      </c>
      <c r="Q40" t="s">
        <v>50</v>
      </c>
      <c r="R40">
        <v>-0.108721911458908</v>
      </c>
      <c r="S40" t="s">
        <v>50</v>
      </c>
      <c r="T40">
        <v>-8.9887294978041099E-2</v>
      </c>
      <c r="U40" t="s">
        <v>50</v>
      </c>
      <c r="V40">
        <f t="shared" si="0"/>
        <v>-4.4795584772358898E-2</v>
      </c>
      <c r="W40">
        <f t="shared" si="1"/>
        <v>-5.9181815959169E-2</v>
      </c>
      <c r="X40">
        <f t="shared" si="2"/>
        <v>-1.4386231186810101E-2</v>
      </c>
      <c r="Y40">
        <f t="shared" si="3"/>
        <v>1.88346164808669E-2</v>
      </c>
      <c r="AA40">
        <v>3.1284192903507599</v>
      </c>
      <c r="AB40" t="s">
        <v>50</v>
      </c>
      <c r="AC40">
        <v>3.06609047719683</v>
      </c>
      <c r="AD40" t="s">
        <v>50</v>
      </c>
      <c r="AE40">
        <f t="shared" si="4"/>
        <v>-6.2328813153929907E-2</v>
      </c>
      <c r="AG40">
        <v>23.817170620877398</v>
      </c>
      <c r="AH40">
        <v>41.411346901793799</v>
      </c>
      <c r="AI40">
        <v>14.222733239139799</v>
      </c>
      <c r="AJ40">
        <v>27.188613662653999</v>
      </c>
      <c r="AK40">
        <f t="shared" si="5"/>
        <v>12.9658804235142</v>
      </c>
      <c r="AM40">
        <v>53362.267379679099</v>
      </c>
      <c r="AN40">
        <v>50742.3583227446</v>
      </c>
      <c r="AO40">
        <v>48580.111392405001</v>
      </c>
      <c r="AP40">
        <v>55357.623931623901</v>
      </c>
      <c r="AQ40">
        <v>51799.8489010989</v>
      </c>
      <c r="AR40">
        <v>49997.402460456899</v>
      </c>
      <c r="AS40">
        <v>51598.110831234197</v>
      </c>
      <c r="AT40">
        <v>49832.366430260001</v>
      </c>
      <c r="AU40">
        <v>47270.957792207802</v>
      </c>
      <c r="AV40">
        <v>57516.3497536945</v>
      </c>
      <c r="AW40">
        <v>50211.796875</v>
      </c>
      <c r="AX40">
        <v>50107.700729926997</v>
      </c>
      <c r="AY40">
        <v>52396.668918918898</v>
      </c>
      <c r="AZ40">
        <v>53572.558139534798</v>
      </c>
      <c r="BA40">
        <v>49894.955932203302</v>
      </c>
      <c r="BB40">
        <v>52310.696969696903</v>
      </c>
      <c r="BC40">
        <v>50781.747619047601</v>
      </c>
      <c r="BD40">
        <v>49060.520270270201</v>
      </c>
      <c r="BE40">
        <v>51091.314655172398</v>
      </c>
      <c r="BF40">
        <v>48896.3568075117</v>
      </c>
      <c r="BG40">
        <v>45615.612500000003</v>
      </c>
    </row>
    <row r="41" spans="1:59" x14ac:dyDescent="0.25">
      <c r="A41" t="s">
        <v>615</v>
      </c>
      <c r="B41">
        <v>0.93867999999999996</v>
      </c>
      <c r="C41">
        <v>0.94428500000000004</v>
      </c>
      <c r="D41">
        <v>9906</v>
      </c>
      <c r="E41">
        <v>9283</v>
      </c>
      <c r="F41">
        <v>7.8916381452403197</v>
      </c>
      <c r="G41" t="s">
        <v>50</v>
      </c>
      <c r="H41">
        <v>4.2541748724898998</v>
      </c>
      <c r="I41" t="s">
        <v>50</v>
      </c>
      <c r="J41">
        <v>0.69944474694162695</v>
      </c>
      <c r="K41" t="s">
        <v>53</v>
      </c>
      <c r="L41">
        <v>9.0026437360721108</v>
      </c>
      <c r="M41" t="s">
        <v>50</v>
      </c>
      <c r="N41">
        <v>-5.7406739625920002E-2</v>
      </c>
      <c r="O41" t="s">
        <v>50</v>
      </c>
      <c r="P41">
        <v>-8.7248786978726095E-2</v>
      </c>
      <c r="Q41" t="s">
        <v>50</v>
      </c>
      <c r="R41">
        <v>-8.5867673475183107E-2</v>
      </c>
      <c r="S41" t="s">
        <v>50</v>
      </c>
      <c r="T41">
        <v>-8.9731050128290593E-2</v>
      </c>
      <c r="U41" t="s">
        <v>50</v>
      </c>
      <c r="V41">
        <f t="shared" si="0"/>
        <v>-2.8460933849263105E-2</v>
      </c>
      <c r="W41">
        <f t="shared" si="1"/>
        <v>-2.4822631495644981E-3</v>
      </c>
      <c r="X41">
        <f t="shared" si="2"/>
        <v>2.5978670699698607E-2</v>
      </c>
      <c r="Y41">
        <f t="shared" si="3"/>
        <v>-3.8633766531074865E-3</v>
      </c>
      <c r="AA41">
        <v>2.9561932864281002</v>
      </c>
      <c r="AB41" t="s">
        <v>50</v>
      </c>
      <c r="AC41">
        <v>2.9017156185104098</v>
      </c>
      <c r="AD41" t="s">
        <v>50</v>
      </c>
      <c r="AE41">
        <f t="shared" si="4"/>
        <v>-5.4477667917690376E-2</v>
      </c>
      <c r="AG41">
        <v>160.18022819917201</v>
      </c>
      <c r="AH41">
        <v>55.071737876066898</v>
      </c>
      <c r="AI41">
        <v>42.089647543115198</v>
      </c>
      <c r="AJ41">
        <v>12.982090332951699</v>
      </c>
      <c r="AK41">
        <f t="shared" si="5"/>
        <v>-29.107557210163499</v>
      </c>
      <c r="AM41">
        <v>34776.432188518404</v>
      </c>
      <c r="AN41">
        <v>28871.6908737864</v>
      </c>
      <c r="AO41">
        <v>26753.716072085299</v>
      </c>
      <c r="AP41">
        <v>30422.807504078301</v>
      </c>
      <c r="AQ41">
        <v>30213.4310469314</v>
      </c>
      <c r="AR41">
        <v>27694.695461200499</v>
      </c>
      <c r="AS41">
        <v>38500.300000000003</v>
      </c>
      <c r="AT41">
        <v>27310.085714285698</v>
      </c>
      <c r="AU41">
        <v>25803.695491500301</v>
      </c>
      <c r="AV41">
        <v>27145.288936627199</v>
      </c>
      <c r="AW41">
        <v>30797.3891752577</v>
      </c>
      <c r="AX41">
        <v>29319.9307805596</v>
      </c>
      <c r="AY41">
        <v>33783.346916299502</v>
      </c>
      <c r="AZ41">
        <v>29469.339901477801</v>
      </c>
      <c r="BA41">
        <v>26088.385735079999</v>
      </c>
      <c r="BB41">
        <v>40306.347627737203</v>
      </c>
      <c r="BC41">
        <v>28416.851265822701</v>
      </c>
      <c r="BD41">
        <v>26246.271540469901</v>
      </c>
      <c r="BE41">
        <v>36622.284629980997</v>
      </c>
      <c r="BF41">
        <v>26056.544802867302</v>
      </c>
      <c r="BG41">
        <v>25226.160136286198</v>
      </c>
    </row>
    <row r="42" spans="1:59" x14ac:dyDescent="0.25">
      <c r="A42" t="s">
        <v>506</v>
      </c>
      <c r="B42">
        <v>0.76372799999999996</v>
      </c>
      <c r="C42">
        <v>0.75820699999999996</v>
      </c>
      <c r="D42">
        <v>3767</v>
      </c>
      <c r="E42">
        <v>3704</v>
      </c>
      <c r="F42">
        <v>7.2931826754146103</v>
      </c>
      <c r="G42" t="s">
        <v>50</v>
      </c>
      <c r="H42">
        <v>4.3692990237857403</v>
      </c>
      <c r="I42" t="s">
        <v>50</v>
      </c>
      <c r="J42">
        <v>1.65426852056706</v>
      </c>
      <c r="K42" t="s">
        <v>53</v>
      </c>
      <c r="L42">
        <v>14.525006062892301</v>
      </c>
      <c r="M42" t="s">
        <v>50</v>
      </c>
      <c r="N42">
        <v>-6.5425157328448599E-2</v>
      </c>
      <c r="O42" t="s">
        <v>50</v>
      </c>
      <c r="P42">
        <v>-9.1378352832493195E-2</v>
      </c>
      <c r="Q42" t="s">
        <v>50</v>
      </c>
      <c r="R42">
        <v>-0.106663817846994</v>
      </c>
      <c r="S42" t="s">
        <v>50</v>
      </c>
      <c r="T42">
        <v>-8.9378500088437507E-2</v>
      </c>
      <c r="U42" t="s">
        <v>50</v>
      </c>
      <c r="V42">
        <f t="shared" si="0"/>
        <v>-4.1238660518545397E-2</v>
      </c>
      <c r="W42">
        <f t="shared" si="1"/>
        <v>1.9998527440556885E-3</v>
      </c>
      <c r="X42">
        <f t="shared" si="2"/>
        <v>4.3238513262601086E-2</v>
      </c>
      <c r="Y42">
        <f t="shared" si="3"/>
        <v>1.728531775855649E-2</v>
      </c>
      <c r="AA42">
        <v>3.0193725007862602</v>
      </c>
      <c r="AB42" t="s">
        <v>50</v>
      </c>
      <c r="AC42">
        <v>2.9674856116647002</v>
      </c>
      <c r="AD42" t="s">
        <v>50</v>
      </c>
      <c r="AE42">
        <f t="shared" si="4"/>
        <v>-5.1886889121560031E-2</v>
      </c>
      <c r="AG42">
        <v>-42.7244324205422</v>
      </c>
      <c r="AH42">
        <v>43.066197706036398</v>
      </c>
      <c r="AI42">
        <v>37.535786324886203</v>
      </c>
      <c r="AJ42">
        <v>5.5304113811500404</v>
      </c>
      <c r="AK42">
        <f t="shared" si="5"/>
        <v>-32.005374943736165</v>
      </c>
      <c r="AM42">
        <v>44012.786636294601</v>
      </c>
      <c r="AN42">
        <v>42854.8880516684</v>
      </c>
      <c r="AO42">
        <v>39846.4561042524</v>
      </c>
      <c r="AP42">
        <v>46270.328976034798</v>
      </c>
      <c r="AQ42">
        <v>44521.008048289703</v>
      </c>
      <c r="AR42">
        <v>40058.852644836203</v>
      </c>
      <c r="AS42">
        <v>42805.080419580401</v>
      </c>
      <c r="AT42">
        <v>40938.078703703701</v>
      </c>
      <c r="AU42">
        <v>39592.475903614402</v>
      </c>
      <c r="AV42">
        <v>47087.469026548599</v>
      </c>
      <c r="AW42">
        <v>45707.954372623499</v>
      </c>
      <c r="AX42">
        <v>41656.976676384802</v>
      </c>
      <c r="AY42">
        <v>45477.738197424798</v>
      </c>
      <c r="AZ42">
        <v>43186.961538461503</v>
      </c>
      <c r="BA42">
        <v>38843.427937915701</v>
      </c>
      <c r="BB42">
        <v>42941.3370165745</v>
      </c>
      <c r="BC42">
        <v>41436.298076922998</v>
      </c>
      <c r="BD42">
        <v>39961.129129129098</v>
      </c>
      <c r="BE42">
        <v>42705.635080645101</v>
      </c>
      <c r="BF42">
        <v>40475.446428571398</v>
      </c>
      <c r="BG42">
        <v>39221.595166163097</v>
      </c>
    </row>
    <row r="43" spans="1:59" x14ac:dyDescent="0.25">
      <c r="A43" t="s">
        <v>69</v>
      </c>
      <c r="B43">
        <v>0.93485699999999905</v>
      </c>
      <c r="C43">
        <v>0.93485699999999905</v>
      </c>
      <c r="D43">
        <v>2752</v>
      </c>
      <c r="E43">
        <v>2752</v>
      </c>
      <c r="F43">
        <v>6.30627173746461</v>
      </c>
      <c r="G43" t="s">
        <v>50</v>
      </c>
      <c r="H43">
        <v>4.7957141499515901</v>
      </c>
      <c r="I43" t="s">
        <v>50</v>
      </c>
      <c r="J43">
        <v>1.3837207738666799</v>
      </c>
      <c r="K43" t="s">
        <v>53</v>
      </c>
      <c r="L43">
        <v>3.6095779678534901</v>
      </c>
      <c r="M43" t="s">
        <v>50</v>
      </c>
      <c r="N43">
        <v>-3.1465846188734797E-2</v>
      </c>
      <c r="O43" t="s">
        <v>51</v>
      </c>
      <c r="P43">
        <v>-7.8916334456705498E-2</v>
      </c>
      <c r="Q43" t="s">
        <v>50</v>
      </c>
      <c r="R43">
        <v>-6.9744679920540106E-2</v>
      </c>
      <c r="S43" t="s">
        <v>50</v>
      </c>
      <c r="T43">
        <v>-8.7033094606890599E-2</v>
      </c>
      <c r="U43" t="s">
        <v>50</v>
      </c>
      <c r="V43">
        <f t="shared" si="0"/>
        <v>-3.8278833731805309E-2</v>
      </c>
      <c r="W43">
        <f t="shared" si="1"/>
        <v>-8.1167601501851011E-3</v>
      </c>
      <c r="X43">
        <f t="shared" si="2"/>
        <v>3.0162073581620208E-2</v>
      </c>
      <c r="Y43">
        <f t="shared" si="3"/>
        <v>-1.7288414686350492E-2</v>
      </c>
      <c r="AA43">
        <v>2.80794078385187</v>
      </c>
      <c r="AB43" t="s">
        <v>50</v>
      </c>
      <c r="AC43">
        <v>2.7524303661453402</v>
      </c>
      <c r="AD43" t="s">
        <v>50</v>
      </c>
      <c r="AE43">
        <f t="shared" si="4"/>
        <v>-5.5510417706529758E-2</v>
      </c>
      <c r="AG43">
        <v>36.809588131109798</v>
      </c>
      <c r="AH43">
        <v>35.841511319739197</v>
      </c>
      <c r="AI43">
        <v>24.442174620195299</v>
      </c>
      <c r="AJ43">
        <v>11.3993366995439</v>
      </c>
      <c r="AK43">
        <f t="shared" si="5"/>
        <v>-13.042837920651399</v>
      </c>
      <c r="AM43">
        <v>26676.2725738396</v>
      </c>
      <c r="AN43">
        <v>22499.984972677499</v>
      </c>
      <c r="AO43">
        <v>20546.2538922155</v>
      </c>
      <c r="AP43">
        <v>26699.980362537699</v>
      </c>
      <c r="AQ43">
        <v>23636.731051344701</v>
      </c>
      <c r="AR43">
        <v>21417.7743467933</v>
      </c>
      <c r="AS43">
        <v>26646.263862332598</v>
      </c>
      <c r="AT43">
        <v>21060.5758513931</v>
      </c>
      <c r="AU43">
        <v>19659.997584541001</v>
      </c>
      <c r="AV43">
        <v>26180.292613636298</v>
      </c>
      <c r="AW43">
        <v>23834.579185520299</v>
      </c>
      <c r="AX43">
        <v>21103.422535211201</v>
      </c>
      <c r="AY43">
        <v>27290.077419354799</v>
      </c>
      <c r="AZ43">
        <v>23404.154255319099</v>
      </c>
      <c r="BA43">
        <v>21739.682692307601</v>
      </c>
      <c r="BB43">
        <v>27265.189723320102</v>
      </c>
      <c r="BC43">
        <v>19188.776315789401</v>
      </c>
      <c r="BD43">
        <v>20772.6324786324</v>
      </c>
      <c r="BE43">
        <v>26066.307407407399</v>
      </c>
      <c r="BF43">
        <v>22724.3976608187</v>
      </c>
      <c r="BG43">
        <v>18213.572222222199</v>
      </c>
    </row>
    <row r="44" spans="1:59" x14ac:dyDescent="0.25">
      <c r="A44" t="s">
        <v>284</v>
      </c>
      <c r="B44">
        <v>0.92682500000000001</v>
      </c>
      <c r="C44">
        <v>0.93076800000000004</v>
      </c>
      <c r="D44">
        <v>3310</v>
      </c>
      <c r="E44">
        <v>2719</v>
      </c>
      <c r="F44">
        <v>3.1596480639409301</v>
      </c>
      <c r="G44" t="s">
        <v>50</v>
      </c>
      <c r="H44">
        <v>2.46239595615127</v>
      </c>
      <c r="I44" t="s">
        <v>51</v>
      </c>
      <c r="J44">
        <v>1.6784070003600799</v>
      </c>
      <c r="K44" t="s">
        <v>53</v>
      </c>
      <c r="L44">
        <v>5.9582292905918504</v>
      </c>
      <c r="M44" t="s">
        <v>50</v>
      </c>
      <c r="N44">
        <v>-8.7873786496282205E-2</v>
      </c>
      <c r="O44" t="s">
        <v>50</v>
      </c>
      <c r="P44">
        <v>-7.7919563491091401E-2</v>
      </c>
      <c r="Q44" t="s">
        <v>50</v>
      </c>
      <c r="R44">
        <v>-0.116740935849254</v>
      </c>
      <c r="S44" t="s">
        <v>50</v>
      </c>
      <c r="T44">
        <v>-8.5242695563326004E-2</v>
      </c>
      <c r="U44" t="s">
        <v>50</v>
      </c>
      <c r="V44">
        <f t="shared" si="0"/>
        <v>-2.8867149352971799E-2</v>
      </c>
      <c r="W44">
        <f t="shared" si="1"/>
        <v>-7.3231320722346033E-3</v>
      </c>
      <c r="X44">
        <f t="shared" si="2"/>
        <v>2.1544017280737196E-2</v>
      </c>
      <c r="Y44">
        <f t="shared" si="3"/>
        <v>3.1498240285928E-2</v>
      </c>
      <c r="AA44">
        <v>3.1976629792422901</v>
      </c>
      <c r="AB44" t="s">
        <v>50</v>
      </c>
      <c r="AC44">
        <v>3.14355016081507</v>
      </c>
      <c r="AD44" t="s">
        <v>50</v>
      </c>
      <c r="AE44">
        <f t="shared" si="4"/>
        <v>-5.4112818427220155E-2</v>
      </c>
      <c r="AG44">
        <v>39.873479521355399</v>
      </c>
      <c r="AH44">
        <v>79.188143894861597</v>
      </c>
      <c r="AI44">
        <v>36.010493424298097</v>
      </c>
      <c r="AJ44">
        <v>43.1776504705634</v>
      </c>
      <c r="AK44">
        <f t="shared" si="5"/>
        <v>7.1671570462653023</v>
      </c>
      <c r="AM44">
        <v>36902.449946178604</v>
      </c>
      <c r="AN44">
        <v>39197.0718954248</v>
      </c>
      <c r="AO44">
        <v>43363.012682926797</v>
      </c>
      <c r="AP44">
        <v>37613.236559139703</v>
      </c>
      <c r="AQ44">
        <v>35607.278592375304</v>
      </c>
      <c r="AR44">
        <v>42933.1930184804</v>
      </c>
      <c r="AS44">
        <v>36190.131465517203</v>
      </c>
      <c r="AT44">
        <v>42084.146226415098</v>
      </c>
      <c r="AU44">
        <v>43752.087360594698</v>
      </c>
      <c r="AV44">
        <v>36350.9503816793</v>
      </c>
      <c r="AW44">
        <v>29827.662162162102</v>
      </c>
      <c r="AX44">
        <v>42107.275862068898</v>
      </c>
      <c r="AY44">
        <v>39242.394088669898</v>
      </c>
      <c r="AZ44">
        <v>40039.316062176098</v>
      </c>
      <c r="BA44">
        <v>43887.017699115</v>
      </c>
      <c r="BB44">
        <v>33833.165876777202</v>
      </c>
      <c r="BC44">
        <v>43016.1</v>
      </c>
      <c r="BD44">
        <v>45059.548494983203</v>
      </c>
      <c r="BE44">
        <v>38155.822134387301</v>
      </c>
      <c r="BF44">
        <v>41252.044642857101</v>
      </c>
      <c r="BG44">
        <v>42116.393305439298</v>
      </c>
    </row>
    <row r="45" spans="1:59" x14ac:dyDescent="0.25">
      <c r="A45" t="s">
        <v>356</v>
      </c>
      <c r="B45">
        <v>0.87487099999999995</v>
      </c>
      <c r="C45">
        <v>0.87331199999999998</v>
      </c>
      <c r="D45">
        <v>1801</v>
      </c>
      <c r="E45">
        <v>1571</v>
      </c>
      <c r="F45">
        <v>5.5620870770641497</v>
      </c>
      <c r="G45" t="s">
        <v>50</v>
      </c>
      <c r="H45">
        <v>2.2578098202980499</v>
      </c>
      <c r="I45" t="s">
        <v>51</v>
      </c>
      <c r="J45">
        <v>2.5230008982511398</v>
      </c>
      <c r="K45" t="s">
        <v>51</v>
      </c>
      <c r="L45">
        <v>8.6768587898867509</v>
      </c>
      <c r="M45" t="s">
        <v>50</v>
      </c>
      <c r="N45">
        <v>-6.1892321216717103E-2</v>
      </c>
      <c r="O45" t="s">
        <v>50</v>
      </c>
      <c r="P45">
        <v>-9.5684460957128598E-2</v>
      </c>
      <c r="Q45" t="s">
        <v>50</v>
      </c>
      <c r="R45">
        <v>-0.103767192289906</v>
      </c>
      <c r="S45" t="s">
        <v>50</v>
      </c>
      <c r="T45">
        <v>-8.1888191347557204E-2</v>
      </c>
      <c r="U45" t="s">
        <v>50</v>
      </c>
      <c r="V45">
        <f t="shared" si="0"/>
        <v>-4.1874871073188893E-2</v>
      </c>
      <c r="W45">
        <f t="shared" si="1"/>
        <v>1.3796269609571393E-2</v>
      </c>
      <c r="X45">
        <f t="shared" si="2"/>
        <v>5.5671140682760287E-2</v>
      </c>
      <c r="Y45">
        <f t="shared" si="3"/>
        <v>2.1879000942348792E-2</v>
      </c>
      <c r="AA45">
        <v>3.07841248349078</v>
      </c>
      <c r="AB45" t="s">
        <v>50</v>
      </c>
      <c r="AC45">
        <v>3.04095782381853</v>
      </c>
      <c r="AD45" t="s">
        <v>50</v>
      </c>
      <c r="AE45">
        <f t="shared" si="4"/>
        <v>-3.7454659672250035E-2</v>
      </c>
      <c r="AG45">
        <v>30.1403850532839</v>
      </c>
      <c r="AH45">
        <v>13.9732561138814</v>
      </c>
      <c r="AI45">
        <v>12.890540474511701</v>
      </c>
      <c r="AJ45">
        <v>1.0827156393697199</v>
      </c>
      <c r="AK45">
        <f t="shared" si="5"/>
        <v>-11.807824835141981</v>
      </c>
      <c r="AM45">
        <v>33346.260869565202</v>
      </c>
      <c r="AN45">
        <v>30108.2780172413</v>
      </c>
      <c r="AO45">
        <v>28304.027027027001</v>
      </c>
      <c r="AP45">
        <v>33547.368421052597</v>
      </c>
      <c r="AQ45">
        <v>30488.071111111101</v>
      </c>
      <c r="AR45">
        <v>28050.871485943699</v>
      </c>
      <c r="AS45">
        <v>33183.396721311401</v>
      </c>
      <c r="AT45">
        <v>29750.732217573201</v>
      </c>
      <c r="AU45">
        <v>28510.026143790801</v>
      </c>
      <c r="AV45">
        <v>33661.315315315303</v>
      </c>
      <c r="AW45">
        <v>31582.839285714199</v>
      </c>
      <c r="AX45">
        <v>28986.028571428498</v>
      </c>
      <c r="AY45">
        <v>33454.367647058803</v>
      </c>
      <c r="AZ45">
        <v>29402.991150442402</v>
      </c>
      <c r="BA45">
        <v>27368.986111111099</v>
      </c>
      <c r="BB45">
        <v>32570.8269230769</v>
      </c>
      <c r="BC45">
        <v>30086.325000000001</v>
      </c>
      <c r="BD45">
        <v>28588.8531468531</v>
      </c>
      <c r="BE45">
        <v>33824.7449664429</v>
      </c>
      <c r="BF45">
        <v>29412.319327730998</v>
      </c>
      <c r="BG45">
        <v>28440.871165644101</v>
      </c>
    </row>
    <row r="46" spans="1:59" x14ac:dyDescent="0.25">
      <c r="A46" t="s">
        <v>289</v>
      </c>
      <c r="B46">
        <v>0.92790899999999998</v>
      </c>
      <c r="C46">
        <v>0.90843799999999997</v>
      </c>
      <c r="D46">
        <v>3429</v>
      </c>
      <c r="E46">
        <v>2479</v>
      </c>
      <c r="F46">
        <v>6.0247770287054703</v>
      </c>
      <c r="G46" t="s">
        <v>50</v>
      </c>
      <c r="H46">
        <v>5.80580072605858</v>
      </c>
      <c r="I46" t="s">
        <v>50</v>
      </c>
      <c r="J46">
        <v>2.7213630017825898</v>
      </c>
      <c r="K46" t="s">
        <v>51</v>
      </c>
      <c r="L46">
        <v>5.4191364326300899</v>
      </c>
      <c r="M46" t="s">
        <v>50</v>
      </c>
      <c r="N46">
        <v>-6.9848138249809497E-2</v>
      </c>
      <c r="O46" t="s">
        <v>50</v>
      </c>
      <c r="P46">
        <v>-7.2802897467407701E-2</v>
      </c>
      <c r="Q46" t="s">
        <v>50</v>
      </c>
      <c r="R46">
        <v>-7.6052845953274106E-2</v>
      </c>
      <c r="S46" t="s">
        <v>50</v>
      </c>
      <c r="T46">
        <v>-8.0792128080196798E-2</v>
      </c>
      <c r="U46" t="s">
        <v>50</v>
      </c>
      <c r="V46">
        <f t="shared" si="0"/>
        <v>-6.2047077034646098E-3</v>
      </c>
      <c r="W46">
        <f t="shared" si="1"/>
        <v>-7.9892306127890972E-3</v>
      </c>
      <c r="X46">
        <f t="shared" si="2"/>
        <v>-1.7845229093244874E-3</v>
      </c>
      <c r="Y46">
        <f t="shared" si="3"/>
        <v>-4.739282126922692E-3</v>
      </c>
      <c r="AA46">
        <v>3.3976666903770298</v>
      </c>
      <c r="AB46" t="s">
        <v>50</v>
      </c>
      <c r="AC46">
        <v>3.3610457451667002</v>
      </c>
      <c r="AD46" t="s">
        <v>50</v>
      </c>
      <c r="AE46">
        <f t="shared" si="4"/>
        <v>-3.6620945210329658E-2</v>
      </c>
      <c r="AG46">
        <v>41.107590013192201</v>
      </c>
      <c r="AH46">
        <v>21.187396515970899</v>
      </c>
      <c r="AI46">
        <v>16.321660358621401</v>
      </c>
      <c r="AJ46">
        <v>4.8657361573495397</v>
      </c>
      <c r="AK46">
        <f t="shared" si="5"/>
        <v>-11.455924201271861</v>
      </c>
      <c r="AM46">
        <v>36382.692223439197</v>
      </c>
      <c r="AN46">
        <v>32606.4973404255</v>
      </c>
      <c r="AO46">
        <v>36825.090909090897</v>
      </c>
      <c r="AP46">
        <v>37932.739212007502</v>
      </c>
      <c r="AQ46">
        <v>31569.919999999998</v>
      </c>
      <c r="AR46">
        <v>38301.22</v>
      </c>
      <c r="AS46">
        <v>34208.547368421001</v>
      </c>
      <c r="AT46">
        <v>33637.575596816903</v>
      </c>
      <c r="AU46">
        <v>35000.206043956001</v>
      </c>
      <c r="AV46">
        <v>39560.831578947298</v>
      </c>
      <c r="AW46">
        <v>29098.6256684492</v>
      </c>
      <c r="AX46">
        <v>35382.900432900402</v>
      </c>
      <c r="AY46">
        <v>36061.745967741903</v>
      </c>
      <c r="AZ46">
        <v>34028.069148936098</v>
      </c>
      <c r="BA46">
        <v>41379.447488584403</v>
      </c>
      <c r="BB46">
        <v>36229</v>
      </c>
      <c r="BC46">
        <v>34029</v>
      </c>
      <c r="BD46">
        <v>36635.688442211002</v>
      </c>
      <c r="BE46">
        <v>31685.9704142011</v>
      </c>
      <c r="BF46">
        <v>33264.4041450777</v>
      </c>
      <c r="BG46">
        <v>33027.715151515098</v>
      </c>
    </row>
    <row r="47" spans="1:59" x14ac:dyDescent="0.25">
      <c r="A47" t="s">
        <v>468</v>
      </c>
      <c r="B47">
        <v>0.64005400000000001</v>
      </c>
      <c r="C47">
        <v>0.64005400000000001</v>
      </c>
      <c r="D47">
        <v>1618</v>
      </c>
      <c r="E47">
        <v>1618</v>
      </c>
      <c r="F47">
        <v>7.0693875435163402</v>
      </c>
      <c r="G47" t="s">
        <v>50</v>
      </c>
      <c r="H47">
        <v>11.1666672120471</v>
      </c>
      <c r="I47" t="s">
        <v>50</v>
      </c>
      <c r="J47">
        <v>5.71551552149685</v>
      </c>
      <c r="K47" t="s">
        <v>50</v>
      </c>
      <c r="L47">
        <v>1.5618154377789699</v>
      </c>
      <c r="M47" t="s">
        <v>53</v>
      </c>
      <c r="N47">
        <v>-1.93402541300173E-2</v>
      </c>
      <c r="O47" t="s">
        <v>53</v>
      </c>
      <c r="P47">
        <v>-1.9735529954545701E-2</v>
      </c>
      <c r="Q47" t="s">
        <v>53</v>
      </c>
      <c r="R47">
        <v>-2.0726745250403501E-2</v>
      </c>
      <c r="S47" t="s">
        <v>53</v>
      </c>
      <c r="T47">
        <v>-8.0686408760093503E-2</v>
      </c>
      <c r="U47" t="s">
        <v>50</v>
      </c>
      <c r="V47">
        <f t="shared" si="0"/>
        <v>-1.3864911203862011E-3</v>
      </c>
      <c r="W47">
        <f t="shared" si="1"/>
        <v>-6.0950878805547802E-2</v>
      </c>
      <c r="X47">
        <f t="shared" si="2"/>
        <v>-5.9564387685161604E-2</v>
      </c>
      <c r="Y47">
        <f t="shared" si="3"/>
        <v>-5.9959663509690002E-2</v>
      </c>
      <c r="AA47">
        <v>3.5180737502017698</v>
      </c>
      <c r="AB47" t="s">
        <v>50</v>
      </c>
      <c r="AC47">
        <v>3.4829048088664898</v>
      </c>
      <c r="AD47" t="s">
        <v>50</v>
      </c>
      <c r="AE47">
        <f t="shared" si="4"/>
        <v>-3.5168941335280035E-2</v>
      </c>
      <c r="AG47">
        <v>8.6283095746284797</v>
      </c>
      <c r="AH47">
        <v>9.4070336679564601</v>
      </c>
      <c r="AI47">
        <v>-1.19872928746274</v>
      </c>
      <c r="AJ47">
        <v>10.6057629554192</v>
      </c>
      <c r="AK47">
        <f t="shared" si="5"/>
        <v>11.80449224288194</v>
      </c>
      <c r="AM47">
        <v>194809.900442477</v>
      </c>
      <c r="AN47">
        <v>183853.16076294199</v>
      </c>
      <c r="AO47">
        <v>190385.642052565</v>
      </c>
      <c r="AP47">
        <v>192817.75647668299</v>
      </c>
      <c r="AQ47">
        <v>186845.94680850999</v>
      </c>
      <c r="AR47">
        <v>196913.713333333</v>
      </c>
      <c r="AS47">
        <v>196294.393822393</v>
      </c>
      <c r="AT47">
        <v>180709.89944134001</v>
      </c>
      <c r="AU47">
        <v>170703.015075376</v>
      </c>
      <c r="AV47">
        <v>192525.89534883699</v>
      </c>
      <c r="AW47">
        <v>186358.872093023</v>
      </c>
      <c r="AX47">
        <v>178825.087719298</v>
      </c>
      <c r="AY47">
        <v>193052.33644859801</v>
      </c>
      <c r="AZ47">
        <v>187256.61764705801</v>
      </c>
      <c r="BA47">
        <v>201156.72427983501</v>
      </c>
      <c r="BB47">
        <v>196434.556390977</v>
      </c>
      <c r="BC47">
        <v>179573.40404040401</v>
      </c>
      <c r="BD47">
        <v>172325.52336448501</v>
      </c>
      <c r="BE47">
        <v>196146.444444444</v>
      </c>
      <c r="BF47">
        <v>182116.3125</v>
      </c>
      <c r="BG47">
        <v>168815.967391304</v>
      </c>
    </row>
    <row r="48" spans="1:59" x14ac:dyDescent="0.25">
      <c r="A48" t="s">
        <v>338</v>
      </c>
      <c r="B48">
        <v>0.89789300000000005</v>
      </c>
      <c r="C48">
        <v>0.90283099999999905</v>
      </c>
      <c r="D48">
        <v>6864</v>
      </c>
      <c r="E48">
        <v>6496</v>
      </c>
      <c r="F48">
        <v>4.36865222311034</v>
      </c>
      <c r="G48" t="s">
        <v>50</v>
      </c>
      <c r="H48">
        <v>3.1818248451577</v>
      </c>
      <c r="I48" t="s">
        <v>50</v>
      </c>
      <c r="J48">
        <v>1.8008924943200899</v>
      </c>
      <c r="K48" t="s">
        <v>53</v>
      </c>
      <c r="L48">
        <v>11.852993701351799</v>
      </c>
      <c r="M48" t="s">
        <v>50</v>
      </c>
      <c r="N48">
        <v>-6.4100715790502097E-2</v>
      </c>
      <c r="O48" t="s">
        <v>50</v>
      </c>
      <c r="P48">
        <v>-7.3165547080298807E-2</v>
      </c>
      <c r="Q48" t="s">
        <v>50</v>
      </c>
      <c r="R48">
        <v>-0.119157258844709</v>
      </c>
      <c r="S48" t="s">
        <v>50</v>
      </c>
      <c r="T48">
        <v>-8.0458238728283393E-2</v>
      </c>
      <c r="U48" t="s">
        <v>50</v>
      </c>
      <c r="V48">
        <f t="shared" si="0"/>
        <v>-5.5056543054206902E-2</v>
      </c>
      <c r="W48">
        <f t="shared" si="1"/>
        <v>-7.2926916479845866E-3</v>
      </c>
      <c r="X48">
        <f t="shared" si="2"/>
        <v>4.7763851406222316E-2</v>
      </c>
      <c r="Y48">
        <f t="shared" si="3"/>
        <v>3.8699020116425606E-2</v>
      </c>
      <c r="AA48">
        <v>3.0295529343366798</v>
      </c>
      <c r="AB48" t="s">
        <v>50</v>
      </c>
      <c r="AC48">
        <v>2.9673094441493899</v>
      </c>
      <c r="AD48" t="s">
        <v>50</v>
      </c>
      <c r="AE48">
        <f t="shared" si="4"/>
        <v>-6.2243490187289918E-2</v>
      </c>
      <c r="AG48">
        <v>94.056221621928401</v>
      </c>
      <c r="AH48">
        <v>94.045335833165495</v>
      </c>
      <c r="AI48">
        <v>68.798567285316906</v>
      </c>
      <c r="AJ48">
        <v>25.246768547848401</v>
      </c>
      <c r="AK48">
        <f t="shared" si="5"/>
        <v>-43.551798737468502</v>
      </c>
      <c r="AM48">
        <v>28595.723302627001</v>
      </c>
      <c r="AN48">
        <v>22922.614044943799</v>
      </c>
      <c r="AO48">
        <v>19623.642577030801</v>
      </c>
      <c r="AP48">
        <v>29009.906132665801</v>
      </c>
      <c r="AQ48">
        <v>24014.7648283038</v>
      </c>
      <c r="AR48">
        <v>20049.116279069702</v>
      </c>
      <c r="AS48">
        <v>28099.201050262502</v>
      </c>
      <c r="AT48">
        <v>21641.1037851037</v>
      </c>
      <c r="AU48">
        <v>19228.067027026998</v>
      </c>
      <c r="AV48">
        <v>29480.3375314861</v>
      </c>
      <c r="AW48">
        <v>25381.784313725399</v>
      </c>
      <c r="AX48">
        <v>20078.185819070899</v>
      </c>
      <c r="AY48">
        <v>28545.325870646699</v>
      </c>
      <c r="AZ48">
        <v>22764.840637450201</v>
      </c>
      <c r="BA48">
        <v>20022.753880265998</v>
      </c>
      <c r="BB48">
        <v>29026.521246458899</v>
      </c>
      <c r="BC48">
        <v>22064.839416058399</v>
      </c>
      <c r="BD48">
        <v>18854.596774193498</v>
      </c>
      <c r="BE48">
        <v>27055.0414673046</v>
      </c>
      <c r="BF48">
        <v>21214.252450980301</v>
      </c>
      <c r="BG48">
        <v>19479.298372513502</v>
      </c>
    </row>
    <row r="49" spans="1:59" x14ac:dyDescent="0.25">
      <c r="A49" t="s">
        <v>223</v>
      </c>
      <c r="B49">
        <v>0.92234099999999997</v>
      </c>
      <c r="C49">
        <v>0.93019200000000002</v>
      </c>
      <c r="D49">
        <v>4755</v>
      </c>
      <c r="E49">
        <v>3280</v>
      </c>
      <c r="F49">
        <v>8.7687280065096491</v>
      </c>
      <c r="G49" t="s">
        <v>50</v>
      </c>
      <c r="H49">
        <v>4.8984241564767803</v>
      </c>
      <c r="I49" t="s">
        <v>50</v>
      </c>
      <c r="J49">
        <v>1.5969085646262799</v>
      </c>
      <c r="K49" t="s">
        <v>53</v>
      </c>
      <c r="L49">
        <v>2.3538477460712701</v>
      </c>
      <c r="M49" t="s">
        <v>51</v>
      </c>
      <c r="N49">
        <v>-6.4071691591633603E-2</v>
      </c>
      <c r="O49" t="s">
        <v>50</v>
      </c>
      <c r="P49">
        <v>-5.5730437489020901E-2</v>
      </c>
      <c r="Q49" t="s">
        <v>50</v>
      </c>
      <c r="R49">
        <v>-9.7118994572546899E-2</v>
      </c>
      <c r="S49" t="s">
        <v>50</v>
      </c>
      <c r="T49">
        <v>-7.9608843821712599E-2</v>
      </c>
      <c r="U49" t="s">
        <v>50</v>
      </c>
      <c r="V49">
        <f t="shared" si="0"/>
        <v>-3.3047302980913296E-2</v>
      </c>
      <c r="W49">
        <f t="shared" si="1"/>
        <v>-2.3878406332691698E-2</v>
      </c>
      <c r="X49">
        <f t="shared" si="2"/>
        <v>9.1688966482215972E-3</v>
      </c>
      <c r="Y49">
        <f t="shared" si="3"/>
        <v>1.75101507508343E-2</v>
      </c>
      <c r="AA49">
        <v>3.0128790852230498</v>
      </c>
      <c r="AB49" t="s">
        <v>50</v>
      </c>
      <c r="AC49">
        <v>2.9550772407902599</v>
      </c>
      <c r="AD49" t="s">
        <v>50</v>
      </c>
      <c r="AE49">
        <f t="shared" si="4"/>
        <v>-5.7801844432789906E-2</v>
      </c>
      <c r="AG49">
        <v>52.375856954763002</v>
      </c>
      <c r="AH49">
        <v>35.382347231108596</v>
      </c>
      <c r="AI49">
        <v>20.074642192388101</v>
      </c>
      <c r="AJ49">
        <v>15.3077050387203</v>
      </c>
      <c r="AK49">
        <f t="shared" si="5"/>
        <v>-4.7669371536678007</v>
      </c>
      <c r="AM49">
        <v>16463.1695616211</v>
      </c>
      <c r="AN49">
        <v>17207.765980498301</v>
      </c>
      <c r="AO49">
        <v>15630.9520905923</v>
      </c>
      <c r="AP49">
        <v>15978.7393939393</v>
      </c>
      <c r="AQ49">
        <v>18541.3413461538</v>
      </c>
      <c r="AR49">
        <v>15352.254700854601</v>
      </c>
      <c r="AS49">
        <v>17045.544626593801</v>
      </c>
      <c r="AT49">
        <v>16113.5502958579</v>
      </c>
      <c r="AU49">
        <v>15920.539964476</v>
      </c>
      <c r="AV49">
        <v>17282.426086956501</v>
      </c>
      <c r="AW49">
        <v>17078.505154639101</v>
      </c>
      <c r="AX49">
        <v>15874.482490272299</v>
      </c>
      <c r="AY49">
        <v>14550.892063492</v>
      </c>
      <c r="AZ49">
        <v>19819.6756756756</v>
      </c>
      <c r="BA49">
        <v>14943.070121951199</v>
      </c>
      <c r="BB49">
        <v>14781.1325757575</v>
      </c>
      <c r="BC49">
        <v>16210.506072874399</v>
      </c>
      <c r="BD49">
        <v>15135.8187919463</v>
      </c>
      <c r="BE49">
        <v>19143.105263157799</v>
      </c>
      <c r="BF49">
        <v>16021.442307692299</v>
      </c>
      <c r="BG49">
        <v>16802.981132075402</v>
      </c>
    </row>
    <row r="50" spans="1:59" x14ac:dyDescent="0.25">
      <c r="A50" t="s">
        <v>483</v>
      </c>
      <c r="B50">
        <v>0.93655299999999997</v>
      </c>
      <c r="C50">
        <v>0.90664500000000003</v>
      </c>
      <c r="D50">
        <v>4095</v>
      </c>
      <c r="E50">
        <v>3084</v>
      </c>
      <c r="F50">
        <v>3.4435130552467998</v>
      </c>
      <c r="G50" t="s">
        <v>50</v>
      </c>
      <c r="H50">
        <v>3.1058570611235501</v>
      </c>
      <c r="I50" t="s">
        <v>50</v>
      </c>
      <c r="J50">
        <v>1.3492853011763499</v>
      </c>
      <c r="K50" t="s">
        <v>53</v>
      </c>
      <c r="L50">
        <v>4.3827311973170398</v>
      </c>
      <c r="M50" t="s">
        <v>50</v>
      </c>
      <c r="N50">
        <v>-7.7001325025205097E-2</v>
      </c>
      <c r="O50" t="s">
        <v>50</v>
      </c>
      <c r="P50">
        <v>-8.78846605771407E-2</v>
      </c>
      <c r="Q50" t="s">
        <v>50</v>
      </c>
      <c r="R50">
        <v>-0.10191887149687</v>
      </c>
      <c r="S50" t="s">
        <v>50</v>
      </c>
      <c r="T50">
        <v>-7.8145826830896103E-2</v>
      </c>
      <c r="U50" t="s">
        <v>50</v>
      </c>
      <c r="V50">
        <f t="shared" si="0"/>
        <v>-2.49175464716649E-2</v>
      </c>
      <c r="W50">
        <f t="shared" si="1"/>
        <v>9.7388337462445962E-3</v>
      </c>
      <c r="X50">
        <f t="shared" si="2"/>
        <v>3.4656380217909497E-2</v>
      </c>
      <c r="Y50">
        <f t="shared" si="3"/>
        <v>2.3773044665973894E-2</v>
      </c>
      <c r="AA50">
        <v>3.0221915358225799</v>
      </c>
      <c r="AB50" t="s">
        <v>50</v>
      </c>
      <c r="AC50">
        <v>2.9715175311581099</v>
      </c>
      <c r="AD50" t="s">
        <v>50</v>
      </c>
      <c r="AE50">
        <f t="shared" si="4"/>
        <v>-5.0674004664470029E-2</v>
      </c>
      <c r="AG50">
        <v>55.939161845833098</v>
      </c>
      <c r="AH50">
        <v>30.6871274181124</v>
      </c>
      <c r="AI50">
        <v>23.9259043523125</v>
      </c>
      <c r="AJ50">
        <v>6.7612230657998698</v>
      </c>
      <c r="AK50">
        <f t="shared" si="5"/>
        <v>-17.164681286512632</v>
      </c>
      <c r="AM50">
        <v>14618.280201342201</v>
      </c>
      <c r="AN50">
        <v>13379.5494223363</v>
      </c>
      <c r="AO50">
        <v>12658.8436657681</v>
      </c>
      <c r="AP50">
        <v>14848.258160237299</v>
      </c>
      <c r="AQ50">
        <v>14103.1147540983</v>
      </c>
      <c r="AR50">
        <v>12994.2861952861</v>
      </c>
      <c r="AS50">
        <v>14319.042471042399</v>
      </c>
      <c r="AT50">
        <v>12501.815340908999</v>
      </c>
      <c r="AU50">
        <v>12274.9267822736</v>
      </c>
      <c r="AV50">
        <v>14028.2768361581</v>
      </c>
      <c r="AW50">
        <v>14219.294392523299</v>
      </c>
      <c r="AX50">
        <v>13991.295275590501</v>
      </c>
      <c r="AY50">
        <v>15755.362499999999</v>
      </c>
      <c r="AZ50">
        <v>13986.389671361499</v>
      </c>
      <c r="BA50">
        <v>12249.4617647058</v>
      </c>
      <c r="BB50">
        <v>13947.8810408921</v>
      </c>
      <c r="BC50">
        <v>12030.473053892199</v>
      </c>
      <c r="BD50">
        <v>12038.5448028673</v>
      </c>
      <c r="BE50">
        <v>14720.016064257001</v>
      </c>
      <c r="BF50">
        <v>12927.2972972972</v>
      </c>
      <c r="BG50">
        <v>12549.7208333333</v>
      </c>
    </row>
    <row r="51" spans="1:59" x14ac:dyDescent="0.25">
      <c r="A51" t="s">
        <v>577</v>
      </c>
      <c r="B51">
        <v>0.68577200000000005</v>
      </c>
      <c r="C51">
        <v>0.75723399999999996</v>
      </c>
      <c r="D51">
        <v>3060</v>
      </c>
      <c r="E51">
        <v>1596</v>
      </c>
      <c r="F51">
        <v>3.0430994741269002</v>
      </c>
      <c r="G51" t="s">
        <v>50</v>
      </c>
      <c r="H51">
        <v>3.4298958747798398</v>
      </c>
      <c r="I51" t="s">
        <v>50</v>
      </c>
      <c r="J51">
        <v>1.9329949182533399</v>
      </c>
      <c r="K51" t="s">
        <v>52</v>
      </c>
      <c r="L51">
        <v>2.3310111507892501</v>
      </c>
      <c r="M51" t="s">
        <v>51</v>
      </c>
      <c r="N51">
        <v>-4.0367752222980502E-2</v>
      </c>
      <c r="O51" t="s">
        <v>50</v>
      </c>
      <c r="P51">
        <v>-6.6845143957072001E-2</v>
      </c>
      <c r="Q51" t="s">
        <v>50</v>
      </c>
      <c r="R51">
        <v>-7.3570071262806902E-2</v>
      </c>
      <c r="S51" t="s">
        <v>50</v>
      </c>
      <c r="T51">
        <v>-7.7921570928056502E-2</v>
      </c>
      <c r="U51" t="s">
        <v>50</v>
      </c>
      <c r="V51">
        <f t="shared" si="0"/>
        <v>-3.32023190398264E-2</v>
      </c>
      <c r="W51">
        <f t="shared" si="1"/>
        <v>-1.1076426970984501E-2</v>
      </c>
      <c r="X51">
        <f t="shared" si="2"/>
        <v>2.2125892068841899E-2</v>
      </c>
      <c r="Y51">
        <f t="shared" si="3"/>
        <v>-4.3514996652496002E-3</v>
      </c>
      <c r="AA51">
        <v>3.1233785175133701</v>
      </c>
      <c r="AB51" t="s">
        <v>50</v>
      </c>
      <c r="AC51">
        <v>3.0887062299938601</v>
      </c>
      <c r="AD51" t="s">
        <v>50</v>
      </c>
      <c r="AE51">
        <f t="shared" si="4"/>
        <v>-3.4672287519510014E-2</v>
      </c>
      <c r="AG51">
        <v>24.1271275342108</v>
      </c>
      <c r="AH51">
        <v>-6.0643370190222701</v>
      </c>
      <c r="AI51">
        <v>2.7732605011585698</v>
      </c>
      <c r="AJ51">
        <v>-8.8375975201808501</v>
      </c>
      <c r="AK51">
        <f t="shared" si="5"/>
        <v>-11.610858021339419</v>
      </c>
      <c r="AM51">
        <v>57344.915000000001</v>
      </c>
      <c r="AN51">
        <v>49153.418674698798</v>
      </c>
      <c r="AO51">
        <v>46030.667293232997</v>
      </c>
      <c r="AP51">
        <v>59009.703999999998</v>
      </c>
      <c r="AQ51">
        <v>49584.744680850999</v>
      </c>
      <c r="AR51">
        <v>46967.342925659403</v>
      </c>
      <c r="AS51">
        <v>54570.266666666597</v>
      </c>
      <c r="AT51">
        <v>48835.005235602097</v>
      </c>
      <c r="AU51">
        <v>45426.9675425038</v>
      </c>
      <c r="AV51">
        <v>59055.406976744103</v>
      </c>
      <c r="AW51">
        <v>49533.939024390202</v>
      </c>
      <c r="AX51">
        <v>46815.218390804599</v>
      </c>
      <c r="AY51">
        <v>58908.923076922998</v>
      </c>
      <c r="AZ51">
        <v>49655.355932203303</v>
      </c>
      <c r="BA51">
        <v>47076.2716049382</v>
      </c>
      <c r="BB51">
        <v>56268.962962962898</v>
      </c>
      <c r="BC51">
        <v>50303.139784946201</v>
      </c>
      <c r="BD51">
        <v>45070.928961748599</v>
      </c>
      <c r="BE51">
        <v>53614.75</v>
      </c>
      <c r="BF51">
        <v>47441.775510204003</v>
      </c>
      <c r="BG51">
        <v>45890.704626334496</v>
      </c>
    </row>
    <row r="52" spans="1:59" x14ac:dyDescent="0.25">
      <c r="A52" t="s">
        <v>354</v>
      </c>
      <c r="B52">
        <v>0.884849</v>
      </c>
      <c r="C52">
        <v>0.884849</v>
      </c>
      <c r="D52">
        <v>2240</v>
      </c>
      <c r="E52">
        <v>2240</v>
      </c>
      <c r="F52">
        <v>14.4571076420394</v>
      </c>
      <c r="G52" t="s">
        <v>50</v>
      </c>
      <c r="H52">
        <v>12.6638728052716</v>
      </c>
      <c r="I52" t="s">
        <v>50</v>
      </c>
      <c r="J52">
        <v>4.2990989531147799</v>
      </c>
      <c r="K52" t="s">
        <v>50</v>
      </c>
      <c r="L52">
        <v>2.34218195420075</v>
      </c>
      <c r="M52" t="s">
        <v>51</v>
      </c>
      <c r="N52">
        <v>-2.9244048379586499E-2</v>
      </c>
      <c r="O52" t="s">
        <v>52</v>
      </c>
      <c r="P52">
        <v>-5.5479658799242999E-2</v>
      </c>
      <c r="Q52" t="s">
        <v>50</v>
      </c>
      <c r="R52">
        <v>-5.19313932264725E-2</v>
      </c>
      <c r="S52" t="s">
        <v>50</v>
      </c>
      <c r="T52">
        <v>-7.6558210713970606E-2</v>
      </c>
      <c r="U52" t="s">
        <v>50</v>
      </c>
      <c r="V52">
        <f t="shared" si="0"/>
        <v>-2.2687344846886E-2</v>
      </c>
      <c r="W52">
        <f t="shared" si="1"/>
        <v>-2.1078551914727607E-2</v>
      </c>
      <c r="X52">
        <f t="shared" si="2"/>
        <v>1.6087929321583934E-3</v>
      </c>
      <c r="Y52">
        <f t="shared" si="3"/>
        <v>-2.4626817487498107E-2</v>
      </c>
      <c r="AA52">
        <v>3.08472606213904</v>
      </c>
      <c r="AB52" t="s">
        <v>50</v>
      </c>
      <c r="AC52">
        <v>3.0453005145338001</v>
      </c>
      <c r="AD52" t="s">
        <v>50</v>
      </c>
      <c r="AE52">
        <f t="shared" si="4"/>
        <v>-3.9425547605239863E-2</v>
      </c>
      <c r="AG52">
        <v>80.723221364000693</v>
      </c>
      <c r="AH52">
        <v>48.629269842383003</v>
      </c>
      <c r="AI52">
        <v>20.518633439483501</v>
      </c>
      <c r="AJ52">
        <v>28.110636402899502</v>
      </c>
      <c r="AK52">
        <f t="shared" si="5"/>
        <v>7.5920029634160002</v>
      </c>
      <c r="AM52">
        <v>80671.907786885204</v>
      </c>
      <c r="AN52">
        <v>76044.496621621598</v>
      </c>
      <c r="AO52">
        <v>71434.476724137901</v>
      </c>
      <c r="AP52">
        <v>80225.713043478201</v>
      </c>
      <c r="AQ52">
        <v>81347.083003952503</v>
      </c>
      <c r="AR52">
        <v>74129.715105162497</v>
      </c>
      <c r="AS52">
        <v>81069.678294573605</v>
      </c>
      <c r="AT52">
        <v>72087.109144542701</v>
      </c>
      <c r="AU52">
        <v>69221.5886970172</v>
      </c>
      <c r="AV52">
        <v>72093.657657657604</v>
      </c>
      <c r="AW52">
        <v>83362.785714285696</v>
      </c>
      <c r="AX52">
        <v>70006.095041322304</v>
      </c>
      <c r="AY52">
        <v>87811.075630252104</v>
      </c>
      <c r="AZ52">
        <v>79347.251968503901</v>
      </c>
      <c r="BA52">
        <v>77681.017793594205</v>
      </c>
      <c r="BB52">
        <v>86202.860139860102</v>
      </c>
      <c r="BC52">
        <v>72940.417647058799</v>
      </c>
      <c r="BD52">
        <v>68475.067375886501</v>
      </c>
      <c r="BE52">
        <v>74686.678260869507</v>
      </c>
      <c r="BF52">
        <v>71228.751479289902</v>
      </c>
      <c r="BG52">
        <v>69814.600000000006</v>
      </c>
    </row>
    <row r="53" spans="1:59" x14ac:dyDescent="0.25">
      <c r="A53" t="s">
        <v>56</v>
      </c>
      <c r="B53">
        <v>0.89216600000000001</v>
      </c>
      <c r="C53">
        <v>0.89283899999999905</v>
      </c>
      <c r="D53">
        <v>2760</v>
      </c>
      <c r="E53">
        <v>2735</v>
      </c>
      <c r="F53">
        <v>8.0822875824720093</v>
      </c>
      <c r="G53" t="s">
        <v>50</v>
      </c>
      <c r="H53">
        <v>6.0705868260420504</v>
      </c>
      <c r="I53" t="s">
        <v>50</v>
      </c>
      <c r="J53">
        <v>1.42784249978153</v>
      </c>
      <c r="K53" t="s">
        <v>53</v>
      </c>
      <c r="L53">
        <v>9.8944121384122301</v>
      </c>
      <c r="M53" t="s">
        <v>50</v>
      </c>
      <c r="N53">
        <v>-5.7748736338885803E-2</v>
      </c>
      <c r="O53" t="s">
        <v>50</v>
      </c>
      <c r="P53">
        <v>-7.0378331213332507E-2</v>
      </c>
      <c r="Q53" t="s">
        <v>50</v>
      </c>
      <c r="R53">
        <v>-7.7569907921604606E-2</v>
      </c>
      <c r="S53" t="s">
        <v>50</v>
      </c>
      <c r="T53">
        <v>-7.6485024999603607E-2</v>
      </c>
      <c r="U53" t="s">
        <v>50</v>
      </c>
      <c r="V53">
        <f t="shared" si="0"/>
        <v>-1.9821171582718802E-2</v>
      </c>
      <c r="W53">
        <f t="shared" si="1"/>
        <v>-6.1066937862711002E-3</v>
      </c>
      <c r="X53">
        <f t="shared" si="2"/>
        <v>1.3714477796447702E-2</v>
      </c>
      <c r="Y53">
        <f t="shared" si="3"/>
        <v>1.0848829220009987E-3</v>
      </c>
      <c r="AA53">
        <v>3.03313662592176</v>
      </c>
      <c r="AB53" t="s">
        <v>50</v>
      </c>
      <c r="AC53">
        <v>2.9915157101552698</v>
      </c>
      <c r="AD53" t="s">
        <v>50</v>
      </c>
      <c r="AE53">
        <f t="shared" si="4"/>
        <v>-4.1620915766490185E-2</v>
      </c>
      <c r="AG53">
        <v>44.336875791375697</v>
      </c>
      <c r="AH53">
        <v>4.5551606708983696</v>
      </c>
      <c r="AI53">
        <v>5.3733669472872201</v>
      </c>
      <c r="AJ53">
        <v>-0.81820627638884902</v>
      </c>
      <c r="AK53">
        <f t="shared" si="5"/>
        <v>-6.1915732236760688</v>
      </c>
      <c r="AM53">
        <v>42694.950216450197</v>
      </c>
      <c r="AN53">
        <v>41334.298611111102</v>
      </c>
      <c r="AO53">
        <v>40882.147835269199</v>
      </c>
      <c r="AP53">
        <v>44099.426923076899</v>
      </c>
      <c r="AQ53">
        <v>43029.239534883702</v>
      </c>
      <c r="AR53">
        <v>42005.029288702899</v>
      </c>
      <c r="AS53">
        <v>40887.207920792003</v>
      </c>
      <c r="AT53">
        <v>39654.979262672801</v>
      </c>
      <c r="AU53">
        <v>39737.718550106598</v>
      </c>
      <c r="AV53">
        <v>42630.3903133903</v>
      </c>
      <c r="AW53">
        <v>44137.176211453698</v>
      </c>
      <c r="AX53">
        <v>41075.842105263102</v>
      </c>
      <c r="AY53">
        <v>47150.502958579797</v>
      </c>
      <c r="AZ53">
        <v>41790.315270935898</v>
      </c>
      <c r="BA53">
        <v>42852.447999999997</v>
      </c>
      <c r="BB53">
        <v>42513.554054054002</v>
      </c>
      <c r="BC53">
        <v>42788.711229946501</v>
      </c>
      <c r="BD53">
        <v>41022.0543933054</v>
      </c>
      <c r="BE53">
        <v>38903.423076922998</v>
      </c>
      <c r="BF53">
        <v>37282.477732793501</v>
      </c>
      <c r="BG53">
        <v>38403.126086956501</v>
      </c>
    </row>
    <row r="54" spans="1:59" x14ac:dyDescent="0.25">
      <c r="A54" t="s">
        <v>474</v>
      </c>
      <c r="B54">
        <v>0.86807299999999998</v>
      </c>
      <c r="C54">
        <v>0.86807299999999998</v>
      </c>
      <c r="D54">
        <v>1622</v>
      </c>
      <c r="E54">
        <v>1622</v>
      </c>
      <c r="F54">
        <v>2.610844517221</v>
      </c>
      <c r="G54" t="s">
        <v>51</v>
      </c>
      <c r="H54">
        <v>2.92913204173081</v>
      </c>
      <c r="I54" t="s">
        <v>51</v>
      </c>
      <c r="J54">
        <v>2.6176386960418601</v>
      </c>
      <c r="K54" t="s">
        <v>51</v>
      </c>
      <c r="L54">
        <v>6.9565050702485802</v>
      </c>
      <c r="M54" t="s">
        <v>50</v>
      </c>
      <c r="N54">
        <v>-0.10562765320836701</v>
      </c>
      <c r="O54" t="s">
        <v>50</v>
      </c>
      <c r="P54">
        <v>-4.3593653017263201E-2</v>
      </c>
      <c r="Q54" t="s">
        <v>50</v>
      </c>
      <c r="R54">
        <v>-0.15401220830792201</v>
      </c>
      <c r="S54" t="s">
        <v>50</v>
      </c>
      <c r="T54">
        <v>-7.6270968394532707E-2</v>
      </c>
      <c r="U54" t="s">
        <v>50</v>
      </c>
      <c r="V54">
        <f t="shared" si="0"/>
        <v>-4.8384555099554999E-2</v>
      </c>
      <c r="W54">
        <f t="shared" si="1"/>
        <v>-3.2677315377269506E-2</v>
      </c>
      <c r="X54">
        <f t="shared" si="2"/>
        <v>1.5707239722285493E-2</v>
      </c>
      <c r="Y54">
        <f t="shared" si="3"/>
        <v>7.7741239913389298E-2</v>
      </c>
      <c r="AA54">
        <v>3.2079776074146702</v>
      </c>
      <c r="AB54" t="s">
        <v>50</v>
      </c>
      <c r="AC54">
        <v>3.15613186832209</v>
      </c>
      <c r="AD54" t="s">
        <v>50</v>
      </c>
      <c r="AE54">
        <f t="shared" si="4"/>
        <v>-5.1845739092580168E-2</v>
      </c>
      <c r="AG54">
        <v>56.234466478468299</v>
      </c>
      <c r="AH54">
        <v>24.585432672670901</v>
      </c>
      <c r="AI54">
        <v>27.180563853459098</v>
      </c>
      <c r="AJ54">
        <v>-2.5951311807881399</v>
      </c>
      <c r="AK54">
        <f t="shared" si="5"/>
        <v>-29.775695034247239</v>
      </c>
      <c r="AM54">
        <v>51369.108974358896</v>
      </c>
      <c r="AN54">
        <v>57377.088929219601</v>
      </c>
      <c r="AO54">
        <v>59621.892896174802</v>
      </c>
      <c r="AP54">
        <v>49446.102564102497</v>
      </c>
      <c r="AQ54">
        <v>57164.297029702902</v>
      </c>
      <c r="AR54">
        <v>61461.883419689097</v>
      </c>
      <c r="AS54">
        <v>52010.111111111102</v>
      </c>
      <c r="AT54">
        <v>57500.252148997097</v>
      </c>
      <c r="AU54">
        <v>58279.291115311898</v>
      </c>
      <c r="AV54">
        <v>44018.75</v>
      </c>
      <c r="AW54">
        <v>59609.289473684199</v>
      </c>
      <c r="AX54">
        <v>62098.917525773199</v>
      </c>
      <c r="AY54">
        <v>53221.652173912997</v>
      </c>
      <c r="AZ54">
        <v>53996.920454545398</v>
      </c>
      <c r="BA54">
        <v>60818.213541666599</v>
      </c>
      <c r="BB54">
        <v>56912.769230769198</v>
      </c>
      <c r="BC54">
        <v>57240.361788617804</v>
      </c>
      <c r="BD54">
        <v>53133.590163934401</v>
      </c>
      <c r="BE54">
        <v>49558.782051282004</v>
      </c>
      <c r="BF54">
        <v>58120.961165048502</v>
      </c>
      <c r="BG54">
        <v>59821.737100737097</v>
      </c>
    </row>
    <row r="55" spans="1:59" x14ac:dyDescent="0.25">
      <c r="A55" t="s">
        <v>232</v>
      </c>
      <c r="B55">
        <v>0.94680399999999998</v>
      </c>
      <c r="C55">
        <v>0.94586999999999999</v>
      </c>
      <c r="D55">
        <v>8003</v>
      </c>
      <c r="E55">
        <v>7920</v>
      </c>
      <c r="F55">
        <v>5.9158600293648202</v>
      </c>
      <c r="G55" t="s">
        <v>50</v>
      </c>
      <c r="H55">
        <v>5.2973928229806599</v>
      </c>
      <c r="I55" t="s">
        <v>50</v>
      </c>
      <c r="J55">
        <v>1.8540064669576299</v>
      </c>
      <c r="K55" t="s">
        <v>52</v>
      </c>
      <c r="L55">
        <v>5.4545491289391199</v>
      </c>
      <c r="M55" t="s">
        <v>50</v>
      </c>
      <c r="N55">
        <v>-4.8370737575098903E-2</v>
      </c>
      <c r="O55" t="s">
        <v>50</v>
      </c>
      <c r="P55">
        <v>-5.8792743108186003E-2</v>
      </c>
      <c r="Q55" t="s">
        <v>50</v>
      </c>
      <c r="R55">
        <v>-0.100010495391945</v>
      </c>
      <c r="S55" t="s">
        <v>50</v>
      </c>
      <c r="T55">
        <v>-7.5715041394471105E-2</v>
      </c>
      <c r="U55" t="s">
        <v>50</v>
      </c>
      <c r="V55">
        <f t="shared" si="0"/>
        <v>-5.1639757816846092E-2</v>
      </c>
      <c r="W55">
        <f t="shared" si="1"/>
        <v>-1.6922298286285102E-2</v>
      </c>
      <c r="X55">
        <f t="shared" si="2"/>
        <v>3.471745953056099E-2</v>
      </c>
      <c r="Y55">
        <f t="shared" si="3"/>
        <v>2.429545399747389E-2</v>
      </c>
      <c r="AA55">
        <v>3.0457919150607502</v>
      </c>
      <c r="AB55" t="s">
        <v>50</v>
      </c>
      <c r="AC55">
        <v>2.9879460914655902</v>
      </c>
      <c r="AD55" t="s">
        <v>50</v>
      </c>
      <c r="AE55">
        <f t="shared" si="4"/>
        <v>-5.7845823595159995E-2</v>
      </c>
      <c r="AG55">
        <v>96.015622579481899</v>
      </c>
      <c r="AH55">
        <v>142.63357867260001</v>
      </c>
      <c r="AI55">
        <v>97.550575541661502</v>
      </c>
      <c r="AJ55">
        <v>45.083003130938799</v>
      </c>
      <c r="AK55">
        <f t="shared" si="5"/>
        <v>-52.467572410722703</v>
      </c>
      <c r="AM55">
        <v>16453.642724227699</v>
      </c>
      <c r="AN55">
        <v>15885.538733779</v>
      </c>
      <c r="AO55">
        <v>15691.7245353159</v>
      </c>
      <c r="AP55">
        <v>16637.012311901501</v>
      </c>
      <c r="AQ55">
        <v>16124.0884406516</v>
      </c>
      <c r="AR55">
        <v>15713.991156963801</v>
      </c>
      <c r="AS55">
        <v>16234.7967346938</v>
      </c>
      <c r="AT55">
        <v>15640.330940988801</v>
      </c>
      <c r="AU55">
        <v>15669.0570142535</v>
      </c>
      <c r="AV55">
        <v>16815.4859813084</v>
      </c>
      <c r="AW55">
        <v>16693.669463087201</v>
      </c>
      <c r="AX55">
        <v>16046.7745398773</v>
      </c>
      <c r="AY55">
        <v>16449.5273492286</v>
      </c>
      <c r="AZ55">
        <v>15634.2323232323</v>
      </c>
      <c r="BA55">
        <v>15406.225531914801</v>
      </c>
      <c r="BB55">
        <v>14364.296167247299</v>
      </c>
      <c r="BC55">
        <v>15322.393238434101</v>
      </c>
      <c r="BD55">
        <v>14893.3593519882</v>
      </c>
      <c r="BE55">
        <v>17884.055299539101</v>
      </c>
      <c r="BF55">
        <v>15898.5404624277</v>
      </c>
      <c r="BG55">
        <v>16474.4067278287</v>
      </c>
    </row>
    <row r="56" spans="1:59" x14ac:dyDescent="0.25">
      <c r="A56" t="s">
        <v>371</v>
      </c>
      <c r="B56">
        <v>0.782416</v>
      </c>
      <c r="C56">
        <v>0.782416</v>
      </c>
      <c r="D56">
        <v>1283</v>
      </c>
      <c r="E56">
        <v>1283</v>
      </c>
      <c r="F56">
        <v>2.78096036354271</v>
      </c>
      <c r="G56" t="s">
        <v>51</v>
      </c>
      <c r="H56">
        <v>2.08961581115291</v>
      </c>
      <c r="I56" t="s">
        <v>52</v>
      </c>
      <c r="J56">
        <v>0.56497600637849998</v>
      </c>
      <c r="K56" t="s">
        <v>53</v>
      </c>
      <c r="L56">
        <v>1.17153052110224</v>
      </c>
      <c r="M56" t="s">
        <v>53</v>
      </c>
      <c r="N56">
        <v>-3.8935740444106699E-2</v>
      </c>
      <c r="O56" t="s">
        <v>53</v>
      </c>
      <c r="P56">
        <v>-2.1042792531306202E-2</v>
      </c>
      <c r="Q56" t="s">
        <v>53</v>
      </c>
      <c r="R56">
        <v>-0.12367031208835901</v>
      </c>
      <c r="S56" t="s">
        <v>50</v>
      </c>
      <c r="T56">
        <v>-7.5317492621633897E-2</v>
      </c>
      <c r="U56" t="s">
        <v>50</v>
      </c>
      <c r="V56">
        <f t="shared" si="0"/>
        <v>-8.4734571644252299E-2</v>
      </c>
      <c r="W56">
        <f t="shared" si="1"/>
        <v>-5.4274700090327699E-2</v>
      </c>
      <c r="X56">
        <f t="shared" si="2"/>
        <v>3.04598715539246E-2</v>
      </c>
      <c r="Y56">
        <f t="shared" si="3"/>
        <v>4.8352819466725108E-2</v>
      </c>
      <c r="AA56">
        <v>2.7882191044911502</v>
      </c>
      <c r="AB56" t="s">
        <v>50</v>
      </c>
      <c r="AC56">
        <v>2.7008428044855401</v>
      </c>
      <c r="AD56" t="s">
        <v>50</v>
      </c>
      <c r="AE56">
        <f t="shared" si="4"/>
        <v>-8.737630000561003E-2</v>
      </c>
      <c r="AG56">
        <v>11.0200042774467</v>
      </c>
      <c r="AH56">
        <v>28.647675638685701</v>
      </c>
      <c r="AI56">
        <v>17.476299214788199</v>
      </c>
      <c r="AJ56">
        <v>11.171376423897501</v>
      </c>
      <c r="AK56">
        <f t="shared" si="5"/>
        <v>-6.3049227908906982</v>
      </c>
      <c r="AM56">
        <v>10977.851063829699</v>
      </c>
      <c r="AN56">
        <v>10036.8005698005</v>
      </c>
      <c r="AO56">
        <v>8687.1518072289091</v>
      </c>
      <c r="AP56">
        <v>11104.879598662201</v>
      </c>
      <c r="AQ56">
        <v>10608.567708333299</v>
      </c>
      <c r="AR56">
        <v>9013.8730158730104</v>
      </c>
      <c r="AS56">
        <v>10803.623853211</v>
      </c>
      <c r="AT56">
        <v>9346.3647798742095</v>
      </c>
      <c r="AU56">
        <v>8413.9203539822993</v>
      </c>
      <c r="AV56">
        <v>10891.0714285714</v>
      </c>
      <c r="AW56">
        <v>11229.9183673469</v>
      </c>
      <c r="AX56">
        <v>9002.0404040403992</v>
      </c>
      <c r="AY56">
        <v>11293.138364779799</v>
      </c>
      <c r="AZ56">
        <v>9960.7765957446809</v>
      </c>
      <c r="BA56">
        <v>9026.8888888888796</v>
      </c>
      <c r="BB56">
        <v>11550.9823008849</v>
      </c>
      <c r="BC56">
        <v>9435.5822784810098</v>
      </c>
      <c r="BD56">
        <v>8248.25</v>
      </c>
      <c r="BE56">
        <v>9999.3238095238103</v>
      </c>
      <c r="BF56">
        <v>9258.2625000000007</v>
      </c>
      <c r="BG56">
        <v>8545.4047619047597</v>
      </c>
    </row>
    <row r="57" spans="1:59" x14ac:dyDescent="0.25">
      <c r="A57" t="s">
        <v>360</v>
      </c>
      <c r="B57">
        <v>0.72633400000000004</v>
      </c>
      <c r="C57">
        <v>0.72633400000000004</v>
      </c>
      <c r="D57">
        <v>873</v>
      </c>
      <c r="E57">
        <v>873</v>
      </c>
      <c r="F57">
        <v>2.3918097738136099</v>
      </c>
      <c r="G57" t="s">
        <v>51</v>
      </c>
      <c r="H57">
        <v>1.1338282998792599</v>
      </c>
      <c r="I57" t="s">
        <v>53</v>
      </c>
      <c r="J57">
        <v>0.11951845360310399</v>
      </c>
      <c r="K57" t="s">
        <v>53</v>
      </c>
      <c r="L57">
        <v>6.7170875320450598</v>
      </c>
      <c r="M57" t="s">
        <v>50</v>
      </c>
      <c r="N57">
        <v>-6.0483017035205797E-2</v>
      </c>
      <c r="O57" t="s">
        <v>50</v>
      </c>
      <c r="P57">
        <v>-6.0394973426716E-2</v>
      </c>
      <c r="Q57" t="s">
        <v>50</v>
      </c>
      <c r="R57">
        <v>-0.110035285886013</v>
      </c>
      <c r="S57" t="s">
        <v>50</v>
      </c>
      <c r="T57">
        <v>-7.5178565407806902E-2</v>
      </c>
      <c r="U57" t="s">
        <v>50</v>
      </c>
      <c r="V57">
        <f t="shared" si="0"/>
        <v>-4.9552268850807199E-2</v>
      </c>
      <c r="W57">
        <f t="shared" si="1"/>
        <v>-1.4783591981090902E-2</v>
      </c>
      <c r="X57">
        <f t="shared" si="2"/>
        <v>3.4768676869716297E-2</v>
      </c>
      <c r="Y57">
        <f t="shared" si="3"/>
        <v>3.4856720478206094E-2</v>
      </c>
      <c r="AA57">
        <v>3.1034197995570598</v>
      </c>
      <c r="AB57" t="s">
        <v>50</v>
      </c>
      <c r="AC57">
        <v>3.04390330150901</v>
      </c>
      <c r="AD57" t="s">
        <v>50</v>
      </c>
      <c r="AE57">
        <f t="shared" si="4"/>
        <v>-5.9516498048049815E-2</v>
      </c>
      <c r="AG57">
        <v>15.4988389572261</v>
      </c>
      <c r="AH57">
        <v>10.702550442053299</v>
      </c>
      <c r="AI57">
        <v>8.6750734531077196</v>
      </c>
      <c r="AJ57">
        <v>2.0274769889456001</v>
      </c>
      <c r="AK57">
        <f t="shared" si="5"/>
        <v>-6.6475964641621195</v>
      </c>
      <c r="AM57">
        <v>46768.372881355899</v>
      </c>
      <c r="AN57">
        <v>42441.860377358404</v>
      </c>
      <c r="AO57">
        <v>38325.153543307002</v>
      </c>
      <c r="AP57">
        <v>46785.183823529398</v>
      </c>
      <c r="AQ57">
        <v>41679.108910891002</v>
      </c>
      <c r="AR57">
        <v>38783.510638297797</v>
      </c>
      <c r="AS57">
        <v>46757.885321100897</v>
      </c>
      <c r="AT57">
        <v>42911.6036585365</v>
      </c>
      <c r="AU57">
        <v>37753.221238938</v>
      </c>
      <c r="AV57">
        <v>47075.616438356097</v>
      </c>
      <c r="AW57">
        <v>42126.521739130403</v>
      </c>
      <c r="AX57">
        <v>39320.327586206899</v>
      </c>
      <c r="AY57">
        <v>46448.650793650697</v>
      </c>
      <c r="AZ57">
        <v>41304.909090909001</v>
      </c>
      <c r="BA57">
        <v>38408.385542168602</v>
      </c>
      <c r="BB57">
        <v>47608.653543307002</v>
      </c>
      <c r="BC57">
        <v>44525.590361445698</v>
      </c>
      <c r="BD57">
        <v>40133.5535714285</v>
      </c>
      <c r="BE57">
        <v>45570.549450549399</v>
      </c>
      <c r="BF57">
        <v>41257.765432098699</v>
      </c>
      <c r="BG57">
        <v>35414.649122807001</v>
      </c>
    </row>
    <row r="58" spans="1:59" x14ac:dyDescent="0.25">
      <c r="A58" t="s">
        <v>124</v>
      </c>
      <c r="B58">
        <v>0.75544800000000001</v>
      </c>
      <c r="C58">
        <v>0.75544800000000001</v>
      </c>
      <c r="D58">
        <v>1376</v>
      </c>
      <c r="E58">
        <v>1376</v>
      </c>
      <c r="F58">
        <v>3.1777272625377502</v>
      </c>
      <c r="G58" t="s">
        <v>50</v>
      </c>
      <c r="H58">
        <v>3.2700485802260499</v>
      </c>
      <c r="I58" t="s">
        <v>50</v>
      </c>
      <c r="J58">
        <v>0.51002972384860001</v>
      </c>
      <c r="K58" t="s">
        <v>53</v>
      </c>
      <c r="L58">
        <v>9.9714373784004398</v>
      </c>
      <c r="M58" t="s">
        <v>50</v>
      </c>
      <c r="N58">
        <v>-6.2337856612722599E-2</v>
      </c>
      <c r="O58" t="s">
        <v>50</v>
      </c>
      <c r="P58">
        <v>-8.1703468356181599E-2</v>
      </c>
      <c r="Q58" t="s">
        <v>50</v>
      </c>
      <c r="R58">
        <v>-0.10339121071334199</v>
      </c>
      <c r="S58" t="s">
        <v>50</v>
      </c>
      <c r="T58">
        <v>-7.5021027950871996E-2</v>
      </c>
      <c r="U58" t="s">
        <v>50</v>
      </c>
      <c r="V58">
        <f t="shared" si="0"/>
        <v>-4.1053354100619395E-2</v>
      </c>
      <c r="W58">
        <f t="shared" si="1"/>
        <v>6.6824404053096031E-3</v>
      </c>
      <c r="X58">
        <f t="shared" si="2"/>
        <v>4.7735794505928998E-2</v>
      </c>
      <c r="Y58">
        <f t="shared" si="3"/>
        <v>2.8370182762469998E-2</v>
      </c>
      <c r="AA58">
        <v>3.2069412290025499</v>
      </c>
      <c r="AB58" t="s">
        <v>50</v>
      </c>
      <c r="AC58">
        <v>3.1566894534958898</v>
      </c>
      <c r="AD58" t="s">
        <v>50</v>
      </c>
      <c r="AE58">
        <f t="shared" si="4"/>
        <v>-5.0251775506660046E-2</v>
      </c>
      <c r="AG58">
        <v>31.841263171397401</v>
      </c>
      <c r="AH58">
        <v>17.109712635002801</v>
      </c>
      <c r="AI58">
        <v>14.986765602883199</v>
      </c>
      <c r="AJ58">
        <v>2.1229470321195398</v>
      </c>
      <c r="AK58">
        <f t="shared" si="5"/>
        <v>-12.863818570763659</v>
      </c>
      <c r="AM58">
        <v>53931.430434782596</v>
      </c>
      <c r="AN58">
        <v>46221.739606126903</v>
      </c>
      <c r="AO58">
        <v>38686.6732026143</v>
      </c>
      <c r="AP58">
        <v>54854.532075471601</v>
      </c>
      <c r="AQ58">
        <v>49331.777327935197</v>
      </c>
      <c r="AR58">
        <v>38638.088353413601</v>
      </c>
      <c r="AS58">
        <v>52676.958974358902</v>
      </c>
      <c r="AT58">
        <v>42563.742857142803</v>
      </c>
      <c r="AU58">
        <v>38744.280952380897</v>
      </c>
      <c r="AV58">
        <v>56258.119402985001</v>
      </c>
      <c r="AW58">
        <v>50116.0869565217</v>
      </c>
      <c r="AX58">
        <v>37988.577981651302</v>
      </c>
      <c r="AY58">
        <v>53418.8015267175</v>
      </c>
      <c r="AZ58">
        <v>48648.477272727199</v>
      </c>
      <c r="BA58">
        <v>39143.778571428498</v>
      </c>
      <c r="BB58">
        <v>53587.494117647002</v>
      </c>
      <c r="BC58">
        <v>45307.827586206899</v>
      </c>
      <c r="BD58">
        <v>39348.687022900704</v>
      </c>
      <c r="BE58">
        <v>51973.363636363603</v>
      </c>
      <c r="BF58">
        <v>39177.4255319148</v>
      </c>
      <c r="BG58">
        <v>37742.037974683502</v>
      </c>
    </row>
    <row r="59" spans="1:59" x14ac:dyDescent="0.25">
      <c r="A59" t="s">
        <v>290</v>
      </c>
      <c r="B59">
        <v>0.765656</v>
      </c>
      <c r="C59">
        <v>0.76313900000000001</v>
      </c>
      <c r="D59">
        <v>2049</v>
      </c>
      <c r="E59">
        <v>1930</v>
      </c>
      <c r="F59">
        <v>3.7634794453105198</v>
      </c>
      <c r="G59" t="s">
        <v>50</v>
      </c>
      <c r="H59">
        <v>3.5898097411781298</v>
      </c>
      <c r="I59" t="s">
        <v>50</v>
      </c>
      <c r="J59">
        <v>1.8960394072020299</v>
      </c>
      <c r="K59" t="s">
        <v>52</v>
      </c>
      <c r="L59">
        <v>5.2308007089025397</v>
      </c>
      <c r="M59" t="s">
        <v>50</v>
      </c>
      <c r="N59">
        <v>-8.1666043534237204E-2</v>
      </c>
      <c r="O59" t="s">
        <v>50</v>
      </c>
      <c r="P59">
        <v>-5.98192377766971E-2</v>
      </c>
      <c r="Q59" t="s">
        <v>50</v>
      </c>
      <c r="R59">
        <v>-0.117820346561678</v>
      </c>
      <c r="S59" t="s">
        <v>50</v>
      </c>
      <c r="T59">
        <v>-7.4211521016853299E-2</v>
      </c>
      <c r="U59" t="s">
        <v>50</v>
      </c>
      <c r="V59">
        <f t="shared" si="0"/>
        <v>-3.6154303027440798E-2</v>
      </c>
      <c r="W59">
        <f t="shared" si="1"/>
        <v>-1.4392283240156199E-2</v>
      </c>
      <c r="X59">
        <f t="shared" si="2"/>
        <v>2.1762019787284599E-2</v>
      </c>
      <c r="Y59">
        <f t="shared" si="3"/>
        <v>4.3608825544824703E-2</v>
      </c>
      <c r="AA59">
        <v>3.1897543572029199</v>
      </c>
      <c r="AB59" t="s">
        <v>50</v>
      </c>
      <c r="AC59">
        <v>3.1596268618211298</v>
      </c>
      <c r="AD59" t="s">
        <v>50</v>
      </c>
      <c r="AE59">
        <f t="shared" si="4"/>
        <v>-3.0127495381790048E-2</v>
      </c>
      <c r="AG59">
        <v>36.0706882598082</v>
      </c>
      <c r="AH59">
        <v>17.305214997777</v>
      </c>
      <c r="AI59">
        <v>16.241170717619202</v>
      </c>
      <c r="AJ59">
        <v>1.0640442801578101</v>
      </c>
      <c r="AK59">
        <f t="shared" si="5"/>
        <v>-15.177126437461391</v>
      </c>
      <c r="AM59">
        <v>87661.712389380496</v>
      </c>
      <c r="AN59">
        <v>75198.325068870501</v>
      </c>
      <c r="AO59">
        <v>66561.708776595697</v>
      </c>
      <c r="AP59">
        <v>91726.334951456301</v>
      </c>
      <c r="AQ59">
        <v>75292.055214723907</v>
      </c>
      <c r="AR59">
        <v>68403.079069767395</v>
      </c>
      <c r="AS59">
        <v>84258.004065040601</v>
      </c>
      <c r="AT59">
        <v>75121.934999999998</v>
      </c>
      <c r="AU59">
        <v>64102.7360248447</v>
      </c>
      <c r="AV59">
        <v>94745.406593406602</v>
      </c>
      <c r="AW59">
        <v>76613.878048780403</v>
      </c>
      <c r="AX59">
        <v>68874.290598290594</v>
      </c>
      <c r="AY59">
        <v>89337.330434782503</v>
      </c>
      <c r="AZ59">
        <v>74847.836065573705</v>
      </c>
      <c r="BA59">
        <v>67840.510204081598</v>
      </c>
      <c r="BB59">
        <v>87016.027027026998</v>
      </c>
      <c r="BC59">
        <v>74746.513368983899</v>
      </c>
      <c r="BD59">
        <v>64881.6747572815</v>
      </c>
      <c r="BE59">
        <v>81990.296296296205</v>
      </c>
      <c r="BF59">
        <v>75451.5305164319</v>
      </c>
      <c r="BG59">
        <v>62719.448275862</v>
      </c>
    </row>
    <row r="60" spans="1:59" x14ac:dyDescent="0.25">
      <c r="A60" t="s">
        <v>439</v>
      </c>
      <c r="B60">
        <v>0.92052800000000001</v>
      </c>
      <c r="C60">
        <v>0.920068</v>
      </c>
      <c r="D60">
        <v>13321</v>
      </c>
      <c r="E60">
        <v>13077</v>
      </c>
      <c r="F60">
        <v>5.2848135138418098</v>
      </c>
      <c r="G60" t="s">
        <v>50</v>
      </c>
      <c r="H60">
        <v>4.1777402516704703</v>
      </c>
      <c r="I60" t="s">
        <v>50</v>
      </c>
      <c r="J60">
        <v>2.1191754956405702</v>
      </c>
      <c r="K60" t="s">
        <v>52</v>
      </c>
      <c r="L60">
        <v>2.6508128931163202</v>
      </c>
      <c r="M60" t="s">
        <v>51</v>
      </c>
      <c r="N60">
        <v>-2.4133571862021998E-2</v>
      </c>
      <c r="O60" t="s">
        <v>50</v>
      </c>
      <c r="P60">
        <v>-4.3421686115441199E-2</v>
      </c>
      <c r="Q60" t="s">
        <v>50</v>
      </c>
      <c r="R60">
        <v>-4.3750938919592003E-2</v>
      </c>
      <c r="S60" t="s">
        <v>50</v>
      </c>
      <c r="T60">
        <v>-7.4207987298398906E-2</v>
      </c>
      <c r="U60" t="s">
        <v>50</v>
      </c>
      <c r="V60">
        <f t="shared" si="0"/>
        <v>-1.9617367057570004E-2</v>
      </c>
      <c r="W60">
        <f t="shared" si="1"/>
        <v>-3.0786301182957707E-2</v>
      </c>
      <c r="X60">
        <f t="shared" si="2"/>
        <v>-1.1168934125387702E-2</v>
      </c>
      <c r="Y60">
        <f t="shared" si="3"/>
        <v>-3.0457048378806903E-2</v>
      </c>
      <c r="AA60">
        <v>2.87968041407014</v>
      </c>
      <c r="AB60" t="s">
        <v>50</v>
      </c>
      <c r="AC60">
        <v>2.8379208782322598</v>
      </c>
      <c r="AD60" t="s">
        <v>50</v>
      </c>
      <c r="AE60">
        <f t="shared" si="4"/>
        <v>-4.1759535837880168E-2</v>
      </c>
      <c r="AG60">
        <v>121.110065047106</v>
      </c>
      <c r="AH60">
        <v>113.223156458302</v>
      </c>
      <c r="AI60">
        <v>64.444809161924894</v>
      </c>
      <c r="AJ60">
        <v>48.778347296377298</v>
      </c>
      <c r="AK60">
        <f t="shared" si="5"/>
        <v>-15.666461865547596</v>
      </c>
      <c r="AM60">
        <v>9466.0672400312706</v>
      </c>
      <c r="AN60">
        <v>9413.2159914139993</v>
      </c>
      <c r="AO60">
        <v>11006.0517241379</v>
      </c>
      <c r="AP60">
        <v>9520.9859105318701</v>
      </c>
      <c r="AQ60">
        <v>9276.7661169415296</v>
      </c>
      <c r="AR60">
        <v>11303.2654614652</v>
      </c>
      <c r="AS60">
        <v>9397.5937637242005</v>
      </c>
      <c r="AT60">
        <v>9571.4061413673207</v>
      </c>
      <c r="AU60">
        <v>10713.020168855501</v>
      </c>
      <c r="AV60">
        <v>10165.3418745785</v>
      </c>
      <c r="AW60">
        <v>8872.5035389282093</v>
      </c>
      <c r="AX60">
        <v>11261.9264278799</v>
      </c>
      <c r="AY60">
        <v>8816.2809734513194</v>
      </c>
      <c r="AZ60">
        <v>9671.8409090909099</v>
      </c>
      <c r="BA60">
        <v>11343.2123479887</v>
      </c>
      <c r="BB60">
        <v>8924.8320545609495</v>
      </c>
      <c r="BC60">
        <v>9707.4664391353799</v>
      </c>
      <c r="BD60">
        <v>10759.4642549526</v>
      </c>
      <c r="BE60">
        <v>9899.9030797101404</v>
      </c>
      <c r="BF60">
        <v>9430.2054309326995</v>
      </c>
      <c r="BG60">
        <v>10657.488156539601</v>
      </c>
    </row>
    <row r="61" spans="1:59" x14ac:dyDescent="0.25">
      <c r="A61" t="s">
        <v>437</v>
      </c>
      <c r="B61">
        <v>0.54308400000000001</v>
      </c>
      <c r="C61">
        <v>0.57060699999999998</v>
      </c>
      <c r="D61">
        <v>1227</v>
      </c>
      <c r="E61">
        <v>1064</v>
      </c>
      <c r="F61">
        <v>2.5658437784949002</v>
      </c>
      <c r="G61" t="s">
        <v>51</v>
      </c>
      <c r="H61">
        <v>2.7182875214025501</v>
      </c>
      <c r="I61" t="s">
        <v>51</v>
      </c>
      <c r="J61">
        <v>1.0888977244376301</v>
      </c>
      <c r="K61" t="s">
        <v>53</v>
      </c>
      <c r="L61">
        <v>1.7224814170085001</v>
      </c>
      <c r="M61" t="s">
        <v>53</v>
      </c>
      <c r="N61">
        <v>-0.13944087613553399</v>
      </c>
      <c r="O61" t="s">
        <v>50</v>
      </c>
      <c r="P61">
        <v>-7.8617199584301606E-2</v>
      </c>
      <c r="Q61" t="s">
        <v>51</v>
      </c>
      <c r="R61">
        <v>-0.117924396694002</v>
      </c>
      <c r="S61" t="s">
        <v>50</v>
      </c>
      <c r="T61">
        <v>-7.2656121454865899E-2</v>
      </c>
      <c r="U61" t="s">
        <v>52</v>
      </c>
      <c r="V61">
        <f t="shared" si="0"/>
        <v>2.1516479441531997E-2</v>
      </c>
      <c r="W61">
        <f t="shared" si="1"/>
        <v>5.9610781294357068E-3</v>
      </c>
      <c r="X61">
        <f t="shared" si="2"/>
        <v>-1.555540131209629E-2</v>
      </c>
      <c r="Y61">
        <f t="shared" si="3"/>
        <v>4.5268275239136097E-2</v>
      </c>
      <c r="AA61">
        <v>2.5198351197776798</v>
      </c>
      <c r="AB61" t="s">
        <v>50</v>
      </c>
      <c r="AC61">
        <v>2.46820025756689</v>
      </c>
      <c r="AD61" t="s">
        <v>50</v>
      </c>
      <c r="AE61">
        <f t="shared" si="4"/>
        <v>-5.1634862210789834E-2</v>
      </c>
      <c r="AG61">
        <v>29.733414299964402</v>
      </c>
      <c r="AH61">
        <v>0.837516801645521</v>
      </c>
      <c r="AI61">
        <v>1.8895137625623999</v>
      </c>
      <c r="AJ61">
        <v>-1.05199696091688</v>
      </c>
      <c r="AK61">
        <f t="shared" si="5"/>
        <v>-2.9415107234792801</v>
      </c>
      <c r="AM61">
        <v>3199.39468302658</v>
      </c>
      <c r="AN61">
        <v>2692.1625441696101</v>
      </c>
      <c r="AO61">
        <v>2881.6849315068398</v>
      </c>
      <c r="AP61">
        <v>3330.00386100386</v>
      </c>
      <c r="AQ61">
        <v>2745.39622641509</v>
      </c>
      <c r="AR61">
        <v>2802.1760563380199</v>
      </c>
      <c r="AS61">
        <v>3052.3173913043402</v>
      </c>
      <c r="AT61">
        <v>2623.9032258064499</v>
      </c>
      <c r="AU61">
        <v>2956.9533333333302</v>
      </c>
      <c r="AV61">
        <v>3377.8636363636301</v>
      </c>
      <c r="AW61">
        <v>2839.4333333333302</v>
      </c>
      <c r="AX61">
        <v>3061.03947368421</v>
      </c>
      <c r="AY61">
        <v>3280.2598425196802</v>
      </c>
      <c r="AZ61">
        <v>2622.7391304347798</v>
      </c>
      <c r="BA61">
        <v>2504.0909090908999</v>
      </c>
      <c r="BB61">
        <v>3135.2314049586698</v>
      </c>
      <c r="BC61">
        <v>2815.5357142857101</v>
      </c>
      <c r="BD61">
        <v>2938.7384615384599</v>
      </c>
      <c r="BE61">
        <v>2960.2752293577901</v>
      </c>
      <c r="BF61">
        <v>2466.0882352941098</v>
      </c>
      <c r="BG61">
        <v>2970.8823529411702</v>
      </c>
    </row>
    <row r="62" spans="1:59" x14ac:dyDescent="0.25">
      <c r="A62" t="s">
        <v>87</v>
      </c>
      <c r="B62">
        <v>0.95871499999999998</v>
      </c>
      <c r="C62">
        <v>0.95871499999999998</v>
      </c>
      <c r="D62">
        <v>3751</v>
      </c>
      <c r="E62">
        <v>3751</v>
      </c>
      <c r="F62">
        <v>7.4409685328834403</v>
      </c>
      <c r="G62" t="s">
        <v>50</v>
      </c>
      <c r="H62">
        <v>5.3559754192051399</v>
      </c>
      <c r="I62" t="s">
        <v>50</v>
      </c>
      <c r="J62">
        <v>2.7904302806089798</v>
      </c>
      <c r="K62" t="s">
        <v>51</v>
      </c>
      <c r="L62">
        <v>1.50424807643127</v>
      </c>
      <c r="M62" t="s">
        <v>53</v>
      </c>
      <c r="N62">
        <v>-1.4001733619050801E-2</v>
      </c>
      <c r="O62" t="s">
        <v>53</v>
      </c>
      <c r="P62">
        <v>-3.2920973718581499E-2</v>
      </c>
      <c r="Q62" t="s">
        <v>50</v>
      </c>
      <c r="R62">
        <v>-5.9318993428944498E-2</v>
      </c>
      <c r="S62" t="s">
        <v>50</v>
      </c>
      <c r="T62">
        <v>-7.1220653540342696E-2</v>
      </c>
      <c r="U62" t="s">
        <v>50</v>
      </c>
      <c r="V62">
        <f t="shared" si="0"/>
        <v>-4.5317259809893699E-2</v>
      </c>
      <c r="W62">
        <f t="shared" si="1"/>
        <v>-3.8299679821761197E-2</v>
      </c>
      <c r="X62">
        <f t="shared" si="2"/>
        <v>7.0175799881325024E-3</v>
      </c>
      <c r="Y62">
        <f t="shared" si="3"/>
        <v>-1.1901660111398198E-2</v>
      </c>
      <c r="AA62">
        <v>3.2270373046648002</v>
      </c>
      <c r="AB62" t="s">
        <v>50</v>
      </c>
      <c r="AC62">
        <v>3.1748741653159298</v>
      </c>
      <c r="AD62" t="s">
        <v>50</v>
      </c>
      <c r="AE62">
        <f t="shared" si="4"/>
        <v>-5.2163139348870402E-2</v>
      </c>
      <c r="AG62">
        <v>18.979006178176501</v>
      </c>
      <c r="AH62">
        <v>64.362538451457297</v>
      </c>
      <c r="AI62">
        <v>32.457109998350099</v>
      </c>
      <c r="AJ62">
        <v>31.9054284531069</v>
      </c>
      <c r="AK62">
        <f t="shared" si="5"/>
        <v>-0.55168154524319846</v>
      </c>
      <c r="AM62">
        <v>63126.520516717297</v>
      </c>
      <c r="AN62">
        <v>61010.526467757401</v>
      </c>
      <c r="AO62">
        <v>56643.593123209102</v>
      </c>
      <c r="AP62">
        <v>61854.9932885905</v>
      </c>
      <c r="AQ62">
        <v>61703.615230460899</v>
      </c>
      <c r="AR62">
        <v>58573.736070381201</v>
      </c>
      <c r="AS62">
        <v>64179.0625</v>
      </c>
      <c r="AT62">
        <v>60370.061111111099</v>
      </c>
      <c r="AU62">
        <v>54799.955182072801</v>
      </c>
      <c r="AV62">
        <v>65254.725752508297</v>
      </c>
      <c r="AW62">
        <v>62923.325396825399</v>
      </c>
      <c r="AX62">
        <v>60211.8620689655</v>
      </c>
      <c r="AY62">
        <v>58432.367003366999</v>
      </c>
      <c r="AZ62">
        <v>60459.214574898702</v>
      </c>
      <c r="BA62">
        <v>56866.946107784403</v>
      </c>
      <c r="BB62">
        <v>60229.340764331202</v>
      </c>
      <c r="BC62">
        <v>60949.2116788321</v>
      </c>
      <c r="BD62">
        <v>55652.173076922998</v>
      </c>
      <c r="BE62">
        <v>67233.773399014695</v>
      </c>
      <c r="BF62">
        <v>59773.492481203</v>
      </c>
      <c r="BG62">
        <v>53610.281879194597</v>
      </c>
    </row>
    <row r="63" spans="1:59" x14ac:dyDescent="0.25">
      <c r="A63" t="s">
        <v>362</v>
      </c>
      <c r="B63">
        <v>0.74502699999999999</v>
      </c>
      <c r="C63">
        <v>0.74502699999999999</v>
      </c>
      <c r="D63">
        <v>3636</v>
      </c>
      <c r="E63">
        <v>3636</v>
      </c>
      <c r="F63">
        <v>3.6771180285512202</v>
      </c>
      <c r="G63" t="s">
        <v>50</v>
      </c>
      <c r="H63">
        <v>6.1566730669636502</v>
      </c>
      <c r="I63" t="s">
        <v>50</v>
      </c>
      <c r="J63">
        <v>10.783376188381199</v>
      </c>
      <c r="K63" t="s">
        <v>50</v>
      </c>
      <c r="L63">
        <v>11.187010532697499</v>
      </c>
      <c r="M63" t="s">
        <v>50</v>
      </c>
      <c r="N63">
        <v>-4.6863536953065298E-2</v>
      </c>
      <c r="O63" t="s">
        <v>50</v>
      </c>
      <c r="P63">
        <v>-6.1855036624383901E-2</v>
      </c>
      <c r="Q63" t="s">
        <v>50</v>
      </c>
      <c r="R63">
        <v>-4.0866840129901903E-2</v>
      </c>
      <c r="S63" t="s">
        <v>50</v>
      </c>
      <c r="T63">
        <v>-7.12071318362512E-2</v>
      </c>
      <c r="U63" t="s">
        <v>50</v>
      </c>
      <c r="V63">
        <f t="shared" si="0"/>
        <v>5.9966968231633944E-3</v>
      </c>
      <c r="W63">
        <f t="shared" si="1"/>
        <v>-9.3520952118672993E-3</v>
      </c>
      <c r="X63">
        <f t="shared" si="2"/>
        <v>-1.5348792035030694E-2</v>
      </c>
      <c r="Y63">
        <f t="shared" si="3"/>
        <v>-3.0340291706349297E-2</v>
      </c>
      <c r="AA63">
        <v>3.1873792979157298</v>
      </c>
      <c r="AB63" t="s">
        <v>50</v>
      </c>
      <c r="AC63">
        <v>3.1611860779027201</v>
      </c>
      <c r="AD63" t="s">
        <v>50</v>
      </c>
      <c r="AE63">
        <f t="shared" si="4"/>
        <v>-2.6193220013009721E-2</v>
      </c>
      <c r="AG63">
        <v>40.569012071106698</v>
      </c>
      <c r="AH63">
        <v>22.532049503504702</v>
      </c>
      <c r="AI63">
        <v>-4.5329256631525796</v>
      </c>
      <c r="AJ63">
        <v>27.064975166657302</v>
      </c>
      <c r="AK63">
        <f t="shared" si="5"/>
        <v>31.59790082980988</v>
      </c>
      <c r="AM63">
        <v>68695.609653724998</v>
      </c>
      <c r="AN63">
        <v>61546.4840236686</v>
      </c>
      <c r="AO63">
        <v>57342.244831338401</v>
      </c>
      <c r="AP63">
        <v>70448.191082802499</v>
      </c>
      <c r="AQ63">
        <v>64171.6656891495</v>
      </c>
      <c r="AR63">
        <v>59969.102687140097</v>
      </c>
      <c r="AS63">
        <v>66983.024896265502</v>
      </c>
      <c r="AT63">
        <v>59770.319444444402</v>
      </c>
      <c r="AU63">
        <v>53903.569095477302</v>
      </c>
      <c r="AV63">
        <v>71629.463302752294</v>
      </c>
      <c r="AW63">
        <v>63277.4285714285</v>
      </c>
      <c r="AX63">
        <v>62032.689910979199</v>
      </c>
      <c r="AY63">
        <v>69430.335968379397</v>
      </c>
      <c r="AZ63">
        <v>65114.385542168602</v>
      </c>
      <c r="BA63">
        <v>56189.597826086901</v>
      </c>
      <c r="BB63">
        <v>69082.278008298701</v>
      </c>
      <c r="BC63">
        <v>61847.610256410197</v>
      </c>
      <c r="BD63">
        <v>54675.3462603878</v>
      </c>
      <c r="BE63">
        <v>64883.771784232304</v>
      </c>
      <c r="BF63">
        <v>58459.407766990204</v>
      </c>
      <c r="BG63">
        <v>53263.0827586206</v>
      </c>
    </row>
    <row r="64" spans="1:59" x14ac:dyDescent="0.25">
      <c r="A64" t="s">
        <v>452</v>
      </c>
      <c r="B64">
        <v>0.93142000000000003</v>
      </c>
      <c r="C64">
        <v>0.93166000000000004</v>
      </c>
      <c r="D64">
        <v>4607</v>
      </c>
      <c r="E64">
        <v>4457</v>
      </c>
      <c r="F64">
        <v>7.5365005326199697</v>
      </c>
      <c r="G64" t="s">
        <v>50</v>
      </c>
      <c r="H64">
        <v>6.13034246478054</v>
      </c>
      <c r="I64" t="s">
        <v>50</v>
      </c>
      <c r="J64">
        <v>1.06209242288024</v>
      </c>
      <c r="K64" t="s">
        <v>53</v>
      </c>
      <c r="L64">
        <v>4.8281610372246497</v>
      </c>
      <c r="M64" t="s">
        <v>50</v>
      </c>
      <c r="N64">
        <v>-5.7634947385739703E-2</v>
      </c>
      <c r="O64" t="s">
        <v>50</v>
      </c>
      <c r="P64">
        <v>-5.4455344503897898E-2</v>
      </c>
      <c r="Q64" t="s">
        <v>50</v>
      </c>
      <c r="R64">
        <v>-9.2359853059092695E-2</v>
      </c>
      <c r="S64" t="s">
        <v>50</v>
      </c>
      <c r="T64">
        <v>-7.0197544042523694E-2</v>
      </c>
      <c r="U64" t="s">
        <v>50</v>
      </c>
      <c r="V64">
        <f t="shared" si="0"/>
        <v>-3.4724905673352992E-2</v>
      </c>
      <c r="W64">
        <f t="shared" si="1"/>
        <v>-1.5742199538625795E-2</v>
      </c>
      <c r="X64">
        <f t="shared" si="2"/>
        <v>1.8982706134727197E-2</v>
      </c>
      <c r="Y64">
        <f t="shared" si="3"/>
        <v>2.2162309016569001E-2</v>
      </c>
      <c r="AA64">
        <v>2.9755833721235798</v>
      </c>
      <c r="AB64" t="s">
        <v>50</v>
      </c>
      <c r="AC64">
        <v>2.9251002433840601</v>
      </c>
      <c r="AD64" t="s">
        <v>50</v>
      </c>
      <c r="AE64">
        <f t="shared" si="4"/>
        <v>-5.0483128739519767E-2</v>
      </c>
      <c r="AG64">
        <v>59.6900366929315</v>
      </c>
      <c r="AH64">
        <v>75.549184375102598</v>
      </c>
      <c r="AI64">
        <v>47.190037890409201</v>
      </c>
      <c r="AJ64">
        <v>28.359146484693198</v>
      </c>
      <c r="AK64">
        <f t="shared" si="5"/>
        <v>-18.830891405716002</v>
      </c>
      <c r="AM64">
        <v>18717.004320987598</v>
      </c>
      <c r="AN64">
        <v>17281.816082802499</v>
      </c>
      <c r="AO64">
        <v>17680.748260594501</v>
      </c>
      <c r="AP64">
        <v>19203.715617715599</v>
      </c>
      <c r="AQ64">
        <v>18089.627943485</v>
      </c>
      <c r="AR64">
        <v>18194.463087248299</v>
      </c>
      <c r="AS64">
        <v>18168.9750656168</v>
      </c>
      <c r="AT64">
        <v>16450.5137318255</v>
      </c>
      <c r="AU64">
        <v>17222.95215311</v>
      </c>
      <c r="AV64">
        <v>19590.647783251199</v>
      </c>
      <c r="AW64">
        <v>18511.1388888888</v>
      </c>
      <c r="AX64">
        <v>19369.117048346001</v>
      </c>
      <c r="AY64">
        <v>18856.161504424701</v>
      </c>
      <c r="AZ64">
        <v>17653.303514376901</v>
      </c>
      <c r="BA64">
        <v>16882.9886363636</v>
      </c>
      <c r="BB64">
        <v>15855.3389355742</v>
      </c>
      <c r="BC64">
        <v>14820.599358974299</v>
      </c>
      <c r="BD64">
        <v>18297.770961145099</v>
      </c>
      <c r="BE64">
        <v>20208.402469135799</v>
      </c>
      <c r="BF64">
        <v>18106.973941368</v>
      </c>
      <c r="BG64">
        <v>15708.2939481267</v>
      </c>
    </row>
    <row r="65" spans="1:59" x14ac:dyDescent="0.25">
      <c r="A65" t="s">
        <v>430</v>
      </c>
      <c r="B65">
        <v>0.79034799999999905</v>
      </c>
      <c r="C65">
        <v>0.79034799999999905</v>
      </c>
      <c r="D65">
        <v>3110</v>
      </c>
      <c r="E65">
        <v>3110</v>
      </c>
      <c r="F65">
        <v>3.3856446560098701</v>
      </c>
      <c r="G65" t="s">
        <v>50</v>
      </c>
      <c r="H65">
        <v>5.4154360291500501</v>
      </c>
      <c r="I65" t="s">
        <v>50</v>
      </c>
      <c r="J65">
        <v>3.54188459903681</v>
      </c>
      <c r="K65" t="s">
        <v>50</v>
      </c>
      <c r="L65">
        <v>4.8661102652707502</v>
      </c>
      <c r="M65" t="s">
        <v>50</v>
      </c>
      <c r="N65">
        <v>-4.4821322768906602E-2</v>
      </c>
      <c r="O65" t="s">
        <v>50</v>
      </c>
      <c r="P65">
        <v>-5.5805556178793403E-2</v>
      </c>
      <c r="Q65" t="s">
        <v>50</v>
      </c>
      <c r="R65">
        <v>-6.0542067408266197E-2</v>
      </c>
      <c r="S65" t="s">
        <v>50</v>
      </c>
      <c r="T65">
        <v>-6.99787023325949E-2</v>
      </c>
      <c r="U65" t="s">
        <v>50</v>
      </c>
      <c r="V65">
        <f t="shared" si="0"/>
        <v>-1.5720744639359595E-2</v>
      </c>
      <c r="W65">
        <f t="shared" si="1"/>
        <v>-1.4173146153801497E-2</v>
      </c>
      <c r="X65">
        <f t="shared" si="2"/>
        <v>1.5475984855580979E-3</v>
      </c>
      <c r="Y65">
        <f t="shared" si="3"/>
        <v>-9.4366349243287032E-3</v>
      </c>
      <c r="AA65">
        <v>2.9375475016127299</v>
      </c>
      <c r="AB65" t="s">
        <v>50</v>
      </c>
      <c r="AC65">
        <v>2.9116767593689801</v>
      </c>
      <c r="AD65" t="s">
        <v>50</v>
      </c>
      <c r="AE65">
        <f t="shared" si="4"/>
        <v>-2.5870742243749856E-2</v>
      </c>
      <c r="AG65">
        <v>3.0437187956235299</v>
      </c>
      <c r="AH65">
        <v>-125.03737323011499</v>
      </c>
      <c r="AI65">
        <v>-66.700410602265507</v>
      </c>
      <c r="AJ65">
        <v>-58.336962627849203</v>
      </c>
      <c r="AK65">
        <f t="shared" si="5"/>
        <v>8.3634479744163031</v>
      </c>
      <c r="AM65">
        <v>32974.637298091002</v>
      </c>
      <c r="AN65">
        <v>30330.448424068702</v>
      </c>
      <c r="AO65">
        <v>32538.3778162911</v>
      </c>
      <c r="AP65">
        <v>33620.7298050139</v>
      </c>
      <c r="AQ65">
        <v>31918.054597701099</v>
      </c>
      <c r="AR65">
        <v>33105.3632236095</v>
      </c>
      <c r="AS65">
        <v>32254.304347826001</v>
      </c>
      <c r="AT65">
        <v>28751.9142857142</v>
      </c>
      <c r="AU65">
        <v>31950.714117647</v>
      </c>
      <c r="AV65">
        <v>33388.033175355398</v>
      </c>
      <c r="AW65">
        <v>33464.674242424197</v>
      </c>
      <c r="AX65">
        <v>33488.926829268203</v>
      </c>
      <c r="AY65">
        <v>33952.479729729697</v>
      </c>
      <c r="AZ65">
        <v>30972.898148148099</v>
      </c>
      <c r="BA65">
        <v>32620.2390745501</v>
      </c>
      <c r="BB65">
        <v>33377.147540983598</v>
      </c>
      <c r="BC65">
        <v>28932.675257731898</v>
      </c>
      <c r="BD65">
        <v>32450.123626373599</v>
      </c>
      <c r="BE65">
        <v>31569.37</v>
      </c>
      <c r="BF65">
        <v>28527.121794871699</v>
      </c>
      <c r="BG65">
        <v>31576.670781893001</v>
      </c>
    </row>
    <row r="66" spans="1:59" x14ac:dyDescent="0.25">
      <c r="A66" t="s">
        <v>402</v>
      </c>
      <c r="B66">
        <v>0.912744</v>
      </c>
      <c r="C66">
        <v>0.91322599999999998</v>
      </c>
      <c r="D66">
        <v>2760</v>
      </c>
      <c r="E66">
        <v>2530</v>
      </c>
      <c r="F66">
        <v>3.3731766795341001</v>
      </c>
      <c r="G66" t="s">
        <v>50</v>
      </c>
      <c r="H66">
        <v>2.4779030511165399</v>
      </c>
      <c r="I66" t="s">
        <v>51</v>
      </c>
      <c r="J66">
        <v>0.80179425575346697</v>
      </c>
      <c r="K66" t="s">
        <v>53</v>
      </c>
      <c r="L66">
        <v>1.28683448946762</v>
      </c>
      <c r="M66" t="s">
        <v>53</v>
      </c>
      <c r="N66">
        <v>-3.1069082320622798E-3</v>
      </c>
      <c r="O66" t="s">
        <v>53</v>
      </c>
      <c r="P66">
        <v>-2.15087868684244E-2</v>
      </c>
      <c r="Q66" t="s">
        <v>53</v>
      </c>
      <c r="R66">
        <v>-3.07066374644058E-2</v>
      </c>
      <c r="S66" t="s">
        <v>52</v>
      </c>
      <c r="T66">
        <v>-6.9602190135025194E-2</v>
      </c>
      <c r="U66" t="s">
        <v>50</v>
      </c>
      <c r="V66">
        <f t="shared" ref="V66:V129" si="6">R66-N66</f>
        <v>-2.7599729232343519E-2</v>
      </c>
      <c r="W66">
        <f t="shared" ref="W66:W129" si="7">T66-P66</f>
        <v>-4.809340326660079E-2</v>
      </c>
      <c r="X66">
        <f t="shared" ref="X66:X129" si="8">W66-V66</f>
        <v>-2.0493674034257271E-2</v>
      </c>
      <c r="Y66">
        <f t="shared" ref="Y66:Y129" si="9">T66-R66</f>
        <v>-3.8895552670619393E-2</v>
      </c>
      <c r="AA66">
        <v>2.6615722218253599</v>
      </c>
      <c r="AB66" t="s">
        <v>50</v>
      </c>
      <c r="AC66">
        <v>2.62019878970924</v>
      </c>
      <c r="AD66" t="s">
        <v>50</v>
      </c>
      <c r="AE66">
        <f t="shared" ref="AE66:AE129" si="10">AC66-AA66</f>
        <v>-4.1373432116119879E-2</v>
      </c>
      <c r="AG66">
        <v>3.0794505226287301</v>
      </c>
      <c r="AH66">
        <v>36.8817800908989</v>
      </c>
      <c r="AI66">
        <v>13.7029106145831</v>
      </c>
      <c r="AJ66">
        <v>23.1788694763157</v>
      </c>
      <c r="AK66">
        <f t="shared" ref="AK66:AK129" si="11">AJ66-AI66</f>
        <v>9.4759588617326003</v>
      </c>
      <c r="AM66">
        <v>16019.158594491901</v>
      </c>
      <c r="AN66">
        <v>14763.7079276773</v>
      </c>
      <c r="AO66">
        <v>13268.0211081794</v>
      </c>
      <c r="AP66">
        <v>15507.6948590381</v>
      </c>
      <c r="AQ66">
        <v>14403.7953964194</v>
      </c>
      <c r="AR66">
        <v>13719.3045563549</v>
      </c>
      <c r="AS66">
        <v>16704.52</v>
      </c>
      <c r="AT66">
        <v>15192.75</v>
      </c>
      <c r="AU66">
        <v>12716.158357771201</v>
      </c>
      <c r="AV66">
        <v>15362.827464788699</v>
      </c>
      <c r="AW66">
        <v>14696.299516908201</v>
      </c>
      <c r="AX66">
        <v>14858.5075376884</v>
      </c>
      <c r="AY66">
        <v>15636.6677115987</v>
      </c>
      <c r="AZ66">
        <v>14074.7282608695</v>
      </c>
      <c r="BA66">
        <v>12679.3899082568</v>
      </c>
      <c r="BB66">
        <v>17285.928870292799</v>
      </c>
      <c r="BC66">
        <v>15045.6033519553</v>
      </c>
      <c r="BD66">
        <v>12402.2690582959</v>
      </c>
      <c r="BE66">
        <v>16045.957345971499</v>
      </c>
      <c r="BF66">
        <v>15369.523489932801</v>
      </c>
      <c r="BG66">
        <v>13309.3559322033</v>
      </c>
    </row>
    <row r="67" spans="1:59" x14ac:dyDescent="0.25">
      <c r="A67" t="s">
        <v>349</v>
      </c>
      <c r="B67">
        <v>0.75108799999999998</v>
      </c>
      <c r="C67">
        <v>0.743757</v>
      </c>
      <c r="D67">
        <v>1840</v>
      </c>
      <c r="E67">
        <v>1626</v>
      </c>
      <c r="F67">
        <v>4.5944984267150897</v>
      </c>
      <c r="G67" t="s">
        <v>50</v>
      </c>
      <c r="H67">
        <v>3.5184810635240602</v>
      </c>
      <c r="I67" t="s">
        <v>50</v>
      </c>
      <c r="J67">
        <v>1.0682500140940501</v>
      </c>
      <c r="K67" t="s">
        <v>53</v>
      </c>
      <c r="L67">
        <v>2.2392267813911402</v>
      </c>
      <c r="M67" t="s">
        <v>51</v>
      </c>
      <c r="N67">
        <v>-8.5077225260603295E-2</v>
      </c>
      <c r="O67" t="s">
        <v>51</v>
      </c>
      <c r="P67">
        <v>-5.1557650362514001E-2</v>
      </c>
      <c r="Q67" t="s">
        <v>53</v>
      </c>
      <c r="R67">
        <v>-8.0733673282603002E-2</v>
      </c>
      <c r="S67" t="s">
        <v>51</v>
      </c>
      <c r="T67">
        <v>-6.8230602338753304E-2</v>
      </c>
      <c r="U67" t="s">
        <v>52</v>
      </c>
      <c r="V67">
        <f t="shared" si="6"/>
        <v>4.3435519780002929E-3</v>
      </c>
      <c r="W67">
        <f t="shared" si="7"/>
        <v>-1.6672951976239303E-2</v>
      </c>
      <c r="X67">
        <f t="shared" si="8"/>
        <v>-2.1016503954239596E-2</v>
      </c>
      <c r="Y67">
        <f t="shared" si="9"/>
        <v>1.2503070943849698E-2</v>
      </c>
      <c r="AA67">
        <v>3.0333850349160301</v>
      </c>
      <c r="AB67" t="s">
        <v>50</v>
      </c>
      <c r="AC67">
        <v>2.9890206790606002</v>
      </c>
      <c r="AD67" t="s">
        <v>50</v>
      </c>
      <c r="AE67">
        <f t="shared" si="10"/>
        <v>-4.436435585542986E-2</v>
      </c>
      <c r="AG67">
        <v>26.415474035789799</v>
      </c>
      <c r="AH67">
        <v>44.671632593320702</v>
      </c>
      <c r="AI67">
        <v>20.965579047889399</v>
      </c>
      <c r="AJ67">
        <v>23.706053545431299</v>
      </c>
      <c r="AK67">
        <f t="shared" si="11"/>
        <v>2.7404744975419</v>
      </c>
      <c r="AM67">
        <v>6785.8146341463398</v>
      </c>
      <c r="AN67">
        <v>6364.0957943925196</v>
      </c>
      <c r="AO67">
        <v>7405.3447684391003</v>
      </c>
      <c r="AP67">
        <v>7350.2142857142799</v>
      </c>
      <c r="AQ67">
        <v>6246.9072580645097</v>
      </c>
      <c r="AR67">
        <v>7404.8960573476697</v>
      </c>
      <c r="AS67">
        <v>6040.3811320754703</v>
      </c>
      <c r="AT67">
        <v>6525.5555555555502</v>
      </c>
      <c r="AU67">
        <v>7405.7565789473601</v>
      </c>
      <c r="AV67">
        <v>7623.9246231155703</v>
      </c>
      <c r="AW67">
        <v>6270.9256198347102</v>
      </c>
      <c r="AX67">
        <v>6863.5658914728601</v>
      </c>
      <c r="AY67">
        <v>6989.4966887417204</v>
      </c>
      <c r="AZ67">
        <v>6224.0236220472398</v>
      </c>
      <c r="BA67">
        <v>7870.44</v>
      </c>
      <c r="BB67">
        <v>5886.32911392405</v>
      </c>
      <c r="BC67">
        <v>6660.7524752475201</v>
      </c>
      <c r="BD67">
        <v>8104.0923076923</v>
      </c>
      <c r="BE67">
        <v>6267.8598130841101</v>
      </c>
      <c r="BF67">
        <v>6352.7088607594897</v>
      </c>
      <c r="BG67">
        <v>6884.0114942528699</v>
      </c>
    </row>
    <row r="68" spans="1:59" x14ac:dyDescent="0.25">
      <c r="A68" t="s">
        <v>68</v>
      </c>
      <c r="B68">
        <v>0.93677600000000005</v>
      </c>
      <c r="C68">
        <v>0.93656600000000001</v>
      </c>
      <c r="D68">
        <v>20086</v>
      </c>
      <c r="E68">
        <v>18278</v>
      </c>
      <c r="F68">
        <v>9.0248036740213102</v>
      </c>
      <c r="G68" t="s">
        <v>50</v>
      </c>
      <c r="H68">
        <v>6.8878320654932903</v>
      </c>
      <c r="I68" t="s">
        <v>50</v>
      </c>
      <c r="J68">
        <v>3.0365589115457001</v>
      </c>
      <c r="K68" t="s">
        <v>50</v>
      </c>
      <c r="L68">
        <v>7.8843599968291498</v>
      </c>
      <c r="M68" t="s">
        <v>50</v>
      </c>
      <c r="N68">
        <v>-5.8542011081847797E-2</v>
      </c>
      <c r="O68" t="s">
        <v>50</v>
      </c>
      <c r="P68">
        <v>-7.1393136052646494E-2</v>
      </c>
      <c r="Q68" t="s">
        <v>50</v>
      </c>
      <c r="R68">
        <v>-6.7622142644640101E-2</v>
      </c>
      <c r="S68" t="s">
        <v>50</v>
      </c>
      <c r="T68">
        <v>-6.5243383960461296E-2</v>
      </c>
      <c r="U68" t="s">
        <v>50</v>
      </c>
      <c r="V68">
        <f t="shared" si="6"/>
        <v>-9.080131562792304E-3</v>
      </c>
      <c r="W68">
        <f t="shared" si="7"/>
        <v>6.1497520921851984E-3</v>
      </c>
      <c r="X68">
        <f t="shared" si="8"/>
        <v>1.5229883654977502E-2</v>
      </c>
      <c r="Y68">
        <f t="shared" si="9"/>
        <v>2.3787586841788055E-3</v>
      </c>
      <c r="AA68">
        <v>3.03086312491607</v>
      </c>
      <c r="AB68" t="s">
        <v>50</v>
      </c>
      <c r="AC68">
        <v>2.9961779408247602</v>
      </c>
      <c r="AD68" t="s">
        <v>50</v>
      </c>
      <c r="AE68">
        <f t="shared" si="10"/>
        <v>-3.4685184091309829E-2</v>
      </c>
      <c r="AG68">
        <v>303.0020976879</v>
      </c>
      <c r="AH68">
        <v>135.603650360872</v>
      </c>
      <c r="AI68">
        <v>89.180881062256702</v>
      </c>
      <c r="AJ68">
        <v>46.422769298615101</v>
      </c>
      <c r="AK68">
        <f t="shared" si="11"/>
        <v>-42.758111763641601</v>
      </c>
      <c r="AM68">
        <v>31744.826786619298</v>
      </c>
      <c r="AN68">
        <v>26520.513198163699</v>
      </c>
      <c r="AO68">
        <v>25051.691740984799</v>
      </c>
      <c r="AP68">
        <v>28258.466173361499</v>
      </c>
      <c r="AQ68">
        <v>26649.444699578999</v>
      </c>
      <c r="AR68">
        <v>25041.235623599699</v>
      </c>
      <c r="AS68">
        <v>34956.216407010703</v>
      </c>
      <c r="AT68">
        <v>26391.680305927301</v>
      </c>
      <c r="AU68">
        <v>25062.982661290302</v>
      </c>
      <c r="AV68">
        <v>29083.088080421199</v>
      </c>
      <c r="AW68">
        <v>27524.638214565301</v>
      </c>
      <c r="AX68">
        <v>25432.169960474301</v>
      </c>
      <c r="AY68">
        <v>27242.162241887901</v>
      </c>
      <c r="AZ68">
        <v>25812.9011976047</v>
      </c>
      <c r="BA68">
        <v>24691.248407643299</v>
      </c>
      <c r="BB68">
        <v>35557.077105014097</v>
      </c>
      <c r="BC68">
        <v>26385.506338553299</v>
      </c>
      <c r="BD68">
        <v>25279.007168458698</v>
      </c>
      <c r="BE68">
        <v>34319.195586760201</v>
      </c>
      <c r="BF68">
        <v>26398.178963893199</v>
      </c>
      <c r="BG68">
        <v>24785.236866359399</v>
      </c>
    </row>
    <row r="69" spans="1:59" x14ac:dyDescent="0.25">
      <c r="A69" t="s">
        <v>318</v>
      </c>
      <c r="B69">
        <v>0.85150099999999995</v>
      </c>
      <c r="C69">
        <v>0.86011199999999999</v>
      </c>
      <c r="D69">
        <v>1936</v>
      </c>
      <c r="E69">
        <v>1781</v>
      </c>
      <c r="F69">
        <v>2.9845693370489399</v>
      </c>
      <c r="G69" t="s">
        <v>51</v>
      </c>
      <c r="H69">
        <v>3.34095724684108</v>
      </c>
      <c r="I69" t="s">
        <v>50</v>
      </c>
      <c r="J69">
        <v>1.37060553945985</v>
      </c>
      <c r="K69" t="s">
        <v>53</v>
      </c>
      <c r="L69">
        <v>3.4744279247473902</v>
      </c>
      <c r="M69" t="s">
        <v>50</v>
      </c>
      <c r="N69">
        <v>-6.6329094677098896E-2</v>
      </c>
      <c r="O69" t="s">
        <v>50</v>
      </c>
      <c r="P69">
        <v>-4.8554300004201398E-2</v>
      </c>
      <c r="Q69" t="s">
        <v>50</v>
      </c>
      <c r="R69">
        <v>-9.3807974764115606E-2</v>
      </c>
      <c r="S69" t="s">
        <v>50</v>
      </c>
      <c r="T69">
        <v>-6.4840966741688405E-2</v>
      </c>
      <c r="U69" t="s">
        <v>50</v>
      </c>
      <c r="V69">
        <f t="shared" si="6"/>
        <v>-2.747888008701671E-2</v>
      </c>
      <c r="W69">
        <f t="shared" si="7"/>
        <v>-1.6286666737487007E-2</v>
      </c>
      <c r="X69">
        <f t="shared" si="8"/>
        <v>1.1192213349529703E-2</v>
      </c>
      <c r="Y69">
        <f t="shared" si="9"/>
        <v>2.8967008022427201E-2</v>
      </c>
      <c r="AA69">
        <v>3.0173539050882701</v>
      </c>
      <c r="AB69" t="s">
        <v>50</v>
      </c>
      <c r="AC69">
        <v>2.9750164323257802</v>
      </c>
      <c r="AD69" t="s">
        <v>50</v>
      </c>
      <c r="AE69">
        <f t="shared" si="10"/>
        <v>-4.2337472762489892E-2</v>
      </c>
      <c r="AG69">
        <v>2.67714289348101</v>
      </c>
      <c r="AH69">
        <v>18.433778730483699</v>
      </c>
      <c r="AI69">
        <v>8.6870135781907507</v>
      </c>
      <c r="AJ69">
        <v>9.7467651522930403</v>
      </c>
      <c r="AK69">
        <f t="shared" si="11"/>
        <v>1.0597515741022896</v>
      </c>
      <c r="AM69">
        <v>34396.410322580603</v>
      </c>
      <c r="AN69">
        <v>29999.090697674401</v>
      </c>
      <c r="AO69">
        <v>27786.925347222201</v>
      </c>
      <c r="AP69">
        <v>33820.679144385002</v>
      </c>
      <c r="AQ69">
        <v>30260.844339622599</v>
      </c>
      <c r="AR69">
        <v>27534.885057471201</v>
      </c>
      <c r="AS69">
        <v>34933.376558603399</v>
      </c>
      <c r="AT69">
        <v>29744.5412844036</v>
      </c>
      <c r="AU69">
        <v>27995.758730158701</v>
      </c>
      <c r="AV69">
        <v>33395.947089947003</v>
      </c>
      <c r="AW69">
        <v>30373.383177569998</v>
      </c>
      <c r="AX69">
        <v>26714.572815533898</v>
      </c>
      <c r="AY69">
        <v>34254.594594594499</v>
      </c>
      <c r="AZ69">
        <v>30146.161904761899</v>
      </c>
      <c r="BA69">
        <v>28069.645569620199</v>
      </c>
      <c r="BB69">
        <v>36693.960784313698</v>
      </c>
      <c r="BC69">
        <v>29217.717741935401</v>
      </c>
      <c r="BD69">
        <v>28636.0074074074</v>
      </c>
      <c r="BE69">
        <v>33110.233502538002</v>
      </c>
      <c r="BF69">
        <v>30439.5</v>
      </c>
      <c r="BG69">
        <v>27515.572222222199</v>
      </c>
    </row>
    <row r="70" spans="1:59" x14ac:dyDescent="0.25">
      <c r="A70" t="s">
        <v>296</v>
      </c>
      <c r="B70">
        <v>0.79574400000000001</v>
      </c>
      <c r="C70">
        <v>0.79574400000000001</v>
      </c>
      <c r="D70">
        <v>840</v>
      </c>
      <c r="E70">
        <v>840</v>
      </c>
      <c r="F70">
        <v>2.66044145128958</v>
      </c>
      <c r="G70" t="s">
        <v>51</v>
      </c>
      <c r="H70">
        <v>1.3767497843785399</v>
      </c>
      <c r="I70" t="s">
        <v>53</v>
      </c>
      <c r="J70">
        <v>0.62759412930874403</v>
      </c>
      <c r="K70" t="s">
        <v>53</v>
      </c>
      <c r="L70">
        <v>4.2943483161346396</v>
      </c>
      <c r="M70" t="s">
        <v>50</v>
      </c>
      <c r="N70">
        <v>-4.4157898557682602E-2</v>
      </c>
      <c r="O70" t="s">
        <v>51</v>
      </c>
      <c r="P70">
        <v>-8.40131212036037E-2</v>
      </c>
      <c r="Q70" t="s">
        <v>50</v>
      </c>
      <c r="R70">
        <v>-6.5554807449145103E-2</v>
      </c>
      <c r="S70" t="s">
        <v>50</v>
      </c>
      <c r="T70">
        <v>-6.3766901456683997E-2</v>
      </c>
      <c r="U70" t="s">
        <v>50</v>
      </c>
      <c r="V70">
        <f t="shared" si="6"/>
        <v>-2.13969088914625E-2</v>
      </c>
      <c r="W70">
        <f t="shared" si="7"/>
        <v>2.0246219746919702E-2</v>
      </c>
      <c r="X70">
        <f t="shared" si="8"/>
        <v>4.1643128638382203E-2</v>
      </c>
      <c r="Y70">
        <f t="shared" si="9"/>
        <v>1.7879059924611057E-3</v>
      </c>
      <c r="AA70">
        <v>3.3668925003858199</v>
      </c>
      <c r="AB70" t="s">
        <v>50</v>
      </c>
      <c r="AC70">
        <v>3.3326328276276702</v>
      </c>
      <c r="AD70" t="s">
        <v>50</v>
      </c>
      <c r="AE70">
        <f t="shared" si="10"/>
        <v>-3.4259672758149673E-2</v>
      </c>
      <c r="AG70">
        <v>13.4682360107838</v>
      </c>
      <c r="AH70">
        <v>5.1758726589860702</v>
      </c>
      <c r="AI70">
        <v>4.85567762412715</v>
      </c>
      <c r="AJ70">
        <v>0.32019503485891498</v>
      </c>
      <c r="AK70">
        <f t="shared" si="11"/>
        <v>-4.5354825892682351</v>
      </c>
      <c r="AM70">
        <v>68238.641566264996</v>
      </c>
      <c r="AN70">
        <v>58432.548117154802</v>
      </c>
      <c r="AO70">
        <v>60556.7695167286</v>
      </c>
      <c r="AP70">
        <v>69477.639240506294</v>
      </c>
      <c r="AQ70">
        <v>58360.256637168102</v>
      </c>
      <c r="AR70">
        <v>62231.258741258702</v>
      </c>
      <c r="AS70">
        <v>67113.574712643604</v>
      </c>
      <c r="AT70">
        <v>58497.380952380903</v>
      </c>
      <c r="AU70">
        <v>58656.357142857101</v>
      </c>
      <c r="AV70">
        <v>74689.947368420995</v>
      </c>
      <c r="AW70">
        <v>63180.307692307601</v>
      </c>
      <c r="AX70">
        <v>64751.116883116803</v>
      </c>
      <c r="AY70">
        <v>66536.039603960395</v>
      </c>
      <c r="AZ70">
        <v>54251.360655737699</v>
      </c>
      <c r="BA70">
        <v>59291.424242424197</v>
      </c>
      <c r="BB70">
        <v>64170.587628865898</v>
      </c>
      <c r="BC70">
        <v>60156.396825396798</v>
      </c>
      <c r="BD70">
        <v>60569.205882352901</v>
      </c>
      <c r="BE70">
        <v>70820.974025974007</v>
      </c>
      <c r="BF70">
        <v>56838.365079365001</v>
      </c>
      <c r="BG70">
        <v>56413.706896551703</v>
      </c>
    </row>
    <row r="71" spans="1:59" x14ac:dyDescent="0.25">
      <c r="A71" t="s">
        <v>72</v>
      </c>
      <c r="B71">
        <v>0.672759</v>
      </c>
      <c r="C71">
        <v>0.66984299999999997</v>
      </c>
      <c r="D71">
        <v>5046</v>
      </c>
      <c r="E71">
        <v>4938</v>
      </c>
      <c r="F71">
        <v>6.0553907877741597</v>
      </c>
      <c r="G71" t="s">
        <v>50</v>
      </c>
      <c r="H71">
        <v>3.9987545391999002</v>
      </c>
      <c r="I71" t="s">
        <v>50</v>
      </c>
      <c r="J71">
        <v>1.0691340638901301</v>
      </c>
      <c r="K71" t="s">
        <v>53</v>
      </c>
      <c r="L71">
        <v>11.595505545126301</v>
      </c>
      <c r="M71" t="s">
        <v>50</v>
      </c>
      <c r="N71">
        <v>-8.3059717457877297E-2</v>
      </c>
      <c r="O71" t="s">
        <v>50</v>
      </c>
      <c r="P71">
        <v>-6.8515299081049003E-2</v>
      </c>
      <c r="Q71" t="s">
        <v>50</v>
      </c>
      <c r="R71">
        <v>-9.8353991868413607E-2</v>
      </c>
      <c r="S71" t="s">
        <v>50</v>
      </c>
      <c r="T71">
        <v>-6.18280863956557E-2</v>
      </c>
      <c r="U71" t="s">
        <v>50</v>
      </c>
      <c r="V71">
        <f t="shared" si="6"/>
        <v>-1.529427441053631E-2</v>
      </c>
      <c r="W71">
        <f t="shared" si="7"/>
        <v>6.6872126853933025E-3</v>
      </c>
      <c r="X71">
        <f t="shared" si="8"/>
        <v>2.1981487095929612E-2</v>
      </c>
      <c r="Y71">
        <f t="shared" si="9"/>
        <v>3.6525905472757907E-2</v>
      </c>
      <c r="AA71">
        <v>2.96500154296317</v>
      </c>
      <c r="AB71" t="s">
        <v>50</v>
      </c>
      <c r="AC71">
        <v>2.9466968769850501</v>
      </c>
      <c r="AD71" t="s">
        <v>50</v>
      </c>
      <c r="AE71">
        <f t="shared" si="10"/>
        <v>-1.8304665978119861E-2</v>
      </c>
      <c r="AG71">
        <v>2.3861442869566901E-2</v>
      </c>
      <c r="AH71">
        <v>21.444085368935699</v>
      </c>
      <c r="AI71">
        <v>18.110825862195401</v>
      </c>
      <c r="AJ71">
        <v>3.3332595067403301</v>
      </c>
      <c r="AK71">
        <f t="shared" si="11"/>
        <v>-14.777566355455072</v>
      </c>
      <c r="AM71">
        <v>37781.6462612982</v>
      </c>
      <c r="AN71">
        <v>35028.301424050602</v>
      </c>
      <c r="AO71">
        <v>32346.404032258</v>
      </c>
      <c r="AP71">
        <v>38602.801210897996</v>
      </c>
      <c r="AQ71">
        <v>35834.813655760998</v>
      </c>
      <c r="AR71">
        <v>32916.475694444402</v>
      </c>
      <c r="AS71">
        <v>37217.706860706799</v>
      </c>
      <c r="AT71">
        <v>34017.6452762923</v>
      </c>
      <c r="AU71">
        <v>31851.8840361445</v>
      </c>
      <c r="AV71">
        <v>38292.773662551401</v>
      </c>
      <c r="AW71">
        <v>36568.4671717171</v>
      </c>
      <c r="AX71">
        <v>32995.851724137901</v>
      </c>
      <c r="AY71">
        <v>38901.164356435598</v>
      </c>
      <c r="AZ71">
        <v>34888.472312703503</v>
      </c>
      <c r="BA71">
        <v>32835.989510489497</v>
      </c>
      <c r="BB71">
        <v>37732.8212209302</v>
      </c>
      <c r="BC71">
        <v>34151.918149466102</v>
      </c>
      <c r="BD71">
        <v>33023.279883381903</v>
      </c>
      <c r="BE71">
        <v>36748.304635761502</v>
      </c>
      <c r="BF71">
        <v>33882.892857142797</v>
      </c>
      <c r="BG71">
        <v>30600.205607476601</v>
      </c>
    </row>
    <row r="72" spans="1:59" x14ac:dyDescent="0.25">
      <c r="A72" t="s">
        <v>252</v>
      </c>
      <c r="B72">
        <v>0.74978400000000001</v>
      </c>
      <c r="C72">
        <v>0.72414100000000003</v>
      </c>
      <c r="D72">
        <v>2129</v>
      </c>
      <c r="E72">
        <v>2019</v>
      </c>
      <c r="F72">
        <v>3.4532590707366801</v>
      </c>
      <c r="G72" t="s">
        <v>50</v>
      </c>
      <c r="H72">
        <v>2.4835710904088</v>
      </c>
      <c r="I72" t="s">
        <v>51</v>
      </c>
      <c r="J72">
        <v>1.61392067573408</v>
      </c>
      <c r="K72" t="s">
        <v>53</v>
      </c>
      <c r="L72">
        <v>3.29264522042978</v>
      </c>
      <c r="M72" t="s">
        <v>50</v>
      </c>
      <c r="N72">
        <v>-7.1368406631600906E-2</v>
      </c>
      <c r="O72" t="s">
        <v>50</v>
      </c>
      <c r="P72">
        <v>-3.9121875521386101E-2</v>
      </c>
      <c r="Q72" t="s">
        <v>50</v>
      </c>
      <c r="R72">
        <v>-9.2484734261017804E-2</v>
      </c>
      <c r="S72" t="s">
        <v>50</v>
      </c>
      <c r="T72">
        <v>-5.9349913219059899E-2</v>
      </c>
      <c r="U72" t="s">
        <v>50</v>
      </c>
      <c r="V72">
        <f t="shared" si="6"/>
        <v>-2.1116327629416898E-2</v>
      </c>
      <c r="W72">
        <f t="shared" si="7"/>
        <v>-2.0228037697673798E-2</v>
      </c>
      <c r="X72">
        <f t="shared" si="8"/>
        <v>8.8828993174309978E-4</v>
      </c>
      <c r="Y72">
        <f t="shared" si="9"/>
        <v>3.3134821041957904E-2</v>
      </c>
      <c r="AA72">
        <v>3.0698887263817198</v>
      </c>
      <c r="AB72" t="s">
        <v>50</v>
      </c>
      <c r="AC72">
        <v>3.0449440410236299</v>
      </c>
      <c r="AD72" t="s">
        <v>50</v>
      </c>
      <c r="AE72">
        <f t="shared" si="10"/>
        <v>-2.4944685358089913E-2</v>
      </c>
      <c r="AG72">
        <v>61.662301502988598</v>
      </c>
      <c r="AH72">
        <v>14.188554227006801</v>
      </c>
      <c r="AI72">
        <v>9.3983928278252105</v>
      </c>
      <c r="AJ72">
        <v>4.7901613991816197</v>
      </c>
      <c r="AK72">
        <f t="shared" si="11"/>
        <v>-4.6082314286435908</v>
      </c>
      <c r="AM72">
        <v>59429.5436893203</v>
      </c>
      <c r="AN72">
        <v>51230.758578431298</v>
      </c>
      <c r="AO72">
        <v>46802.072706935098</v>
      </c>
      <c r="AP72">
        <v>60906.293103448203</v>
      </c>
      <c r="AQ72">
        <v>50477.670129870101</v>
      </c>
      <c r="AR72">
        <v>47132.069620253103</v>
      </c>
      <c r="AS72">
        <v>57526.177777777702</v>
      </c>
      <c r="AT72">
        <v>51903.470997679797</v>
      </c>
      <c r="AU72">
        <v>46429.647619047602</v>
      </c>
      <c r="AV72">
        <v>61454.948453608202</v>
      </c>
      <c r="AW72">
        <v>51849.144</v>
      </c>
      <c r="AX72">
        <v>47759.508403361302</v>
      </c>
      <c r="AY72">
        <v>60215.1298701298</v>
      </c>
      <c r="AZ72">
        <v>49818.307692307601</v>
      </c>
      <c r="BA72">
        <v>46499.313559321999</v>
      </c>
      <c r="BB72">
        <v>62011.25</v>
      </c>
      <c r="BC72">
        <v>52044.0552147239</v>
      </c>
      <c r="BD72">
        <v>46619.618852459003</v>
      </c>
      <c r="BE72">
        <v>55051.655172413703</v>
      </c>
      <c r="BF72">
        <v>51817.9664179104</v>
      </c>
      <c r="BG72">
        <v>46166.278409090897</v>
      </c>
    </row>
    <row r="73" spans="1:59" x14ac:dyDescent="0.25">
      <c r="A73" t="s">
        <v>453</v>
      </c>
      <c r="B73">
        <v>0.93460100000000002</v>
      </c>
      <c r="C73">
        <v>0.93466399999999905</v>
      </c>
      <c r="D73">
        <v>3388</v>
      </c>
      <c r="E73">
        <v>3362</v>
      </c>
      <c r="F73">
        <v>3.5388753172270699</v>
      </c>
      <c r="G73" t="s">
        <v>50</v>
      </c>
      <c r="H73">
        <v>2.0404057439778902</v>
      </c>
      <c r="I73" t="s">
        <v>52</v>
      </c>
      <c r="J73">
        <v>1.9162063216940299</v>
      </c>
      <c r="K73" t="s">
        <v>52</v>
      </c>
      <c r="L73">
        <v>2.5465720753579499</v>
      </c>
      <c r="M73" t="s">
        <v>51</v>
      </c>
      <c r="N73">
        <v>-2.7800942977177098E-2</v>
      </c>
      <c r="O73" t="s">
        <v>50</v>
      </c>
      <c r="P73">
        <v>-4.4020870652511999E-2</v>
      </c>
      <c r="Q73" t="s">
        <v>50</v>
      </c>
      <c r="R73">
        <v>-4.8598215041334797E-2</v>
      </c>
      <c r="S73" t="s">
        <v>50</v>
      </c>
      <c r="T73">
        <v>-5.9170112469988302E-2</v>
      </c>
      <c r="U73" t="s">
        <v>50</v>
      </c>
      <c r="V73">
        <f t="shared" si="6"/>
        <v>-2.0797272064157699E-2</v>
      </c>
      <c r="W73">
        <f t="shared" si="7"/>
        <v>-1.5149241817476303E-2</v>
      </c>
      <c r="X73">
        <f t="shared" si="8"/>
        <v>5.6480302466813959E-3</v>
      </c>
      <c r="Y73">
        <f t="shared" si="9"/>
        <v>-1.0571897428653505E-2</v>
      </c>
      <c r="AA73">
        <v>2.8288105710389901</v>
      </c>
      <c r="AB73" t="s">
        <v>50</v>
      </c>
      <c r="AC73">
        <v>2.7976852715494198</v>
      </c>
      <c r="AD73" t="s">
        <v>50</v>
      </c>
      <c r="AE73">
        <f t="shared" si="10"/>
        <v>-3.1125299489570324E-2</v>
      </c>
      <c r="AG73">
        <v>-43.986121711027202</v>
      </c>
      <c r="AH73">
        <v>66.198341809217496</v>
      </c>
      <c r="AI73">
        <v>36.384430053633203</v>
      </c>
      <c r="AJ73">
        <v>29.813911755584201</v>
      </c>
      <c r="AK73">
        <f t="shared" si="11"/>
        <v>-6.5705182980490022</v>
      </c>
      <c r="AM73">
        <v>16621.931201550298</v>
      </c>
      <c r="AN73">
        <v>18613.8684782608</v>
      </c>
      <c r="AO73">
        <v>23369.458865248202</v>
      </c>
      <c r="AP73">
        <v>16809.6694386694</v>
      </c>
      <c r="AQ73">
        <v>19370.316239316198</v>
      </c>
      <c r="AR73">
        <v>24152.7060561299</v>
      </c>
      <c r="AS73">
        <v>16458.043557168701</v>
      </c>
      <c r="AT73">
        <v>17830.643805309701</v>
      </c>
      <c r="AU73">
        <v>22646.050477489702</v>
      </c>
      <c r="AV73">
        <v>16882.2843601895</v>
      </c>
      <c r="AW73">
        <v>18033.358407079599</v>
      </c>
      <c r="AX73">
        <v>25131.857558139502</v>
      </c>
      <c r="AY73">
        <v>16752.922222222202</v>
      </c>
      <c r="AZ73">
        <v>20618.8801652892</v>
      </c>
      <c r="BA73">
        <v>23141.2102102102</v>
      </c>
      <c r="BB73">
        <v>15227.9220338983</v>
      </c>
      <c r="BC73">
        <v>16807.834862385302</v>
      </c>
      <c r="BD73">
        <v>23753.3018867924</v>
      </c>
      <c r="BE73">
        <v>17875.56640625</v>
      </c>
      <c r="BF73">
        <v>18783.517094016999</v>
      </c>
      <c r="BG73">
        <v>21126.715210355898</v>
      </c>
    </row>
    <row r="74" spans="1:59" x14ac:dyDescent="0.25">
      <c r="A74" t="s">
        <v>390</v>
      </c>
      <c r="B74">
        <v>0.773482</v>
      </c>
      <c r="C74">
        <v>0.76859200000000005</v>
      </c>
      <c r="D74">
        <v>3125</v>
      </c>
      <c r="E74">
        <v>2957</v>
      </c>
      <c r="F74">
        <v>3.0837820894947598</v>
      </c>
      <c r="G74" t="s">
        <v>50</v>
      </c>
      <c r="H74">
        <v>2.5821043745251102</v>
      </c>
      <c r="I74" t="s">
        <v>51</v>
      </c>
      <c r="J74">
        <v>0.70352008914701802</v>
      </c>
      <c r="K74" t="s">
        <v>53</v>
      </c>
      <c r="L74">
        <v>4.8955303096407103</v>
      </c>
      <c r="M74" t="s">
        <v>50</v>
      </c>
      <c r="N74">
        <v>-3.8420979795828702E-2</v>
      </c>
      <c r="O74" t="s">
        <v>50</v>
      </c>
      <c r="P74">
        <v>-6.1067731528031202E-2</v>
      </c>
      <c r="Q74" t="s">
        <v>50</v>
      </c>
      <c r="R74">
        <v>-3.4261776315986599E-2</v>
      </c>
      <c r="S74" t="s">
        <v>50</v>
      </c>
      <c r="T74">
        <v>-5.85464486257605E-2</v>
      </c>
      <c r="U74" t="s">
        <v>50</v>
      </c>
      <c r="V74">
        <f t="shared" si="6"/>
        <v>4.1592034798421038E-3</v>
      </c>
      <c r="W74">
        <f t="shared" si="7"/>
        <v>2.5212829022707023E-3</v>
      </c>
      <c r="X74">
        <f t="shared" si="8"/>
        <v>-1.6379205775714015E-3</v>
      </c>
      <c r="Y74">
        <f t="shared" si="9"/>
        <v>-2.4284672309773901E-2</v>
      </c>
      <c r="AA74">
        <v>3.1841550539276202</v>
      </c>
      <c r="AB74" t="s">
        <v>50</v>
      </c>
      <c r="AC74">
        <v>3.1605937645969999</v>
      </c>
      <c r="AD74" t="s">
        <v>50</v>
      </c>
      <c r="AE74">
        <f t="shared" si="10"/>
        <v>-2.3561289330620294E-2</v>
      </c>
      <c r="AG74">
        <v>31.183876828440201</v>
      </c>
      <c r="AH74">
        <v>22.862715810400999</v>
      </c>
      <c r="AI74">
        <v>1.57167515502341</v>
      </c>
      <c r="AJ74">
        <v>21.2910406553776</v>
      </c>
      <c r="AK74">
        <f t="shared" si="11"/>
        <v>19.71936550035419</v>
      </c>
      <c r="AM74">
        <v>55988.5830078125</v>
      </c>
      <c r="AN74">
        <v>50566.478893740801</v>
      </c>
      <c r="AO74">
        <v>47061.105136436599</v>
      </c>
      <c r="AP74">
        <v>57387.591160220902</v>
      </c>
      <c r="AQ74">
        <v>51967.323843416299</v>
      </c>
      <c r="AR74">
        <v>46980.180769230697</v>
      </c>
      <c r="AS74">
        <v>54409.245322245297</v>
      </c>
      <c r="AT74">
        <v>49596.9285714285</v>
      </c>
      <c r="AU74">
        <v>47119.067493112903</v>
      </c>
      <c r="AV74">
        <v>58286.060070671301</v>
      </c>
      <c r="AW74">
        <v>51503.570512820501</v>
      </c>
      <c r="AX74">
        <v>47847.866972477001</v>
      </c>
      <c r="AY74">
        <v>56409.642307692302</v>
      </c>
      <c r="AZ74">
        <v>52546.087999999902</v>
      </c>
      <c r="BA74">
        <v>46353.837748344296</v>
      </c>
      <c r="BB74">
        <v>53740.549800796798</v>
      </c>
      <c r="BC74">
        <v>52057.2</v>
      </c>
      <c r="BD74">
        <v>47407.8711864406</v>
      </c>
      <c r="BE74">
        <v>55138.9956521739</v>
      </c>
      <c r="BF74">
        <v>47537.425339366499</v>
      </c>
      <c r="BG74">
        <v>46921.394431554501</v>
      </c>
    </row>
    <row r="75" spans="1:59" x14ac:dyDescent="0.25">
      <c r="A75" t="s">
        <v>525</v>
      </c>
      <c r="B75">
        <v>0.87319799999999903</v>
      </c>
      <c r="C75">
        <v>0.87278099999999903</v>
      </c>
      <c r="D75">
        <v>11463</v>
      </c>
      <c r="E75">
        <v>10688</v>
      </c>
      <c r="F75">
        <v>5.3890373218388801</v>
      </c>
      <c r="G75" t="s">
        <v>50</v>
      </c>
      <c r="H75">
        <v>3.28041942602096</v>
      </c>
      <c r="I75" t="s">
        <v>50</v>
      </c>
      <c r="J75">
        <v>1.9323781673229401</v>
      </c>
      <c r="K75" t="s">
        <v>52</v>
      </c>
      <c r="L75">
        <v>4.3317992006177803</v>
      </c>
      <c r="M75" t="s">
        <v>50</v>
      </c>
      <c r="N75">
        <v>-3.0315485957897698E-2</v>
      </c>
      <c r="O75" t="s">
        <v>50</v>
      </c>
      <c r="P75">
        <v>-5.3221250411560103E-2</v>
      </c>
      <c r="Q75" t="s">
        <v>50</v>
      </c>
      <c r="R75">
        <v>-4.3771297239156397E-2</v>
      </c>
      <c r="S75" t="s">
        <v>50</v>
      </c>
      <c r="T75">
        <v>-5.7558835419943201E-2</v>
      </c>
      <c r="U75" t="s">
        <v>50</v>
      </c>
      <c r="V75">
        <f t="shared" si="6"/>
        <v>-1.3455811281258698E-2</v>
      </c>
      <c r="W75">
        <f t="shared" si="7"/>
        <v>-4.3375850083830977E-3</v>
      </c>
      <c r="X75">
        <f t="shared" si="8"/>
        <v>9.1182262728756007E-3</v>
      </c>
      <c r="Y75">
        <f t="shared" si="9"/>
        <v>-1.3787538180786804E-2</v>
      </c>
      <c r="AA75">
        <v>2.7063769818479599</v>
      </c>
      <c r="AB75" t="s">
        <v>50</v>
      </c>
      <c r="AC75">
        <v>2.67608682704279</v>
      </c>
      <c r="AD75" t="s">
        <v>50</v>
      </c>
      <c r="AE75">
        <f t="shared" si="10"/>
        <v>-3.0290154805169944E-2</v>
      </c>
      <c r="AG75">
        <v>63.621908771607899</v>
      </c>
      <c r="AH75">
        <v>88.091720345506801</v>
      </c>
      <c r="AI75">
        <v>54.560510898271403</v>
      </c>
      <c r="AJ75">
        <v>33.531209447235398</v>
      </c>
      <c r="AK75">
        <f t="shared" si="11"/>
        <v>-21.029301451036005</v>
      </c>
      <c r="AM75">
        <v>13050.1318453153</v>
      </c>
      <c r="AN75">
        <v>12662.7455737704</v>
      </c>
      <c r="AO75">
        <v>13502.795244385699</v>
      </c>
      <c r="AP75">
        <v>13177.7851622874</v>
      </c>
      <c r="AQ75">
        <v>12344.160377358399</v>
      </c>
      <c r="AR75">
        <v>14463.5144927536</v>
      </c>
      <c r="AS75">
        <v>12920.542364016699</v>
      </c>
      <c r="AT75">
        <v>12964.6487867177</v>
      </c>
      <c r="AU75">
        <v>12501.1171073934</v>
      </c>
      <c r="AV75">
        <v>13348.8407445708</v>
      </c>
      <c r="AW75">
        <v>11383.4177583697</v>
      </c>
      <c r="AX75">
        <v>15397.508840864401</v>
      </c>
      <c r="AY75">
        <v>13007.9589322381</v>
      </c>
      <c r="AZ75">
        <v>13172.3036386449</v>
      </c>
      <c r="BA75">
        <v>13423.2450765864</v>
      </c>
      <c r="BB75">
        <v>12754.442386831201</v>
      </c>
      <c r="BC75">
        <v>12246.528455284501</v>
      </c>
      <c r="BD75">
        <v>12567.6583850931</v>
      </c>
      <c r="BE75">
        <v>13092.2968085106</v>
      </c>
      <c r="BF75">
        <v>13604.712560386401</v>
      </c>
      <c r="BG75">
        <v>12428.6493799323</v>
      </c>
    </row>
    <row r="76" spans="1:59" x14ac:dyDescent="0.25">
      <c r="A76" t="s">
        <v>322</v>
      </c>
      <c r="B76">
        <v>0.89979200000000004</v>
      </c>
      <c r="C76">
        <v>0.80879100000000004</v>
      </c>
      <c r="D76">
        <v>1169</v>
      </c>
      <c r="E76">
        <v>827</v>
      </c>
      <c r="F76">
        <v>3.8239839925638899</v>
      </c>
      <c r="G76" t="s">
        <v>50</v>
      </c>
      <c r="H76">
        <v>3.91227781103873</v>
      </c>
      <c r="I76" t="s">
        <v>50</v>
      </c>
      <c r="J76">
        <v>1.8065472531487601</v>
      </c>
      <c r="K76" t="s">
        <v>53</v>
      </c>
      <c r="L76">
        <v>3.4659293390655499</v>
      </c>
      <c r="M76" t="s">
        <v>50</v>
      </c>
      <c r="N76">
        <v>-8.1348008260356805E-2</v>
      </c>
      <c r="O76" t="s">
        <v>50</v>
      </c>
      <c r="P76">
        <v>-8.4297735676585897E-2</v>
      </c>
      <c r="Q76" t="s">
        <v>50</v>
      </c>
      <c r="R76">
        <v>-7.8354083355036505E-2</v>
      </c>
      <c r="S76" t="s">
        <v>50</v>
      </c>
      <c r="T76">
        <v>-5.7482778721101697E-2</v>
      </c>
      <c r="U76" t="s">
        <v>50</v>
      </c>
      <c r="V76">
        <f t="shared" si="6"/>
        <v>2.9939249053202999E-3</v>
      </c>
      <c r="W76">
        <f t="shared" si="7"/>
        <v>2.68149569554842E-2</v>
      </c>
      <c r="X76">
        <f t="shared" si="8"/>
        <v>2.38210320501639E-2</v>
      </c>
      <c r="Y76">
        <f t="shared" si="9"/>
        <v>2.0871304633934808E-2</v>
      </c>
      <c r="AA76">
        <v>3.0043054622930998</v>
      </c>
      <c r="AB76" t="s">
        <v>50</v>
      </c>
      <c r="AC76">
        <v>3.01068681494827</v>
      </c>
      <c r="AD76" t="s">
        <v>50</v>
      </c>
      <c r="AE76">
        <f t="shared" si="10"/>
        <v>6.3813526551701472E-3</v>
      </c>
      <c r="AG76">
        <v>14.6236779486564</v>
      </c>
      <c r="AH76">
        <v>-2.7216160551191599</v>
      </c>
      <c r="AI76">
        <v>0.87136457988195304</v>
      </c>
      <c r="AJ76">
        <v>-3.5929806350011102</v>
      </c>
      <c r="AK76">
        <f t="shared" si="11"/>
        <v>-4.4643452148830631</v>
      </c>
      <c r="AM76">
        <v>57253.664451827201</v>
      </c>
      <c r="AN76">
        <v>50756.9012345679</v>
      </c>
      <c r="AO76">
        <v>44067.611307420397</v>
      </c>
      <c r="AP76">
        <v>60995.052631578903</v>
      </c>
      <c r="AQ76">
        <v>52582.274193548299</v>
      </c>
      <c r="AR76">
        <v>45620.492647058803</v>
      </c>
      <c r="AS76">
        <v>53436.9463087248</v>
      </c>
      <c r="AT76">
        <v>48854.831932773101</v>
      </c>
      <c r="AU76">
        <v>42630.931972789098</v>
      </c>
      <c r="AV76">
        <v>64292.1875</v>
      </c>
      <c r="AW76">
        <v>52537.166666666599</v>
      </c>
      <c r="AX76">
        <v>45691.028169013996</v>
      </c>
      <c r="AY76">
        <v>58597.136363636302</v>
      </c>
      <c r="AZ76">
        <v>52624.5625</v>
      </c>
      <c r="BA76">
        <v>45543.446153846096</v>
      </c>
      <c r="BB76">
        <v>54098.793103448203</v>
      </c>
      <c r="BC76">
        <v>50703.71875</v>
      </c>
      <c r="BD76">
        <v>42976.360655737699</v>
      </c>
      <c r="BE76">
        <v>52508.225806451599</v>
      </c>
      <c r="BF76">
        <v>46703.4</v>
      </c>
      <c r="BG76">
        <v>42385.918604651102</v>
      </c>
    </row>
    <row r="77" spans="1:59" x14ac:dyDescent="0.25">
      <c r="A77" t="s">
        <v>150</v>
      </c>
      <c r="B77">
        <v>0.73407599999999995</v>
      </c>
      <c r="C77">
        <v>0.73407599999999995</v>
      </c>
      <c r="D77">
        <v>2512</v>
      </c>
      <c r="E77">
        <v>2512</v>
      </c>
      <c r="F77">
        <v>4.3609550976640303</v>
      </c>
      <c r="G77" t="s">
        <v>50</v>
      </c>
      <c r="H77">
        <v>2.6126585327919201</v>
      </c>
      <c r="I77" t="s">
        <v>51</v>
      </c>
      <c r="J77">
        <v>1.05710887307505</v>
      </c>
      <c r="K77" t="s">
        <v>53</v>
      </c>
      <c r="L77">
        <v>2.13965538411182</v>
      </c>
      <c r="M77" t="s">
        <v>52</v>
      </c>
      <c r="N77">
        <v>-5.3835935541439901E-2</v>
      </c>
      <c r="O77" t="s">
        <v>50</v>
      </c>
      <c r="P77">
        <v>-7.9660167388781594E-2</v>
      </c>
      <c r="Q77" t="s">
        <v>50</v>
      </c>
      <c r="R77">
        <v>-0.106451807282472</v>
      </c>
      <c r="S77" t="s">
        <v>50</v>
      </c>
      <c r="T77">
        <v>-5.6891134979319101E-2</v>
      </c>
      <c r="U77" t="s">
        <v>50</v>
      </c>
      <c r="V77">
        <f t="shared" si="6"/>
        <v>-5.2615871741032098E-2</v>
      </c>
      <c r="W77">
        <f t="shared" si="7"/>
        <v>2.2769032409462493E-2</v>
      </c>
      <c r="X77">
        <f t="shared" si="8"/>
        <v>7.5384904150494592E-2</v>
      </c>
      <c r="Y77">
        <f t="shared" si="9"/>
        <v>4.9560672303152899E-2</v>
      </c>
      <c r="AA77">
        <v>2.7234103013109401</v>
      </c>
      <c r="AB77" t="s">
        <v>50</v>
      </c>
      <c r="AC77">
        <v>2.6766541246244602</v>
      </c>
      <c r="AD77" t="s">
        <v>50</v>
      </c>
      <c r="AE77">
        <f t="shared" si="10"/>
        <v>-4.6756176686479911E-2</v>
      </c>
      <c r="AG77">
        <v>56.243746129581297</v>
      </c>
      <c r="AH77">
        <v>25.8079000298799</v>
      </c>
      <c r="AI77">
        <v>28.706592250493401</v>
      </c>
      <c r="AJ77">
        <v>-2.8986922206135799</v>
      </c>
      <c r="AK77">
        <f t="shared" si="11"/>
        <v>-31.60528447110698</v>
      </c>
      <c r="AM77">
        <v>9265.3286637930996</v>
      </c>
      <c r="AN77">
        <v>7906.9226736566097</v>
      </c>
      <c r="AO77">
        <v>6800.5420219244797</v>
      </c>
      <c r="AP77">
        <v>9567.1236673773892</v>
      </c>
      <c r="AQ77">
        <v>8292.4430992735997</v>
      </c>
      <c r="AR77">
        <v>6931.9557291666597</v>
      </c>
      <c r="AS77">
        <v>8956.9586056644894</v>
      </c>
      <c r="AT77">
        <v>7452.0085714285697</v>
      </c>
      <c r="AU77">
        <v>6685.0663615560597</v>
      </c>
      <c r="AV77">
        <v>9511.5433789954295</v>
      </c>
      <c r="AW77">
        <v>8393.0478468899491</v>
      </c>
      <c r="AX77">
        <v>7141.6270270270197</v>
      </c>
      <c r="AY77">
        <v>9615.8119999999999</v>
      </c>
      <c r="AZ77">
        <v>8189.3725490196002</v>
      </c>
      <c r="BA77">
        <v>6737.0351758793904</v>
      </c>
      <c r="BB77">
        <v>9116.9495798319294</v>
      </c>
      <c r="BC77">
        <v>7671.3423913043398</v>
      </c>
      <c r="BD77">
        <v>6686.1034482758596</v>
      </c>
      <c r="BE77">
        <v>8784.6606334841599</v>
      </c>
      <c r="BF77">
        <v>7208.8915662650597</v>
      </c>
      <c r="BG77">
        <v>6683.8926829268203</v>
      </c>
    </row>
    <row r="78" spans="1:59" x14ac:dyDescent="0.25">
      <c r="A78" t="s">
        <v>351</v>
      </c>
      <c r="B78">
        <v>0.90946000000000005</v>
      </c>
      <c r="C78">
        <v>0.90849299999999999</v>
      </c>
      <c r="D78">
        <v>2206</v>
      </c>
      <c r="E78">
        <v>2123</v>
      </c>
      <c r="F78">
        <v>3.1404007428034699</v>
      </c>
      <c r="G78" t="s">
        <v>50</v>
      </c>
      <c r="H78">
        <v>2.4622363427187302</v>
      </c>
      <c r="I78" t="s">
        <v>51</v>
      </c>
      <c r="J78">
        <v>0.47302498210648303</v>
      </c>
      <c r="K78" t="s">
        <v>53</v>
      </c>
      <c r="L78">
        <v>2.57918620406805</v>
      </c>
      <c r="M78" t="s">
        <v>51</v>
      </c>
      <c r="N78">
        <v>-2.8955875046526398E-3</v>
      </c>
      <c r="O78" t="s">
        <v>53</v>
      </c>
      <c r="P78">
        <v>-4.0357341194591299E-2</v>
      </c>
      <c r="Q78" t="s">
        <v>50</v>
      </c>
      <c r="R78">
        <v>-4.3735141084405897E-2</v>
      </c>
      <c r="S78" t="s">
        <v>50</v>
      </c>
      <c r="T78">
        <v>-5.6670770744843897E-2</v>
      </c>
      <c r="U78" t="s">
        <v>50</v>
      </c>
      <c r="V78">
        <f t="shared" si="6"/>
        <v>-4.083955357975326E-2</v>
      </c>
      <c r="W78">
        <f t="shared" si="7"/>
        <v>-1.6313429550252598E-2</v>
      </c>
      <c r="X78">
        <f t="shared" si="8"/>
        <v>2.4526124029500662E-2</v>
      </c>
      <c r="Y78">
        <f t="shared" si="9"/>
        <v>-1.2935629660438E-2</v>
      </c>
      <c r="AA78">
        <v>3.18467884124161</v>
      </c>
      <c r="AB78" t="s">
        <v>50</v>
      </c>
      <c r="AC78">
        <v>3.1486572718411798</v>
      </c>
      <c r="AD78" t="s">
        <v>50</v>
      </c>
      <c r="AE78">
        <f t="shared" si="10"/>
        <v>-3.602156940043022E-2</v>
      </c>
      <c r="AG78">
        <v>-17.789774273492799</v>
      </c>
      <c r="AH78">
        <v>42.284116265667301</v>
      </c>
      <c r="AI78">
        <v>25.571258307859299</v>
      </c>
      <c r="AJ78">
        <v>16.712857957807898</v>
      </c>
      <c r="AK78">
        <f t="shared" si="11"/>
        <v>-8.8584003500514008</v>
      </c>
      <c r="AM78">
        <v>61128.607717041799</v>
      </c>
      <c r="AN78">
        <v>60279.621276595703</v>
      </c>
      <c r="AO78">
        <v>57844.012609117301</v>
      </c>
      <c r="AP78">
        <v>60473.914634146298</v>
      </c>
      <c r="AQ78">
        <v>61368.551587301503</v>
      </c>
      <c r="AR78">
        <v>57378.367441860399</v>
      </c>
      <c r="AS78">
        <v>61859.013605442102</v>
      </c>
      <c r="AT78">
        <v>59020.857798165103</v>
      </c>
      <c r="AU78">
        <v>58177.169717138</v>
      </c>
      <c r="AV78">
        <v>60867.355828220803</v>
      </c>
      <c r="AW78">
        <v>62591.622047244004</v>
      </c>
      <c r="AX78">
        <v>58861.3550295858</v>
      </c>
      <c r="AY78">
        <v>60085.242424242402</v>
      </c>
      <c r="AZ78">
        <v>60125.911999999997</v>
      </c>
      <c r="BA78">
        <v>56418.118773946298</v>
      </c>
      <c r="BB78">
        <v>62334.364285714197</v>
      </c>
      <c r="BC78">
        <v>60931.843137254902</v>
      </c>
      <c r="BD78">
        <v>57187.967741935397</v>
      </c>
      <c r="BE78">
        <v>61426.8766233766</v>
      </c>
      <c r="BF78">
        <v>57340.508620689601</v>
      </c>
      <c r="BG78">
        <v>58872.133144475898</v>
      </c>
    </row>
    <row r="79" spans="1:59" x14ac:dyDescent="0.25">
      <c r="A79" t="s">
        <v>344</v>
      </c>
      <c r="B79">
        <v>0.94458999999999904</v>
      </c>
      <c r="C79">
        <v>0.94567000000000001</v>
      </c>
      <c r="D79">
        <v>5396</v>
      </c>
      <c r="E79">
        <v>5133</v>
      </c>
      <c r="F79">
        <v>6.7896991186211197</v>
      </c>
      <c r="G79" t="s">
        <v>50</v>
      </c>
      <c r="H79">
        <v>4.7015502237393099</v>
      </c>
      <c r="I79" t="s">
        <v>50</v>
      </c>
      <c r="J79">
        <v>1.1605898919338899</v>
      </c>
      <c r="K79" t="s">
        <v>53</v>
      </c>
      <c r="L79">
        <v>4.3594424225440802</v>
      </c>
      <c r="M79" t="s">
        <v>50</v>
      </c>
      <c r="N79">
        <v>-5.1044315596592997E-2</v>
      </c>
      <c r="O79" t="s">
        <v>50</v>
      </c>
      <c r="P79">
        <v>-6.1041151146928797E-2</v>
      </c>
      <c r="Q79" t="s">
        <v>50</v>
      </c>
      <c r="R79">
        <v>-5.8555417123424401E-2</v>
      </c>
      <c r="S79" t="s">
        <v>50</v>
      </c>
      <c r="T79">
        <v>-5.6502333712836E-2</v>
      </c>
      <c r="U79" t="s">
        <v>50</v>
      </c>
      <c r="V79">
        <f t="shared" si="6"/>
        <v>-7.5111015268314041E-3</v>
      </c>
      <c r="W79">
        <f t="shared" si="7"/>
        <v>4.538817434092797E-3</v>
      </c>
      <c r="X79">
        <f t="shared" si="8"/>
        <v>1.2049918960924201E-2</v>
      </c>
      <c r="Y79">
        <f t="shared" si="9"/>
        <v>2.0530834105884008E-3</v>
      </c>
      <c r="AA79">
        <v>3.0561946677532101</v>
      </c>
      <c r="AB79" t="s">
        <v>50</v>
      </c>
      <c r="AC79">
        <v>3.0235833809580202</v>
      </c>
      <c r="AD79" t="s">
        <v>50</v>
      </c>
      <c r="AE79">
        <f t="shared" si="10"/>
        <v>-3.2611286795189987E-2</v>
      </c>
      <c r="AG79">
        <v>57.384141399055103</v>
      </c>
      <c r="AH79">
        <v>-50.089529468304299</v>
      </c>
      <c r="AI79">
        <v>3.5524270613421001</v>
      </c>
      <c r="AJ79">
        <v>-53.6419565296464</v>
      </c>
      <c r="AK79">
        <f t="shared" si="11"/>
        <v>-57.194383590988501</v>
      </c>
      <c r="AM79">
        <v>41323.2990119604</v>
      </c>
      <c r="AN79">
        <v>38533.056879323602</v>
      </c>
      <c r="AO79">
        <v>39849.657936092197</v>
      </c>
      <c r="AP79">
        <v>39881.308383233503</v>
      </c>
      <c r="AQ79">
        <v>39185.339705882303</v>
      </c>
      <c r="AR79">
        <v>38340.4707412223</v>
      </c>
      <c r="AS79">
        <v>42892.109663409297</v>
      </c>
      <c r="AT79">
        <v>37818.801932367103</v>
      </c>
      <c r="AU79">
        <v>40867.697368421002</v>
      </c>
      <c r="AV79">
        <v>40142.424593967502</v>
      </c>
      <c r="AW79">
        <v>40515.628482972097</v>
      </c>
      <c r="AX79">
        <v>38536.850267379603</v>
      </c>
      <c r="AY79">
        <v>39684.213660245099</v>
      </c>
      <c r="AZ79">
        <v>37981.745098039202</v>
      </c>
      <c r="BA79">
        <v>38154.531645569601</v>
      </c>
      <c r="BB79">
        <v>43006.528340080898</v>
      </c>
      <c r="BC79">
        <v>37793.713467048699</v>
      </c>
      <c r="BD79">
        <v>39087.8773784355</v>
      </c>
      <c r="BE79">
        <v>42759.737704918</v>
      </c>
      <c r="BF79">
        <v>37850.992647058803</v>
      </c>
      <c r="BG79">
        <v>42129.848575712102</v>
      </c>
    </row>
    <row r="80" spans="1:59" x14ac:dyDescent="0.25">
      <c r="A80" t="s">
        <v>497</v>
      </c>
      <c r="B80">
        <v>0.62039699999999998</v>
      </c>
      <c r="C80">
        <v>0.65757699999999997</v>
      </c>
      <c r="D80">
        <v>1152</v>
      </c>
      <c r="E80">
        <v>934</v>
      </c>
      <c r="F80">
        <v>3.7705082357483501</v>
      </c>
      <c r="G80" t="s">
        <v>50</v>
      </c>
      <c r="H80">
        <v>2.69792444801881</v>
      </c>
      <c r="I80" t="s">
        <v>51</v>
      </c>
      <c r="J80">
        <v>4.2435260758292701</v>
      </c>
      <c r="K80" t="s">
        <v>50</v>
      </c>
      <c r="L80">
        <v>2.8485660640668198</v>
      </c>
      <c r="M80" t="s">
        <v>51</v>
      </c>
      <c r="N80">
        <v>-4.9725886615861303E-2</v>
      </c>
      <c r="O80" t="s">
        <v>50</v>
      </c>
      <c r="P80">
        <v>-3.2499477846856098E-2</v>
      </c>
      <c r="Q80" t="s">
        <v>51</v>
      </c>
      <c r="R80">
        <v>-7.2763848803177295E-2</v>
      </c>
      <c r="S80" t="s">
        <v>50</v>
      </c>
      <c r="T80">
        <v>-5.6480263301898398E-2</v>
      </c>
      <c r="U80" t="s">
        <v>50</v>
      </c>
      <c r="V80">
        <f t="shared" si="6"/>
        <v>-2.3037962187315991E-2</v>
      </c>
      <c r="W80">
        <f t="shared" si="7"/>
        <v>-2.39807854550423E-2</v>
      </c>
      <c r="X80">
        <f t="shared" si="8"/>
        <v>-9.4282326772630876E-4</v>
      </c>
      <c r="Y80">
        <f t="shared" si="9"/>
        <v>1.6283585501278897E-2</v>
      </c>
      <c r="AA80">
        <v>2.8990692457986702</v>
      </c>
      <c r="AB80" t="s">
        <v>50</v>
      </c>
      <c r="AC80">
        <v>2.8662966557563001</v>
      </c>
      <c r="AD80" t="s">
        <v>50</v>
      </c>
      <c r="AE80">
        <f t="shared" si="10"/>
        <v>-3.2772590042370098E-2</v>
      </c>
      <c r="AG80">
        <v>17.1866678693317</v>
      </c>
      <c r="AH80">
        <v>15.998273372504601</v>
      </c>
      <c r="AI80">
        <v>7.4906254047066696</v>
      </c>
      <c r="AJ80">
        <v>8.5076479677979595</v>
      </c>
      <c r="AK80">
        <f t="shared" si="11"/>
        <v>1.0170225630912899</v>
      </c>
      <c r="AM80">
        <v>26558.872093023201</v>
      </c>
      <c r="AN80">
        <v>24425.746323529402</v>
      </c>
      <c r="AO80">
        <v>22936.619496855299</v>
      </c>
      <c r="AP80">
        <v>26964.940860215</v>
      </c>
      <c r="AQ80">
        <v>24490.379518072201</v>
      </c>
      <c r="AR80">
        <v>23399.104046242701</v>
      </c>
      <c r="AS80">
        <v>26080.8417721519</v>
      </c>
      <c r="AT80">
        <v>24324.528301886701</v>
      </c>
      <c r="AU80">
        <v>22384.8275862068</v>
      </c>
      <c r="AV80">
        <v>27517.469879518001</v>
      </c>
      <c r="AW80">
        <v>24527.608695652099</v>
      </c>
      <c r="AX80">
        <v>23343.088235294101</v>
      </c>
      <c r="AY80">
        <v>26519.699029126201</v>
      </c>
      <c r="AZ80">
        <v>24463.8969072164</v>
      </c>
      <c r="BA80">
        <v>23479.577464788701</v>
      </c>
      <c r="BB80">
        <v>26172.564705882301</v>
      </c>
      <c r="BC80">
        <v>24038.2352941176</v>
      </c>
      <c r="BD80">
        <v>23315.833333333299</v>
      </c>
      <c r="BE80">
        <v>25974.041095890399</v>
      </c>
      <c r="BF80">
        <v>24590</v>
      </c>
      <c r="BG80">
        <v>21466.575342465701</v>
      </c>
    </row>
    <row r="81" spans="1:59" x14ac:dyDescent="0.25">
      <c r="A81" t="s">
        <v>136</v>
      </c>
      <c r="B81">
        <v>0.71318599999999999</v>
      </c>
      <c r="C81">
        <v>0.71318599999999999</v>
      </c>
      <c r="D81">
        <v>2832</v>
      </c>
      <c r="E81">
        <v>2832</v>
      </c>
      <c r="F81">
        <v>3.24768493072858</v>
      </c>
      <c r="G81" t="s">
        <v>50</v>
      </c>
      <c r="H81">
        <v>3.6579323046484098</v>
      </c>
      <c r="I81" t="s">
        <v>50</v>
      </c>
      <c r="J81">
        <v>1.1027202366399</v>
      </c>
      <c r="K81" t="s">
        <v>53</v>
      </c>
      <c r="L81">
        <v>5.1123104544472904</v>
      </c>
      <c r="M81" t="s">
        <v>50</v>
      </c>
      <c r="N81">
        <v>-4.8515162634264399E-2</v>
      </c>
      <c r="O81" t="s">
        <v>50</v>
      </c>
      <c r="P81">
        <v>-4.7473331608111499E-2</v>
      </c>
      <c r="Q81" t="s">
        <v>50</v>
      </c>
      <c r="R81">
        <v>-7.6568641772845794E-2</v>
      </c>
      <c r="S81" t="s">
        <v>50</v>
      </c>
      <c r="T81">
        <v>-5.5487016148176103E-2</v>
      </c>
      <c r="U81" t="s">
        <v>50</v>
      </c>
      <c r="V81">
        <f t="shared" si="6"/>
        <v>-2.8053479138581396E-2</v>
      </c>
      <c r="W81">
        <f t="shared" si="7"/>
        <v>-8.0136845400646042E-3</v>
      </c>
      <c r="X81">
        <f t="shared" si="8"/>
        <v>2.0039794598516791E-2</v>
      </c>
      <c r="Y81">
        <f t="shared" si="9"/>
        <v>2.1081625624669691E-2</v>
      </c>
      <c r="AA81">
        <v>3.22552457096663</v>
      </c>
      <c r="AB81" t="s">
        <v>50</v>
      </c>
      <c r="AC81">
        <v>3.1868360944103999</v>
      </c>
      <c r="AD81" t="s">
        <v>50</v>
      </c>
      <c r="AE81">
        <f t="shared" si="10"/>
        <v>-3.8688476556230089E-2</v>
      </c>
      <c r="AG81">
        <v>33.979995284745897</v>
      </c>
      <c r="AH81">
        <v>36.995202342135002</v>
      </c>
      <c r="AI81">
        <v>23.0159163194051</v>
      </c>
      <c r="AJ81">
        <v>13.9792860227299</v>
      </c>
      <c r="AK81">
        <f t="shared" si="11"/>
        <v>-9.0366302966752006</v>
      </c>
      <c r="AM81">
        <v>69016.209112149503</v>
      </c>
      <c r="AN81">
        <v>65139.092541436403</v>
      </c>
      <c r="AO81">
        <v>64533.143769968003</v>
      </c>
      <c r="AP81">
        <v>70250.594786729795</v>
      </c>
      <c r="AQ81">
        <v>67250.888544891597</v>
      </c>
      <c r="AR81">
        <v>64729.685950413201</v>
      </c>
      <c r="AS81">
        <v>67815.953917050603</v>
      </c>
      <c r="AT81">
        <v>63438.069825436403</v>
      </c>
      <c r="AU81">
        <v>64349.360123647501</v>
      </c>
      <c r="AV81">
        <v>71694.629441624304</v>
      </c>
      <c r="AW81">
        <v>65449.558282208498</v>
      </c>
      <c r="AX81">
        <v>64034.44921875</v>
      </c>
      <c r="AY81">
        <v>68986.262222222198</v>
      </c>
      <c r="AZ81">
        <v>69085.993749999994</v>
      </c>
      <c r="BA81">
        <v>65239.6590257879</v>
      </c>
      <c r="BB81">
        <v>68735.625</v>
      </c>
      <c r="BC81">
        <v>63147.0829015544</v>
      </c>
      <c r="BD81">
        <v>65293.756038647298</v>
      </c>
      <c r="BE81">
        <v>66969.530973451299</v>
      </c>
      <c r="BF81">
        <v>63708.072115384603</v>
      </c>
      <c r="BG81">
        <v>62671.334763948398</v>
      </c>
    </row>
    <row r="82" spans="1:59" x14ac:dyDescent="0.25">
      <c r="A82" t="s">
        <v>434</v>
      </c>
      <c r="B82">
        <v>0.87535300000000005</v>
      </c>
      <c r="C82">
        <v>0.87535300000000005</v>
      </c>
      <c r="D82">
        <v>11869</v>
      </c>
      <c r="E82">
        <v>11869</v>
      </c>
      <c r="F82">
        <v>4.3581425911888498</v>
      </c>
      <c r="G82" t="s">
        <v>50</v>
      </c>
      <c r="H82">
        <v>3.4647327983226899</v>
      </c>
      <c r="I82" t="s">
        <v>50</v>
      </c>
      <c r="J82">
        <v>2.38052734692205</v>
      </c>
      <c r="K82" t="s">
        <v>51</v>
      </c>
      <c r="L82">
        <v>9.4771614114810792</v>
      </c>
      <c r="M82" t="s">
        <v>50</v>
      </c>
      <c r="N82">
        <v>-2.4353135345997999E-2</v>
      </c>
      <c r="O82" t="s">
        <v>50</v>
      </c>
      <c r="P82">
        <v>-4.19008027936804E-2</v>
      </c>
      <c r="Q82" t="s">
        <v>50</v>
      </c>
      <c r="R82">
        <v>-4.1875779525407802E-2</v>
      </c>
      <c r="S82" t="s">
        <v>50</v>
      </c>
      <c r="T82">
        <v>-5.5240418381193201E-2</v>
      </c>
      <c r="U82" t="s">
        <v>50</v>
      </c>
      <c r="V82">
        <f t="shared" si="6"/>
        <v>-1.7522644179409803E-2</v>
      </c>
      <c r="W82">
        <f t="shared" si="7"/>
        <v>-1.3339615587512801E-2</v>
      </c>
      <c r="X82">
        <f t="shared" si="8"/>
        <v>4.183028591897002E-3</v>
      </c>
      <c r="Y82">
        <f t="shared" si="9"/>
        <v>-1.3364638855785399E-2</v>
      </c>
      <c r="AA82">
        <v>2.8662179005402901</v>
      </c>
      <c r="AB82" t="s">
        <v>50</v>
      </c>
      <c r="AC82">
        <v>2.8394096162776399</v>
      </c>
      <c r="AD82" t="s">
        <v>50</v>
      </c>
      <c r="AE82">
        <f t="shared" si="10"/>
        <v>-2.680828426265025E-2</v>
      </c>
      <c r="AG82">
        <v>94.943920072739999</v>
      </c>
      <c r="AH82">
        <v>115.805326329574</v>
      </c>
      <c r="AI82">
        <v>63.626597327064601</v>
      </c>
      <c r="AJ82">
        <v>52.178729002510003</v>
      </c>
      <c r="AK82">
        <f t="shared" si="11"/>
        <v>-11.447868324554598</v>
      </c>
      <c r="AM82">
        <v>20557.296460176902</v>
      </c>
      <c r="AN82">
        <v>19326.459550907399</v>
      </c>
      <c r="AO82">
        <v>17640.910688140499</v>
      </c>
      <c r="AP82">
        <v>20378.266699171101</v>
      </c>
      <c r="AQ82">
        <v>19579.206211180099</v>
      </c>
      <c r="AR82">
        <v>18441.4586641756</v>
      </c>
      <c r="AS82">
        <v>20706.016605913301</v>
      </c>
      <c r="AT82">
        <v>19078.487507617301</v>
      </c>
      <c r="AU82">
        <v>16765.094021461398</v>
      </c>
      <c r="AV82">
        <v>20013.209401709399</v>
      </c>
      <c r="AW82">
        <v>19888.5985401459</v>
      </c>
      <c r="AX82">
        <v>19287.467532467501</v>
      </c>
      <c r="AY82">
        <v>20684.718385650202</v>
      </c>
      <c r="AZ82">
        <v>19350.088648648602</v>
      </c>
      <c r="BA82">
        <v>17583.511759172099</v>
      </c>
      <c r="BB82">
        <v>20941.369706840302</v>
      </c>
      <c r="BC82">
        <v>19480.153508771898</v>
      </c>
      <c r="BD82">
        <v>17244.1565135895</v>
      </c>
      <c r="BE82">
        <v>20473.128928283601</v>
      </c>
      <c r="BF82">
        <v>18575.991769547301</v>
      </c>
      <c r="BG82">
        <v>16190.757303370699</v>
      </c>
    </row>
    <row r="83" spans="1:59" x14ac:dyDescent="0.25">
      <c r="A83" t="s">
        <v>448</v>
      </c>
      <c r="B83">
        <v>0.49603000000000003</v>
      </c>
      <c r="C83">
        <v>0.49462799999999901</v>
      </c>
      <c r="D83">
        <v>5076</v>
      </c>
      <c r="E83">
        <v>3785</v>
      </c>
      <c r="F83">
        <v>3.2393712276053601</v>
      </c>
      <c r="G83" t="s">
        <v>50</v>
      </c>
      <c r="H83">
        <v>2.4340564451622799</v>
      </c>
      <c r="I83" t="s">
        <v>51</v>
      </c>
      <c r="J83">
        <v>1.4501194910988899</v>
      </c>
      <c r="K83" t="s">
        <v>53</v>
      </c>
      <c r="L83">
        <v>1.7177386106972301</v>
      </c>
      <c r="M83" t="s">
        <v>53</v>
      </c>
      <c r="N83">
        <v>-5.5519896962703097E-2</v>
      </c>
      <c r="O83" t="s">
        <v>50</v>
      </c>
      <c r="P83">
        <v>-5.5771435126724701E-2</v>
      </c>
      <c r="Q83" t="s">
        <v>50</v>
      </c>
      <c r="R83">
        <v>-4.3460092356558601E-2</v>
      </c>
      <c r="S83" t="s">
        <v>51</v>
      </c>
      <c r="T83">
        <v>-5.5134456680594399E-2</v>
      </c>
      <c r="U83" t="s">
        <v>50</v>
      </c>
      <c r="V83">
        <f t="shared" si="6"/>
        <v>1.2059804606144496E-2</v>
      </c>
      <c r="W83">
        <f t="shared" si="7"/>
        <v>6.3697844613030269E-4</v>
      </c>
      <c r="X83">
        <f t="shared" si="8"/>
        <v>-1.1422826160014193E-2</v>
      </c>
      <c r="Y83">
        <f t="shared" si="9"/>
        <v>-1.1674364324035798E-2</v>
      </c>
      <c r="AA83">
        <v>2.5108557018299802</v>
      </c>
      <c r="AB83" t="s">
        <v>50</v>
      </c>
      <c r="AC83">
        <v>2.4852817807985201</v>
      </c>
      <c r="AD83" t="s">
        <v>50</v>
      </c>
      <c r="AE83">
        <f t="shared" si="10"/>
        <v>-2.5573921031460056E-2</v>
      </c>
      <c r="AG83">
        <v>60.429813408701499</v>
      </c>
      <c r="AH83">
        <v>-6.7729962562175103</v>
      </c>
      <c r="AI83">
        <v>-6.1399034858897698E-3</v>
      </c>
      <c r="AJ83">
        <v>-6.7668563527316197</v>
      </c>
      <c r="AK83">
        <f t="shared" si="11"/>
        <v>-6.7607164492457299</v>
      </c>
      <c r="AM83">
        <v>3330.3423312883401</v>
      </c>
      <c r="AN83">
        <v>3120.1928044280398</v>
      </c>
      <c r="AO83">
        <v>2942.2661064425702</v>
      </c>
      <c r="AP83">
        <v>3328.9459459459399</v>
      </c>
      <c r="AQ83">
        <v>3169.30369127516</v>
      </c>
      <c r="AR83">
        <v>2949.6092362344498</v>
      </c>
      <c r="AS83">
        <v>3331.73529411764</v>
      </c>
      <c r="AT83">
        <v>3060.2131147540899</v>
      </c>
      <c r="AU83">
        <v>2934.1279527559</v>
      </c>
      <c r="AV83">
        <v>3278.2161458333298</v>
      </c>
      <c r="AW83">
        <v>3215.3195488721799</v>
      </c>
      <c r="AX83">
        <v>2895.0677966101598</v>
      </c>
      <c r="AY83">
        <v>3374.2488372092998</v>
      </c>
      <c r="AZ83">
        <v>3132.2121212121201</v>
      </c>
      <c r="BA83">
        <v>3009.6455223880598</v>
      </c>
      <c r="BB83">
        <v>3202.2673031026202</v>
      </c>
      <c r="BC83">
        <v>3095.3514644351399</v>
      </c>
      <c r="BD83">
        <v>3016.3779264213999</v>
      </c>
      <c r="BE83">
        <v>3468.3778337531398</v>
      </c>
      <c r="BF83">
        <v>3026.4859437751002</v>
      </c>
      <c r="BG83">
        <v>2816.4593301435398</v>
      </c>
    </row>
    <row r="84" spans="1:59" x14ac:dyDescent="0.25">
      <c r="A84" t="s">
        <v>169</v>
      </c>
      <c r="B84">
        <v>0.77015</v>
      </c>
      <c r="C84">
        <v>0.76863700000000001</v>
      </c>
      <c r="D84">
        <v>4393</v>
      </c>
      <c r="E84">
        <v>3973</v>
      </c>
      <c r="F84">
        <v>4.4935753946356796</v>
      </c>
      <c r="G84" t="s">
        <v>50</v>
      </c>
      <c r="H84">
        <v>4.2500730195047298</v>
      </c>
      <c r="I84" t="s">
        <v>50</v>
      </c>
      <c r="J84">
        <v>2.71706571935173</v>
      </c>
      <c r="K84" t="s">
        <v>51</v>
      </c>
      <c r="L84">
        <v>7.8407272799865897</v>
      </c>
      <c r="M84" t="s">
        <v>50</v>
      </c>
      <c r="N84">
        <v>-2.99703194579789E-2</v>
      </c>
      <c r="O84" t="s">
        <v>50</v>
      </c>
      <c r="P84">
        <v>6.9673867971304197E-3</v>
      </c>
      <c r="Q84" t="s">
        <v>53</v>
      </c>
      <c r="R84">
        <v>-4.5814450806505203E-2</v>
      </c>
      <c r="S84" t="s">
        <v>50</v>
      </c>
      <c r="T84">
        <v>-5.5123287994001798E-2</v>
      </c>
      <c r="U84" t="s">
        <v>50</v>
      </c>
      <c r="V84">
        <f t="shared" si="6"/>
        <v>-1.5844131348526302E-2</v>
      </c>
      <c r="W84">
        <f t="shared" si="7"/>
        <v>-6.2090674791132214E-2</v>
      </c>
      <c r="X84">
        <f t="shared" si="8"/>
        <v>-4.6246543442605911E-2</v>
      </c>
      <c r="Y84">
        <f t="shared" si="9"/>
        <v>-9.308837187496595E-3</v>
      </c>
      <c r="AA84">
        <v>2.8698204020829099</v>
      </c>
      <c r="AB84" t="s">
        <v>50</v>
      </c>
      <c r="AC84">
        <v>2.82440149397019</v>
      </c>
      <c r="AD84" t="s">
        <v>50</v>
      </c>
      <c r="AE84">
        <f t="shared" si="10"/>
        <v>-4.5418908112719869E-2</v>
      </c>
      <c r="AG84">
        <v>-14.8786804888723</v>
      </c>
      <c r="AH84">
        <v>39.000716722569798</v>
      </c>
      <c r="AI84">
        <v>4.3827904655464396</v>
      </c>
      <c r="AJ84">
        <v>34.617926257023399</v>
      </c>
      <c r="AK84">
        <f t="shared" si="11"/>
        <v>30.23513579147696</v>
      </c>
      <c r="AM84">
        <v>17347.542229729701</v>
      </c>
      <c r="AN84">
        <v>15330.7302158273</v>
      </c>
      <c r="AO84">
        <v>13445.075768406001</v>
      </c>
      <c r="AP84">
        <v>17748.621761658</v>
      </c>
      <c r="AQ84">
        <v>15347.3015564202</v>
      </c>
      <c r="AR84">
        <v>14220.392282958201</v>
      </c>
      <c r="AS84">
        <v>16596.004854368901</v>
      </c>
      <c r="AT84">
        <v>15321.006849314999</v>
      </c>
      <c r="AU84">
        <v>12824.423423423401</v>
      </c>
      <c r="AV84">
        <v>17669.2905405405</v>
      </c>
      <c r="AW84">
        <v>15515.1803278688</v>
      </c>
      <c r="AX84">
        <v>14856.3823529411</v>
      </c>
      <c r="AY84">
        <v>17856.009146341399</v>
      </c>
      <c r="AZ84">
        <v>15195.5888888888</v>
      </c>
      <c r="BA84">
        <v>13826.2109375</v>
      </c>
      <c r="BB84">
        <v>16833.6958525345</v>
      </c>
      <c r="BC84">
        <v>15716.4387596899</v>
      </c>
      <c r="BD84">
        <v>12365.3660714285</v>
      </c>
      <c r="BE84">
        <v>16331.4974358974</v>
      </c>
      <c r="BF84">
        <v>14216.878787878701</v>
      </c>
      <c r="BG84">
        <v>13010.3707052441</v>
      </c>
    </row>
    <row r="85" spans="1:59" x14ac:dyDescent="0.25">
      <c r="A85" t="s">
        <v>248</v>
      </c>
      <c r="B85">
        <v>0.72754300000000005</v>
      </c>
      <c r="C85">
        <v>0.73110399999999998</v>
      </c>
      <c r="D85">
        <v>2862</v>
      </c>
      <c r="E85">
        <v>2626</v>
      </c>
      <c r="F85">
        <v>10.687379425430899</v>
      </c>
      <c r="G85" t="s">
        <v>50</v>
      </c>
      <c r="H85">
        <v>9.0710144997110298</v>
      </c>
      <c r="I85" t="s">
        <v>50</v>
      </c>
      <c r="J85">
        <v>2.58101666142591</v>
      </c>
      <c r="K85" t="s">
        <v>51</v>
      </c>
      <c r="L85">
        <v>8.7056106019944401</v>
      </c>
      <c r="M85" t="s">
        <v>50</v>
      </c>
      <c r="N85">
        <v>-1.73152186284759E-2</v>
      </c>
      <c r="O85" t="s">
        <v>53</v>
      </c>
      <c r="P85">
        <v>-6.8750290839031794E-2</v>
      </c>
      <c r="Q85" t="s">
        <v>50</v>
      </c>
      <c r="R85">
        <v>-1.3406790023352401E-3</v>
      </c>
      <c r="S85" t="s">
        <v>53</v>
      </c>
      <c r="T85">
        <v>-5.40415329422229E-2</v>
      </c>
      <c r="U85" t="s">
        <v>50</v>
      </c>
      <c r="V85">
        <f t="shared" si="6"/>
        <v>1.597453962614066E-2</v>
      </c>
      <c r="W85">
        <f t="shared" si="7"/>
        <v>1.4708757896808894E-2</v>
      </c>
      <c r="X85">
        <f t="shared" si="8"/>
        <v>-1.2657817293317657E-3</v>
      </c>
      <c r="Y85">
        <f t="shared" si="9"/>
        <v>-5.270085393988766E-2</v>
      </c>
      <c r="AA85">
        <v>2.93937623682478</v>
      </c>
      <c r="AB85" t="s">
        <v>50</v>
      </c>
      <c r="AC85">
        <v>2.93442793583674</v>
      </c>
      <c r="AD85" t="s">
        <v>50</v>
      </c>
      <c r="AE85">
        <f t="shared" si="10"/>
        <v>-4.9483009880399997E-3</v>
      </c>
      <c r="AG85">
        <v>48.5488701716938</v>
      </c>
      <c r="AH85">
        <v>-36.1400798362071</v>
      </c>
      <c r="AI85">
        <v>-10.610489859187201</v>
      </c>
      <c r="AJ85">
        <v>-25.5295899770198</v>
      </c>
      <c r="AK85">
        <f t="shared" si="11"/>
        <v>-14.919100117832599</v>
      </c>
      <c r="AM85">
        <v>31205.256410256399</v>
      </c>
      <c r="AN85">
        <v>29747.938337801599</v>
      </c>
      <c r="AO85">
        <v>30282.415704387899</v>
      </c>
      <c r="AP85">
        <v>30568.391812865499</v>
      </c>
      <c r="AQ85">
        <v>29242.6822742474</v>
      </c>
      <c r="AR85">
        <v>29474.597560975599</v>
      </c>
      <c r="AS85">
        <v>31857.375249501001</v>
      </c>
      <c r="AT85">
        <v>30085.906040268401</v>
      </c>
      <c r="AU85">
        <v>31008.743421052601</v>
      </c>
      <c r="AV85">
        <v>30040.429149797499</v>
      </c>
      <c r="AW85">
        <v>30620.405555555499</v>
      </c>
      <c r="AX85">
        <v>29256.75</v>
      </c>
      <c r="AY85">
        <v>31058.6428571428</v>
      </c>
      <c r="AZ85">
        <v>27158.731092436901</v>
      </c>
      <c r="BA85">
        <v>29682.071428571398</v>
      </c>
      <c r="BB85">
        <v>31925.888030888</v>
      </c>
      <c r="BC85">
        <v>31357.092063492</v>
      </c>
      <c r="BD85">
        <v>29715.955223880501</v>
      </c>
      <c r="BE85">
        <v>31784.0495867768</v>
      </c>
      <c r="BF85">
        <v>27052.3939393939</v>
      </c>
      <c r="BG85">
        <v>32027.764705882299</v>
      </c>
    </row>
    <row r="86" spans="1:59" x14ac:dyDescent="0.25">
      <c r="A86" t="s">
        <v>257</v>
      </c>
      <c r="B86">
        <v>0.83892</v>
      </c>
      <c r="C86">
        <v>0.85896700000000004</v>
      </c>
      <c r="D86">
        <v>1137</v>
      </c>
      <c r="E86">
        <v>845</v>
      </c>
      <c r="F86">
        <v>2.4751498263615299</v>
      </c>
      <c r="G86" t="s">
        <v>51</v>
      </c>
      <c r="H86">
        <v>1.8875196228500599</v>
      </c>
      <c r="I86" t="s">
        <v>52</v>
      </c>
      <c r="J86">
        <v>0.578005869111057</v>
      </c>
      <c r="K86" t="s">
        <v>53</v>
      </c>
      <c r="L86">
        <v>2.8906843831810001</v>
      </c>
      <c r="M86" t="s">
        <v>51</v>
      </c>
      <c r="N86">
        <v>-6.2280647991406E-2</v>
      </c>
      <c r="O86" t="s">
        <v>50</v>
      </c>
      <c r="P86">
        <v>-5.0623665427514203E-2</v>
      </c>
      <c r="Q86" t="s">
        <v>50</v>
      </c>
      <c r="R86">
        <v>-0.14162513975073199</v>
      </c>
      <c r="S86" t="s">
        <v>50</v>
      </c>
      <c r="T86">
        <v>-5.3737072258039399E-2</v>
      </c>
      <c r="U86" t="s">
        <v>50</v>
      </c>
      <c r="V86">
        <f t="shared" si="6"/>
        <v>-7.934449175932598E-2</v>
      </c>
      <c r="W86">
        <f t="shared" si="7"/>
        <v>-3.1134068305251963E-3</v>
      </c>
      <c r="X86">
        <f t="shared" si="8"/>
        <v>7.6231084928800791E-2</v>
      </c>
      <c r="Y86">
        <f t="shared" si="9"/>
        <v>8.7888067492692595E-2</v>
      </c>
      <c r="AA86">
        <v>3.0411200815965098</v>
      </c>
      <c r="AB86" t="s">
        <v>50</v>
      </c>
      <c r="AC86">
        <v>2.9773025450849002</v>
      </c>
      <c r="AD86" t="s">
        <v>50</v>
      </c>
      <c r="AE86">
        <f t="shared" si="10"/>
        <v>-6.3817536511609596E-2</v>
      </c>
      <c r="AG86">
        <v>-3.71994457968162</v>
      </c>
      <c r="AH86">
        <v>16.195509763957801</v>
      </c>
      <c r="AI86">
        <v>13.3761918952833</v>
      </c>
      <c r="AJ86">
        <v>2.81931786867447</v>
      </c>
      <c r="AK86">
        <f t="shared" si="11"/>
        <v>-10.556874026608831</v>
      </c>
      <c r="AM86">
        <v>39062.748226950302</v>
      </c>
      <c r="AN86">
        <v>41225.675471698101</v>
      </c>
      <c r="AO86">
        <v>31511.201342281802</v>
      </c>
      <c r="AP86">
        <v>39799.625</v>
      </c>
      <c r="AQ86">
        <v>41593.672413793101</v>
      </c>
      <c r="AR86">
        <v>32497.738255033499</v>
      </c>
      <c r="AS86">
        <v>38577.2764705882</v>
      </c>
      <c r="AT86">
        <v>40939.181208053596</v>
      </c>
      <c r="AU86">
        <v>30524.664429530199</v>
      </c>
      <c r="AV86">
        <v>38061.183673469299</v>
      </c>
      <c r="AW86">
        <v>39482.272727272699</v>
      </c>
      <c r="AX86">
        <v>34352.666666666599</v>
      </c>
      <c r="AY86">
        <v>41151.746031745999</v>
      </c>
      <c r="AZ86">
        <v>43497.393442622903</v>
      </c>
      <c r="BA86">
        <v>31532.418367346902</v>
      </c>
      <c r="BB86">
        <v>38349.835443037897</v>
      </c>
      <c r="BC86">
        <v>42229.589041095802</v>
      </c>
      <c r="BD86">
        <v>30064.694736842099</v>
      </c>
      <c r="BE86">
        <v>38774.725274725199</v>
      </c>
      <c r="BF86">
        <v>39699.710526315699</v>
      </c>
      <c r="BG86">
        <v>31333.870370370299</v>
      </c>
    </row>
    <row r="87" spans="1:59" x14ac:dyDescent="0.25">
      <c r="A87" t="s">
        <v>366</v>
      </c>
      <c r="B87">
        <v>0.82330400000000004</v>
      </c>
      <c r="C87">
        <v>0.803566</v>
      </c>
      <c r="D87">
        <v>1983</v>
      </c>
      <c r="E87">
        <v>1756</v>
      </c>
      <c r="F87">
        <v>8.7159620461160294</v>
      </c>
      <c r="G87" t="s">
        <v>50</v>
      </c>
      <c r="H87">
        <v>14.640119720080101</v>
      </c>
      <c r="I87" t="s">
        <v>50</v>
      </c>
      <c r="J87">
        <v>5.3878874814309503</v>
      </c>
      <c r="K87" t="s">
        <v>50</v>
      </c>
      <c r="L87">
        <v>4.10301525168392</v>
      </c>
      <c r="M87" t="s">
        <v>50</v>
      </c>
      <c r="N87">
        <v>-4.7546065961707101E-2</v>
      </c>
      <c r="O87" t="s">
        <v>50</v>
      </c>
      <c r="P87">
        <v>-3.4334497153133997E-2</v>
      </c>
      <c r="Q87" t="s">
        <v>50</v>
      </c>
      <c r="R87">
        <v>-9.8614615199639793E-2</v>
      </c>
      <c r="S87" t="s">
        <v>50</v>
      </c>
      <c r="T87">
        <v>-5.2711453374985201E-2</v>
      </c>
      <c r="U87" t="s">
        <v>50</v>
      </c>
      <c r="V87">
        <f t="shared" si="6"/>
        <v>-5.1068549237932692E-2</v>
      </c>
      <c r="W87">
        <f t="shared" si="7"/>
        <v>-1.8376956221851204E-2</v>
      </c>
      <c r="X87">
        <f t="shared" si="8"/>
        <v>3.2691593016081488E-2</v>
      </c>
      <c r="Y87">
        <f t="shared" si="9"/>
        <v>4.5903161824654592E-2</v>
      </c>
      <c r="AA87">
        <v>3.0429943894501998</v>
      </c>
      <c r="AB87" t="s">
        <v>50</v>
      </c>
      <c r="AC87">
        <v>2.9866016535956899</v>
      </c>
      <c r="AD87" t="s">
        <v>50</v>
      </c>
      <c r="AE87">
        <f t="shared" si="10"/>
        <v>-5.639273585450999E-2</v>
      </c>
      <c r="AG87">
        <v>20.404806392652599</v>
      </c>
      <c r="AH87">
        <v>49.591540705542997</v>
      </c>
      <c r="AI87">
        <v>30.838328706919299</v>
      </c>
      <c r="AJ87">
        <v>18.753211998623499</v>
      </c>
      <c r="AK87">
        <f t="shared" si="11"/>
        <v>-12.0851167082958</v>
      </c>
      <c r="AM87">
        <v>21470.427083333299</v>
      </c>
      <c r="AN87">
        <v>17763.5768261964</v>
      </c>
      <c r="AO87">
        <v>16039.129548762699</v>
      </c>
      <c r="AP87">
        <v>21835.466666666602</v>
      </c>
      <c r="AQ87">
        <v>19049.136363636298</v>
      </c>
      <c r="AR87">
        <v>16255.6626506024</v>
      </c>
      <c r="AS87">
        <v>21049.227564102501</v>
      </c>
      <c r="AT87">
        <v>16484.477386934599</v>
      </c>
      <c r="AU87">
        <v>15836.6253521126</v>
      </c>
      <c r="AV87">
        <v>22728.292553191401</v>
      </c>
      <c r="AW87">
        <v>19726.070796460099</v>
      </c>
      <c r="AX87">
        <v>17056.462686567102</v>
      </c>
      <c r="AY87">
        <v>20859.587209302299</v>
      </c>
      <c r="AZ87">
        <v>18149.2117647058</v>
      </c>
      <c r="BA87">
        <v>15713.707070707</v>
      </c>
      <c r="BB87">
        <v>20756.3314285714</v>
      </c>
      <c r="BC87">
        <v>17150.474747474698</v>
      </c>
      <c r="BD87">
        <v>15894.442105263101</v>
      </c>
      <c r="BE87">
        <v>21423.364963503602</v>
      </c>
      <c r="BF87">
        <v>15825.14</v>
      </c>
      <c r="BG87">
        <v>15770.048484848399</v>
      </c>
    </row>
    <row r="88" spans="1:59" x14ac:dyDescent="0.25">
      <c r="A88" t="s">
        <v>74</v>
      </c>
      <c r="B88">
        <v>0.92663600000000002</v>
      </c>
      <c r="C88">
        <v>0.92663600000000002</v>
      </c>
      <c r="D88">
        <v>17738</v>
      </c>
      <c r="E88">
        <v>17738</v>
      </c>
      <c r="F88">
        <v>19.139953182658701</v>
      </c>
      <c r="G88" t="s">
        <v>50</v>
      </c>
      <c r="H88">
        <v>15.6788896825396</v>
      </c>
      <c r="I88" t="s">
        <v>50</v>
      </c>
      <c r="J88">
        <v>3.0891174053928201</v>
      </c>
      <c r="K88" t="s">
        <v>50</v>
      </c>
      <c r="L88">
        <v>19.637878651846101</v>
      </c>
      <c r="M88" t="s">
        <v>50</v>
      </c>
      <c r="N88">
        <v>-4.8615346598242397E-2</v>
      </c>
      <c r="O88" t="s">
        <v>50</v>
      </c>
      <c r="P88">
        <v>-5.9007109176709698E-2</v>
      </c>
      <c r="Q88" t="s">
        <v>50</v>
      </c>
      <c r="R88">
        <v>-7.41570200652477E-2</v>
      </c>
      <c r="S88" t="s">
        <v>50</v>
      </c>
      <c r="T88">
        <v>-5.2696961877689498E-2</v>
      </c>
      <c r="U88" t="s">
        <v>50</v>
      </c>
      <c r="V88">
        <f t="shared" si="6"/>
        <v>-2.5541673467005303E-2</v>
      </c>
      <c r="W88">
        <f t="shared" si="7"/>
        <v>6.3101472990201996E-3</v>
      </c>
      <c r="X88">
        <f t="shared" si="8"/>
        <v>3.1851820766025503E-2</v>
      </c>
      <c r="Y88">
        <f t="shared" si="9"/>
        <v>2.1460058187558202E-2</v>
      </c>
      <c r="AA88">
        <v>3.0552968757723802</v>
      </c>
      <c r="AB88" t="s">
        <v>50</v>
      </c>
      <c r="AC88">
        <v>3.0175952585473298</v>
      </c>
      <c r="AD88" t="s">
        <v>50</v>
      </c>
      <c r="AE88">
        <f t="shared" si="10"/>
        <v>-3.7701617225050388E-2</v>
      </c>
      <c r="AG88">
        <v>169.68230930792899</v>
      </c>
      <c r="AH88">
        <v>148.20629888305399</v>
      </c>
      <c r="AI88">
        <v>117.188735542628</v>
      </c>
      <c r="AJ88">
        <v>31.017563340424701</v>
      </c>
      <c r="AK88">
        <f t="shared" si="11"/>
        <v>-86.171172202203294</v>
      </c>
      <c r="AM88">
        <v>36464.448243243198</v>
      </c>
      <c r="AN88">
        <v>33191.594991721802</v>
      </c>
      <c r="AO88">
        <v>32224.671630948</v>
      </c>
      <c r="AP88">
        <v>35689.294021294001</v>
      </c>
      <c r="AQ88">
        <v>34921.255388369202</v>
      </c>
      <c r="AR88">
        <v>32533.084589922699</v>
      </c>
      <c r="AS88">
        <v>37224.252876639002</v>
      </c>
      <c r="AT88">
        <v>31399.249894648099</v>
      </c>
      <c r="AU88">
        <v>31923.7836383207</v>
      </c>
      <c r="AV88">
        <v>35237.369948186497</v>
      </c>
      <c r="AW88">
        <v>36261.276719138303</v>
      </c>
      <c r="AX88">
        <v>31835.770070147999</v>
      </c>
      <c r="AY88">
        <v>36192.590882862001</v>
      </c>
      <c r="AZ88">
        <v>33629.397763578199</v>
      </c>
      <c r="BA88">
        <v>33156.103064066803</v>
      </c>
      <c r="BB88">
        <v>37084.595470921202</v>
      </c>
      <c r="BC88">
        <v>32509.096774193498</v>
      </c>
      <c r="BD88">
        <v>32664.410656270298</v>
      </c>
      <c r="BE88">
        <v>37375.509476031199</v>
      </c>
      <c r="BF88">
        <v>30305.191631799102</v>
      </c>
      <c r="BG88">
        <v>31010.462339743499</v>
      </c>
    </row>
    <row r="89" spans="1:59" x14ac:dyDescent="0.25">
      <c r="A89" t="s">
        <v>505</v>
      </c>
      <c r="B89">
        <v>0.757494</v>
      </c>
      <c r="C89">
        <v>0.757494</v>
      </c>
      <c r="D89">
        <v>2498</v>
      </c>
      <c r="E89">
        <v>2498</v>
      </c>
      <c r="F89">
        <v>3.0093113195801502</v>
      </c>
      <c r="G89" t="s">
        <v>51</v>
      </c>
      <c r="H89">
        <v>3.2664357359521299</v>
      </c>
      <c r="I89" t="s">
        <v>50</v>
      </c>
      <c r="J89">
        <v>1.3725669394801401</v>
      </c>
      <c r="K89" t="s">
        <v>53</v>
      </c>
      <c r="L89">
        <v>10.039335849454799</v>
      </c>
      <c r="M89" t="s">
        <v>50</v>
      </c>
      <c r="N89">
        <v>-7.4432362272410901E-2</v>
      </c>
      <c r="O89" t="s">
        <v>50</v>
      </c>
      <c r="P89">
        <v>-5.6411806695254398E-2</v>
      </c>
      <c r="Q89" t="s">
        <v>50</v>
      </c>
      <c r="R89">
        <v>-8.3925107035964799E-2</v>
      </c>
      <c r="S89" t="s">
        <v>50</v>
      </c>
      <c r="T89">
        <v>-5.1784897583967399E-2</v>
      </c>
      <c r="U89" t="s">
        <v>50</v>
      </c>
      <c r="V89">
        <f t="shared" si="6"/>
        <v>-9.4927447635538981E-3</v>
      </c>
      <c r="W89">
        <f t="shared" si="7"/>
        <v>4.6269091112869989E-3</v>
      </c>
      <c r="X89">
        <f t="shared" si="8"/>
        <v>1.4119653874840897E-2</v>
      </c>
      <c r="Y89">
        <f t="shared" si="9"/>
        <v>3.2140209451997401E-2</v>
      </c>
      <c r="AA89">
        <v>2.9855315200937702</v>
      </c>
      <c r="AB89" t="s">
        <v>50</v>
      </c>
      <c r="AC89">
        <v>2.9630934347084898</v>
      </c>
      <c r="AD89" t="s">
        <v>50</v>
      </c>
      <c r="AE89">
        <f t="shared" si="10"/>
        <v>-2.243808538528036E-2</v>
      </c>
      <c r="AG89">
        <v>9.5696427934901909</v>
      </c>
      <c r="AH89">
        <v>-12.0865672220714</v>
      </c>
      <c r="AI89">
        <v>-0.50442285805050502</v>
      </c>
      <c r="AJ89">
        <v>-11.5821443640209</v>
      </c>
      <c r="AK89">
        <f t="shared" si="11"/>
        <v>-11.077721505970395</v>
      </c>
      <c r="AM89">
        <v>35977.804180418003</v>
      </c>
      <c r="AN89">
        <v>34027.949756888098</v>
      </c>
      <c r="AO89">
        <v>33754.526748971097</v>
      </c>
      <c r="AP89">
        <v>37539.544159544101</v>
      </c>
      <c r="AQ89">
        <v>34650.850609756097</v>
      </c>
      <c r="AR89">
        <v>33913.129330254</v>
      </c>
      <c r="AS89">
        <v>34995.419354838697</v>
      </c>
      <c r="AT89">
        <v>33320.989619377098</v>
      </c>
      <c r="AU89">
        <v>33627.115027829299</v>
      </c>
      <c r="AV89">
        <v>38155.642857142797</v>
      </c>
      <c r="AW89">
        <v>35728.089171974498</v>
      </c>
      <c r="AX89">
        <v>34439.325123152703</v>
      </c>
      <c r="AY89">
        <v>37130.7582938388</v>
      </c>
      <c r="AZ89">
        <v>33661.807017543797</v>
      </c>
      <c r="BA89">
        <v>33448.704347826002</v>
      </c>
      <c r="BB89">
        <v>34755.802973977698</v>
      </c>
      <c r="BC89">
        <v>33042.3051948051</v>
      </c>
      <c r="BD89">
        <v>33736.963576158902</v>
      </c>
      <c r="BE89">
        <v>35218.453287197197</v>
      </c>
      <c r="BF89">
        <v>33638.896296296298</v>
      </c>
      <c r="BG89">
        <v>33487.139240506302</v>
      </c>
    </row>
    <row r="90" spans="1:59" x14ac:dyDescent="0.25">
      <c r="A90" t="s">
        <v>449</v>
      </c>
      <c r="B90">
        <v>0.92766099999999996</v>
      </c>
      <c r="C90">
        <v>0.91893099999999905</v>
      </c>
      <c r="D90">
        <v>13339</v>
      </c>
      <c r="E90">
        <v>9518</v>
      </c>
      <c r="F90">
        <v>2.7386123080470601</v>
      </c>
      <c r="G90" t="s">
        <v>51</v>
      </c>
      <c r="H90">
        <v>2.18998439081953</v>
      </c>
      <c r="I90" t="s">
        <v>52</v>
      </c>
      <c r="J90">
        <v>1.38701485157786</v>
      </c>
      <c r="K90" t="s">
        <v>53</v>
      </c>
      <c r="L90">
        <v>3.6140849116604801</v>
      </c>
      <c r="M90" t="s">
        <v>50</v>
      </c>
      <c r="N90">
        <v>-5.5547954947724701E-2</v>
      </c>
      <c r="O90" t="s">
        <v>50</v>
      </c>
      <c r="P90">
        <v>-6.9160429412710805E-2</v>
      </c>
      <c r="Q90" t="s">
        <v>50</v>
      </c>
      <c r="R90">
        <v>-8.50492010931648E-2</v>
      </c>
      <c r="S90" t="s">
        <v>50</v>
      </c>
      <c r="T90">
        <v>-5.1009649548362498E-2</v>
      </c>
      <c r="U90" t="s">
        <v>50</v>
      </c>
      <c r="V90">
        <f t="shared" si="6"/>
        <v>-2.9501246145440099E-2</v>
      </c>
      <c r="W90">
        <f t="shared" si="7"/>
        <v>1.8150779864348307E-2</v>
      </c>
      <c r="X90">
        <f t="shared" si="8"/>
        <v>4.7652026009788406E-2</v>
      </c>
      <c r="Y90">
        <f t="shared" si="9"/>
        <v>3.4039551544802302E-2</v>
      </c>
      <c r="AA90">
        <v>2.8957420937723</v>
      </c>
      <c r="AB90" t="s">
        <v>50</v>
      </c>
      <c r="AC90">
        <v>2.8608440062274898</v>
      </c>
      <c r="AD90" t="s">
        <v>50</v>
      </c>
      <c r="AE90">
        <f t="shared" si="10"/>
        <v>-3.4898087544810164E-2</v>
      </c>
      <c r="AG90">
        <v>186.99014739975601</v>
      </c>
      <c r="AH90">
        <v>60.098490289110302</v>
      </c>
      <c r="AI90">
        <v>72.133384915891995</v>
      </c>
      <c r="AJ90">
        <v>-12.0348946267814</v>
      </c>
      <c r="AK90">
        <f t="shared" si="11"/>
        <v>-84.168279542673389</v>
      </c>
      <c r="AM90">
        <v>12353.470054945001</v>
      </c>
      <c r="AN90">
        <v>10909.8170103092</v>
      </c>
      <c r="AO90">
        <v>10337.8251106894</v>
      </c>
      <c r="AP90">
        <v>12512.2819869543</v>
      </c>
      <c r="AQ90">
        <v>11330.4257161892</v>
      </c>
      <c r="AR90">
        <v>10548.5833857772</v>
      </c>
      <c r="AS90">
        <v>12161.295081967201</v>
      </c>
      <c r="AT90">
        <v>10390.200823045199</v>
      </c>
      <c r="AU90">
        <v>10124.923076923</v>
      </c>
      <c r="AV90">
        <v>13322.6943887775</v>
      </c>
      <c r="AW90">
        <v>11595.5157750342</v>
      </c>
      <c r="AX90">
        <v>11154.609660574401</v>
      </c>
      <c r="AY90">
        <v>11699.426130653201</v>
      </c>
      <c r="AZ90">
        <v>11080.1010362694</v>
      </c>
      <c r="BA90">
        <v>9984.5297691372998</v>
      </c>
      <c r="BB90">
        <v>11824.8026634382</v>
      </c>
      <c r="BC90">
        <v>10239.9720062208</v>
      </c>
      <c r="BD90">
        <v>9959.6292004634997</v>
      </c>
      <c r="BE90">
        <v>12499.836784409201</v>
      </c>
      <c r="BF90">
        <v>10559.0769230769</v>
      </c>
      <c r="BG90">
        <v>10325.8366197183</v>
      </c>
    </row>
    <row r="91" spans="1:59" x14ac:dyDescent="0.25">
      <c r="A91" t="s">
        <v>336</v>
      </c>
      <c r="B91">
        <v>0.93666399999999905</v>
      </c>
      <c r="C91">
        <v>0.93688199999999999</v>
      </c>
      <c r="D91">
        <v>5073</v>
      </c>
      <c r="E91">
        <v>5052</v>
      </c>
      <c r="F91">
        <v>5.0670224404704296</v>
      </c>
      <c r="G91" t="s">
        <v>50</v>
      </c>
      <c r="H91">
        <v>4.2660315662609296</v>
      </c>
      <c r="I91" t="s">
        <v>50</v>
      </c>
      <c r="J91">
        <v>1.76415609399176</v>
      </c>
      <c r="K91" t="s">
        <v>53</v>
      </c>
      <c r="L91">
        <v>5.8460029185724398</v>
      </c>
      <c r="M91" t="s">
        <v>50</v>
      </c>
      <c r="N91">
        <v>-6.3815836485128494E-2</v>
      </c>
      <c r="O91" t="s">
        <v>50</v>
      </c>
      <c r="P91">
        <v>-6.2417644554999901E-2</v>
      </c>
      <c r="Q91" t="s">
        <v>50</v>
      </c>
      <c r="R91">
        <v>-6.2754277406937994E-2</v>
      </c>
      <c r="S91" t="s">
        <v>50</v>
      </c>
      <c r="T91">
        <v>-5.0362939339467498E-2</v>
      </c>
      <c r="U91" t="s">
        <v>50</v>
      </c>
      <c r="V91">
        <f t="shared" si="6"/>
        <v>1.0615590781904993E-3</v>
      </c>
      <c r="W91">
        <f t="shared" si="7"/>
        <v>1.2054705215532403E-2</v>
      </c>
      <c r="X91">
        <f t="shared" si="8"/>
        <v>1.0993146137341904E-2</v>
      </c>
      <c r="Y91">
        <f t="shared" si="9"/>
        <v>1.2391338067470496E-2</v>
      </c>
      <c r="AA91">
        <v>2.8660808865631102</v>
      </c>
      <c r="AB91" t="s">
        <v>50</v>
      </c>
      <c r="AC91">
        <v>2.8401698491314602</v>
      </c>
      <c r="AD91" t="s">
        <v>50</v>
      </c>
      <c r="AE91">
        <f t="shared" si="10"/>
        <v>-2.5911037431650019E-2</v>
      </c>
      <c r="AG91">
        <v>73.352140589725707</v>
      </c>
      <c r="AH91">
        <v>23.590721429020501</v>
      </c>
      <c r="AI91">
        <v>17.918159776954099</v>
      </c>
      <c r="AJ91">
        <v>5.6725616520664301</v>
      </c>
      <c r="AK91">
        <f t="shared" si="11"/>
        <v>-12.245598124887668</v>
      </c>
      <c r="AM91">
        <v>24600.532144533001</v>
      </c>
      <c r="AN91">
        <v>21235.7325268817</v>
      </c>
      <c r="AO91">
        <v>18269.383810188399</v>
      </c>
      <c r="AP91">
        <v>22902.069642857099</v>
      </c>
      <c r="AQ91">
        <v>21695.345605700699</v>
      </c>
      <c r="AR91">
        <v>19706.197089947</v>
      </c>
      <c r="AS91">
        <v>26482.1127596439</v>
      </c>
      <c r="AT91">
        <v>20636.670278637699</v>
      </c>
      <c r="AU91">
        <v>16664.9069423929</v>
      </c>
      <c r="AV91">
        <v>24380.054545454499</v>
      </c>
      <c r="AW91">
        <v>22805.305210918101</v>
      </c>
      <c r="AX91">
        <v>20421.2457420924</v>
      </c>
      <c r="AY91">
        <v>21165.7961165048</v>
      </c>
      <c r="AZ91">
        <v>20676.407744874701</v>
      </c>
      <c r="BA91">
        <v>18854.356521739101</v>
      </c>
      <c r="BB91">
        <v>28176.666666666599</v>
      </c>
      <c r="BC91">
        <v>20837.260997067398</v>
      </c>
      <c r="BD91">
        <v>17737.029315960899</v>
      </c>
      <c r="BE91">
        <v>24585.064989517799</v>
      </c>
      <c r="BF91">
        <v>20412.4032786885</v>
      </c>
      <c r="BG91">
        <v>15775.335135135099</v>
      </c>
    </row>
    <row r="92" spans="1:59" x14ac:dyDescent="0.25">
      <c r="A92" t="s">
        <v>404</v>
      </c>
      <c r="B92">
        <v>0.94333500000000003</v>
      </c>
      <c r="C92">
        <v>0.94371700000000003</v>
      </c>
      <c r="D92">
        <v>6269</v>
      </c>
      <c r="E92">
        <v>6191</v>
      </c>
      <c r="F92">
        <v>4.9534941687060901</v>
      </c>
      <c r="G92" t="s">
        <v>50</v>
      </c>
      <c r="H92">
        <v>3.8320980885913198</v>
      </c>
      <c r="I92" t="s">
        <v>50</v>
      </c>
      <c r="J92">
        <v>2.91551583175952</v>
      </c>
      <c r="K92" t="s">
        <v>51</v>
      </c>
      <c r="L92">
        <v>4.1386672948242698</v>
      </c>
      <c r="M92" t="s">
        <v>50</v>
      </c>
      <c r="N92">
        <v>-4.6600211556447099E-2</v>
      </c>
      <c r="O92" t="s">
        <v>50</v>
      </c>
      <c r="P92">
        <v>-6.4813075498540096E-2</v>
      </c>
      <c r="Q92" t="s">
        <v>50</v>
      </c>
      <c r="R92">
        <v>-6.8872415841934098E-2</v>
      </c>
      <c r="S92" t="s">
        <v>50</v>
      </c>
      <c r="T92">
        <v>-4.9985516209160197E-2</v>
      </c>
      <c r="U92" t="s">
        <v>50</v>
      </c>
      <c r="V92">
        <f t="shared" si="6"/>
        <v>-2.2272204285486999E-2</v>
      </c>
      <c r="W92">
        <f t="shared" si="7"/>
        <v>1.4827559289379899E-2</v>
      </c>
      <c r="X92">
        <f t="shared" si="8"/>
        <v>3.7099763574866898E-2</v>
      </c>
      <c r="Y92">
        <f t="shared" si="9"/>
        <v>1.8886899632773901E-2</v>
      </c>
      <c r="AA92">
        <v>2.8426286502718199</v>
      </c>
      <c r="AB92" t="s">
        <v>50</v>
      </c>
      <c r="AC92">
        <v>2.8159508903541801</v>
      </c>
      <c r="AD92" t="s">
        <v>50</v>
      </c>
      <c r="AE92">
        <f t="shared" si="10"/>
        <v>-2.6677759917639765E-2</v>
      </c>
      <c r="AG92">
        <v>57.013915164156401</v>
      </c>
      <c r="AH92">
        <v>46.623081612761702</v>
      </c>
      <c r="AI92">
        <v>46.901807399532601</v>
      </c>
      <c r="AJ92">
        <v>-0.27872578677080601</v>
      </c>
      <c r="AK92">
        <f t="shared" si="11"/>
        <v>-47.180533186303407</v>
      </c>
      <c r="AM92">
        <v>17387.594002855702</v>
      </c>
      <c r="AN92">
        <v>19702.0536876355</v>
      </c>
      <c r="AO92">
        <v>19880.467052537799</v>
      </c>
      <c r="AP92">
        <v>17086.469284994899</v>
      </c>
      <c r="AQ92">
        <v>20853.191930207198</v>
      </c>
      <c r="AR92">
        <v>20517.538399353201</v>
      </c>
      <c r="AS92">
        <v>17657.464801443999</v>
      </c>
      <c r="AT92">
        <v>18563.333333333299</v>
      </c>
      <c r="AU92">
        <v>19099.439048562901</v>
      </c>
      <c r="AV92">
        <v>16477.3166666666</v>
      </c>
      <c r="AW92">
        <v>18926.197802197799</v>
      </c>
      <c r="AX92">
        <v>21074.416528925602</v>
      </c>
      <c r="AY92">
        <v>17656.436647173399</v>
      </c>
      <c r="AZ92">
        <v>22121.593128390599</v>
      </c>
      <c r="BA92">
        <v>19984.450949367001</v>
      </c>
      <c r="BB92">
        <v>16261.7059925093</v>
      </c>
      <c r="BC92">
        <v>19219.588110403402</v>
      </c>
      <c r="BD92">
        <v>19932.166666666599</v>
      </c>
      <c r="BE92">
        <v>18955.958188153301</v>
      </c>
      <c r="BF92">
        <v>17885.491228070099</v>
      </c>
      <c r="BG92">
        <v>17936.3895486935</v>
      </c>
    </row>
    <row r="93" spans="1:59" x14ac:dyDescent="0.25">
      <c r="A93" t="s">
        <v>614</v>
      </c>
      <c r="B93">
        <v>0.93539599999999901</v>
      </c>
      <c r="C93">
        <v>0.93539599999999901</v>
      </c>
      <c r="D93">
        <v>33102</v>
      </c>
      <c r="E93">
        <v>33102</v>
      </c>
      <c r="F93">
        <v>14.678166512743299</v>
      </c>
      <c r="G93" t="s">
        <v>50</v>
      </c>
      <c r="H93">
        <v>9.6097796399827295</v>
      </c>
      <c r="I93" t="s">
        <v>50</v>
      </c>
      <c r="J93">
        <v>1.35913071669944</v>
      </c>
      <c r="K93" t="s">
        <v>53</v>
      </c>
      <c r="L93">
        <v>13.4420723783429</v>
      </c>
      <c r="M93" t="s">
        <v>50</v>
      </c>
      <c r="N93">
        <v>-2.8592372056431999E-2</v>
      </c>
      <c r="O93" t="s">
        <v>50</v>
      </c>
      <c r="P93">
        <v>-5.3909410390165301E-2</v>
      </c>
      <c r="Q93" t="s">
        <v>50</v>
      </c>
      <c r="R93">
        <v>-6.0530982598342602E-2</v>
      </c>
      <c r="S93" t="s">
        <v>50</v>
      </c>
      <c r="T93">
        <v>-4.8958911491281398E-2</v>
      </c>
      <c r="U93" t="s">
        <v>50</v>
      </c>
      <c r="V93">
        <f t="shared" si="6"/>
        <v>-3.1938610541910606E-2</v>
      </c>
      <c r="W93">
        <f t="shared" si="7"/>
        <v>4.9504988988839024E-3</v>
      </c>
      <c r="X93">
        <f t="shared" si="8"/>
        <v>3.6889109440794508E-2</v>
      </c>
      <c r="Y93">
        <f t="shared" si="9"/>
        <v>1.1572071107061203E-2</v>
      </c>
      <c r="AA93">
        <v>2.8500846267032598</v>
      </c>
      <c r="AB93" t="s">
        <v>50</v>
      </c>
      <c r="AC93">
        <v>2.8157365581663099</v>
      </c>
      <c r="AD93" t="s">
        <v>50</v>
      </c>
      <c r="AE93">
        <f t="shared" si="10"/>
        <v>-3.4348068536949938E-2</v>
      </c>
      <c r="AG93">
        <v>316.89265694453502</v>
      </c>
      <c r="AH93">
        <v>372.37401724887201</v>
      </c>
      <c r="AI93">
        <v>293.47010354558603</v>
      </c>
      <c r="AJ93">
        <v>78.903913703287301</v>
      </c>
      <c r="AK93">
        <f t="shared" si="11"/>
        <v>-214.56618984229874</v>
      </c>
      <c r="AM93">
        <v>28454.157296043999</v>
      </c>
      <c r="AN93">
        <v>25174.661058577902</v>
      </c>
      <c r="AO93">
        <v>25761.662812584</v>
      </c>
      <c r="AP93">
        <v>27886.286042944699</v>
      </c>
      <c r="AQ93">
        <v>26129.6057184046</v>
      </c>
      <c r="AR93">
        <v>25542.469424786701</v>
      </c>
      <c r="AS93">
        <v>28962.6056028563</v>
      </c>
      <c r="AT93">
        <v>24176.298919869299</v>
      </c>
      <c r="AU93">
        <v>25975.615125752702</v>
      </c>
      <c r="AV93">
        <v>28137.440824865502</v>
      </c>
      <c r="AW93">
        <v>27648.0154365653</v>
      </c>
      <c r="AX93">
        <v>25361.3036711891</v>
      </c>
      <c r="AY93">
        <v>27621.5211090107</v>
      </c>
      <c r="AZ93">
        <v>24622.825753949201</v>
      </c>
      <c r="BA93">
        <v>25693.551414309401</v>
      </c>
      <c r="BB93">
        <v>28578.4983202687</v>
      </c>
      <c r="BC93">
        <v>24139.275862068898</v>
      </c>
      <c r="BD93">
        <v>25910.465511382899</v>
      </c>
      <c r="BE93">
        <v>29332.425336927201</v>
      </c>
      <c r="BF93">
        <v>24213.714646464599</v>
      </c>
      <c r="BG93">
        <v>26046.549389567099</v>
      </c>
    </row>
    <row r="94" spans="1:59" x14ac:dyDescent="0.25">
      <c r="A94" t="s">
        <v>147</v>
      </c>
      <c r="B94">
        <v>0.88555200000000001</v>
      </c>
      <c r="C94">
        <v>0.88555200000000001</v>
      </c>
      <c r="D94">
        <v>814</v>
      </c>
      <c r="E94">
        <v>814</v>
      </c>
      <c r="F94">
        <v>3.2328616335666598</v>
      </c>
      <c r="G94" t="s">
        <v>50</v>
      </c>
      <c r="H94">
        <v>3.37146744500046</v>
      </c>
      <c r="I94" t="s">
        <v>50</v>
      </c>
      <c r="J94">
        <v>1.3590838604294699</v>
      </c>
      <c r="K94" t="s">
        <v>53</v>
      </c>
      <c r="L94">
        <v>2.6970289862620298</v>
      </c>
      <c r="M94" t="s">
        <v>51</v>
      </c>
      <c r="N94">
        <v>0.111463944651883</v>
      </c>
      <c r="O94" t="s">
        <v>50</v>
      </c>
      <c r="P94">
        <v>-1.52669053204327E-2</v>
      </c>
      <c r="Q94" t="s">
        <v>53</v>
      </c>
      <c r="R94">
        <v>5.4185834940922398E-2</v>
      </c>
      <c r="S94" t="s">
        <v>51</v>
      </c>
      <c r="T94">
        <v>-4.8240421701550101E-2</v>
      </c>
      <c r="U94" t="s">
        <v>52</v>
      </c>
      <c r="V94">
        <f t="shared" si="6"/>
        <v>-5.7278109710960604E-2</v>
      </c>
      <c r="W94">
        <f t="shared" si="7"/>
        <v>-3.2973516381117403E-2</v>
      </c>
      <c r="X94">
        <f t="shared" si="8"/>
        <v>2.4304593329843201E-2</v>
      </c>
      <c r="Y94">
        <f t="shared" si="9"/>
        <v>-0.1024262566424725</v>
      </c>
      <c r="AA94">
        <v>2.9931323778053001</v>
      </c>
      <c r="AB94" t="s">
        <v>50</v>
      </c>
      <c r="AC94">
        <v>2.96850241497323</v>
      </c>
      <c r="AD94" t="s">
        <v>50</v>
      </c>
      <c r="AE94">
        <f t="shared" si="10"/>
        <v>-2.4629962832070085E-2</v>
      </c>
      <c r="AG94">
        <v>-15.456295605039299</v>
      </c>
      <c r="AH94">
        <v>21.033410564827701</v>
      </c>
      <c r="AI94">
        <v>14.266299238592399</v>
      </c>
      <c r="AJ94">
        <v>6.7671113262353204</v>
      </c>
      <c r="AK94">
        <f t="shared" si="11"/>
        <v>-7.4991879123570788</v>
      </c>
      <c r="AM94">
        <v>48775.343195266199</v>
      </c>
      <c r="AN94">
        <v>52941.7762557077</v>
      </c>
      <c r="AO94">
        <v>51736.225352112597</v>
      </c>
      <c r="AP94">
        <v>44092.8876404494</v>
      </c>
      <c r="AQ94">
        <v>48997.279069767399</v>
      </c>
      <c r="AR94">
        <v>49959.794594594598</v>
      </c>
      <c r="AS94">
        <v>53984.574999999997</v>
      </c>
      <c r="AT94">
        <v>55492.353383458598</v>
      </c>
      <c r="AU94">
        <v>53099.875518672197</v>
      </c>
      <c r="AV94">
        <v>39227.736842105202</v>
      </c>
      <c r="AW94">
        <v>49841.9428571428</v>
      </c>
      <c r="AX94">
        <v>46617.867346938699</v>
      </c>
      <c r="AY94">
        <v>47717.9019607843</v>
      </c>
      <c r="AZ94">
        <v>48417.607843137201</v>
      </c>
      <c r="BA94">
        <v>53724.264367816002</v>
      </c>
      <c r="BB94">
        <v>58218.041666666599</v>
      </c>
      <c r="BC94">
        <v>52090.958333333299</v>
      </c>
      <c r="BD94">
        <v>55275.9859154929</v>
      </c>
      <c r="BE94">
        <v>47634.375</v>
      </c>
      <c r="BF94">
        <v>57413.141176470497</v>
      </c>
      <c r="BG94">
        <v>49978.5858585858</v>
      </c>
    </row>
    <row r="95" spans="1:59" x14ac:dyDescent="0.25">
      <c r="A95" t="s">
        <v>67</v>
      </c>
      <c r="B95">
        <v>0.88612000000000002</v>
      </c>
      <c r="C95">
        <v>0.890984</v>
      </c>
      <c r="D95">
        <v>12987</v>
      </c>
      <c r="E95">
        <v>12052</v>
      </c>
      <c r="F95">
        <v>16.264408385367702</v>
      </c>
      <c r="G95" t="s">
        <v>50</v>
      </c>
      <c r="H95">
        <v>8.0844652334976495</v>
      </c>
      <c r="I95" t="s">
        <v>50</v>
      </c>
      <c r="J95">
        <v>1.4619528477194199</v>
      </c>
      <c r="K95" t="s">
        <v>53</v>
      </c>
      <c r="L95">
        <v>8.6959553437401294</v>
      </c>
      <c r="M95" t="s">
        <v>50</v>
      </c>
      <c r="N95">
        <v>-4.6833953195309898E-2</v>
      </c>
      <c r="O95" t="s">
        <v>50</v>
      </c>
      <c r="P95">
        <v>-6.3205988918570905E-2</v>
      </c>
      <c r="Q95" t="s">
        <v>50</v>
      </c>
      <c r="R95">
        <v>-1.7545684563501501E-2</v>
      </c>
      <c r="S95" t="s">
        <v>50</v>
      </c>
      <c r="T95">
        <v>-4.7330017019144799E-2</v>
      </c>
      <c r="U95" t="s">
        <v>50</v>
      </c>
      <c r="V95">
        <f t="shared" si="6"/>
        <v>2.9288268631808397E-2</v>
      </c>
      <c r="W95">
        <f t="shared" si="7"/>
        <v>1.5875971899426106E-2</v>
      </c>
      <c r="X95">
        <f t="shared" si="8"/>
        <v>-1.3412296732382291E-2</v>
      </c>
      <c r="Y95">
        <f t="shared" si="9"/>
        <v>-2.9784332455643298E-2</v>
      </c>
      <c r="AA95">
        <v>3.0396103396624699</v>
      </c>
      <c r="AB95" t="s">
        <v>50</v>
      </c>
      <c r="AC95">
        <v>3.0334520834433798</v>
      </c>
      <c r="AD95" t="s">
        <v>50</v>
      </c>
      <c r="AE95">
        <f t="shared" si="10"/>
        <v>-6.1582562190900525E-3</v>
      </c>
      <c r="AG95">
        <v>163.39157355863099</v>
      </c>
      <c r="AH95">
        <v>-56.684753444399803</v>
      </c>
      <c r="AI95">
        <v>-53.558940645458698</v>
      </c>
      <c r="AJ95">
        <v>-3.1258127989408302</v>
      </c>
      <c r="AK95">
        <f t="shared" si="11"/>
        <v>50.43312784651787</v>
      </c>
      <c r="AM95">
        <v>28547.057126907301</v>
      </c>
      <c r="AN95">
        <v>23181.201762669101</v>
      </c>
      <c r="AO95">
        <v>21178.103684661499</v>
      </c>
      <c r="AP95">
        <v>28281.016358463701</v>
      </c>
      <c r="AQ95">
        <v>25041.060606060601</v>
      </c>
      <c r="AR95">
        <v>21413.221830985902</v>
      </c>
      <c r="AS95">
        <v>28839.058157689298</v>
      </c>
      <c r="AT95">
        <v>20805.382078852999</v>
      </c>
      <c r="AU95">
        <v>20869.171183079899</v>
      </c>
      <c r="AV95">
        <v>28014.2970873786</v>
      </c>
      <c r="AW95">
        <v>26453.755605381099</v>
      </c>
      <c r="AX95">
        <v>20901.958224542999</v>
      </c>
      <c r="AY95">
        <v>28606.258089976302</v>
      </c>
      <c r="AZ95">
        <v>23625.1910112359</v>
      </c>
      <c r="BA95">
        <v>21733.702945990099</v>
      </c>
      <c r="BB95">
        <v>27114.655376799299</v>
      </c>
      <c r="BC95">
        <v>21229.454068241401</v>
      </c>
      <c r="BD95">
        <v>20780.5879518072</v>
      </c>
      <c r="BE95">
        <v>30313.728457639299</v>
      </c>
      <c r="BF95">
        <v>20294.887835703001</v>
      </c>
      <c r="BG95">
        <v>20976.819912152201</v>
      </c>
    </row>
    <row r="96" spans="1:59" x14ac:dyDescent="0.25">
      <c r="A96" t="s">
        <v>127</v>
      </c>
      <c r="B96">
        <v>0.88123099999999999</v>
      </c>
      <c r="C96">
        <v>0.88123099999999999</v>
      </c>
      <c r="D96">
        <v>1767</v>
      </c>
      <c r="E96">
        <v>1767</v>
      </c>
      <c r="F96">
        <v>8.8111426925400202</v>
      </c>
      <c r="G96" t="s">
        <v>50</v>
      </c>
      <c r="H96">
        <v>8.8975416475362294</v>
      </c>
      <c r="I96" t="s">
        <v>50</v>
      </c>
      <c r="J96">
        <v>3.2497627135899401</v>
      </c>
      <c r="K96" t="s">
        <v>50</v>
      </c>
      <c r="L96">
        <v>2.1486822999252699</v>
      </c>
      <c r="M96" t="s">
        <v>52</v>
      </c>
      <c r="N96">
        <v>1.09183285274437E-2</v>
      </c>
      <c r="O96" t="s">
        <v>53</v>
      </c>
      <c r="P96">
        <v>-7.6003674985025499E-2</v>
      </c>
      <c r="Q96" t="s">
        <v>50</v>
      </c>
      <c r="R96">
        <v>-2.7844715623475302E-2</v>
      </c>
      <c r="S96" t="s">
        <v>53</v>
      </c>
      <c r="T96">
        <v>-4.6309419237461201E-2</v>
      </c>
      <c r="U96" t="s">
        <v>50</v>
      </c>
      <c r="V96">
        <f t="shared" si="6"/>
        <v>-3.8763044150919003E-2</v>
      </c>
      <c r="W96">
        <f t="shared" si="7"/>
        <v>2.9694255747564298E-2</v>
      </c>
      <c r="X96">
        <f t="shared" si="8"/>
        <v>6.8457299898483301E-2</v>
      </c>
      <c r="Y96">
        <f t="shared" si="9"/>
        <v>-1.8464703613985899E-2</v>
      </c>
      <c r="AA96">
        <v>3.2533452461131098</v>
      </c>
      <c r="AB96" t="s">
        <v>50</v>
      </c>
      <c r="AC96">
        <v>3.2334757965901999</v>
      </c>
      <c r="AD96" t="s">
        <v>50</v>
      </c>
      <c r="AE96">
        <f t="shared" si="10"/>
        <v>-1.9869449522909921E-2</v>
      </c>
      <c r="AG96">
        <v>13.7251577042239</v>
      </c>
      <c r="AH96">
        <v>14.6419468686474</v>
      </c>
      <c r="AI96">
        <v>24.248566549834099</v>
      </c>
      <c r="AJ96">
        <v>-9.6066196811866806</v>
      </c>
      <c r="AK96">
        <f t="shared" si="11"/>
        <v>-33.855186231020781</v>
      </c>
      <c r="AM96">
        <v>56245.043568464702</v>
      </c>
      <c r="AN96">
        <v>50308.951271186401</v>
      </c>
      <c r="AO96">
        <v>58083.724477244701</v>
      </c>
      <c r="AP96">
        <v>57591.896103896099</v>
      </c>
      <c r="AQ96">
        <v>48524.285714285703</v>
      </c>
      <c r="AR96">
        <v>58378.342857142801</v>
      </c>
      <c r="AS96">
        <v>55005.509960159303</v>
      </c>
      <c r="AT96">
        <v>51920.907258064501</v>
      </c>
      <c r="AU96">
        <v>57768.865139949099</v>
      </c>
      <c r="AV96">
        <v>56116.957983193199</v>
      </c>
      <c r="AW96">
        <v>50412.953703703701</v>
      </c>
      <c r="AX96">
        <v>58873.2</v>
      </c>
      <c r="AY96">
        <v>59159.017857142797</v>
      </c>
      <c r="AZ96">
        <v>46765.870689655101</v>
      </c>
      <c r="BA96">
        <v>58024.873469387698</v>
      </c>
      <c r="BB96">
        <v>61879.913043478198</v>
      </c>
      <c r="BC96">
        <v>52577.479674796698</v>
      </c>
      <c r="BD96">
        <v>56718.306034482703</v>
      </c>
      <c r="BE96">
        <v>49192.595588235199</v>
      </c>
      <c r="BF96">
        <v>51274.84</v>
      </c>
      <c r="BG96">
        <v>59282.714285714203</v>
      </c>
    </row>
    <row r="97" spans="1:59" x14ac:dyDescent="0.25">
      <c r="A97" t="s">
        <v>140</v>
      </c>
      <c r="B97">
        <v>0.76688599999999996</v>
      </c>
      <c r="C97">
        <v>0.76688599999999996</v>
      </c>
      <c r="D97">
        <v>1143</v>
      </c>
      <c r="E97">
        <v>1143</v>
      </c>
      <c r="F97">
        <v>6.9449617508955201</v>
      </c>
      <c r="G97" t="s">
        <v>50</v>
      </c>
      <c r="H97">
        <v>4.3375163394521898</v>
      </c>
      <c r="I97" t="s">
        <v>50</v>
      </c>
      <c r="J97">
        <v>0.76039381657104799</v>
      </c>
      <c r="K97" t="s">
        <v>53</v>
      </c>
      <c r="L97">
        <v>1.20202011290546</v>
      </c>
      <c r="M97" t="s">
        <v>53</v>
      </c>
      <c r="N97">
        <v>-4.5216480417154099E-2</v>
      </c>
      <c r="O97" t="s">
        <v>50</v>
      </c>
      <c r="P97">
        <v>-5.0636573665840401E-2</v>
      </c>
      <c r="Q97" t="s">
        <v>50</v>
      </c>
      <c r="R97">
        <v>-8.6621396972923703E-2</v>
      </c>
      <c r="S97" t="s">
        <v>50</v>
      </c>
      <c r="T97">
        <v>-4.4533085957603101E-2</v>
      </c>
      <c r="U97" t="s">
        <v>50</v>
      </c>
      <c r="V97">
        <f t="shared" si="6"/>
        <v>-4.1404916555769604E-2</v>
      </c>
      <c r="W97">
        <f t="shared" si="7"/>
        <v>6.1034877082372999E-3</v>
      </c>
      <c r="X97">
        <f t="shared" si="8"/>
        <v>4.7508404264006904E-2</v>
      </c>
      <c r="Y97">
        <f t="shared" si="9"/>
        <v>4.2088311015320602E-2</v>
      </c>
      <c r="AA97">
        <v>3.1553631356264602</v>
      </c>
      <c r="AB97" t="s">
        <v>50</v>
      </c>
      <c r="AC97">
        <v>3.1370503766012598</v>
      </c>
      <c r="AD97" t="s">
        <v>50</v>
      </c>
      <c r="AE97">
        <f t="shared" si="10"/>
        <v>-1.8312759025200354E-2</v>
      </c>
      <c r="AG97">
        <v>-24.599896457115101</v>
      </c>
      <c r="AH97">
        <v>16.691160858560501</v>
      </c>
      <c r="AI97">
        <v>15.4790217961246</v>
      </c>
      <c r="AJ97">
        <v>1.2121390624359301</v>
      </c>
      <c r="AK97">
        <f t="shared" si="11"/>
        <v>-14.26688273368867</v>
      </c>
      <c r="AM97">
        <v>53113.792452830101</v>
      </c>
      <c r="AN97">
        <v>46975.022950819599</v>
      </c>
      <c r="AO97">
        <v>41583.859424920098</v>
      </c>
      <c r="AP97">
        <v>55973.632653061199</v>
      </c>
      <c r="AQ97">
        <v>49215.393700787397</v>
      </c>
      <c r="AR97">
        <v>41379.821428571398</v>
      </c>
      <c r="AS97">
        <v>50655.333333333299</v>
      </c>
      <c r="AT97">
        <v>45376.556179775202</v>
      </c>
      <c r="AU97">
        <v>41748.976878612702</v>
      </c>
      <c r="AV97">
        <v>54774.157894736803</v>
      </c>
      <c r="AW97">
        <v>50720.628571428497</v>
      </c>
      <c r="AX97">
        <v>42444.188034188002</v>
      </c>
      <c r="AY97">
        <v>56733.3</v>
      </c>
      <c r="AZ97">
        <v>48642.75</v>
      </c>
      <c r="BA97">
        <v>40615.828220858799</v>
      </c>
      <c r="BB97">
        <v>52374.358974358896</v>
      </c>
      <c r="BC97">
        <v>46416.0625</v>
      </c>
      <c r="BD97">
        <v>41546.814432989602</v>
      </c>
      <c r="BE97">
        <v>49761.440000000002</v>
      </c>
      <c r="BF97">
        <v>44159.573170731703</v>
      </c>
      <c r="BG97">
        <v>42007</v>
      </c>
    </row>
    <row r="98" spans="1:59" x14ac:dyDescent="0.25">
      <c r="A98" t="s">
        <v>549</v>
      </c>
      <c r="B98">
        <v>0.94047700000000001</v>
      </c>
      <c r="C98">
        <v>0.93991399999999903</v>
      </c>
      <c r="D98">
        <v>5586</v>
      </c>
      <c r="E98">
        <v>5545</v>
      </c>
      <c r="F98">
        <v>4.9056395198456499</v>
      </c>
      <c r="G98" t="s">
        <v>50</v>
      </c>
      <c r="H98">
        <v>2.7322685504443198</v>
      </c>
      <c r="I98" t="s">
        <v>51</v>
      </c>
      <c r="J98">
        <v>1.65703107827331</v>
      </c>
      <c r="K98" t="s">
        <v>53</v>
      </c>
      <c r="L98">
        <v>2.7296506225514001</v>
      </c>
      <c r="M98" t="s">
        <v>51</v>
      </c>
      <c r="N98">
        <v>1.0582810890917199E-2</v>
      </c>
      <c r="O98" t="s">
        <v>53</v>
      </c>
      <c r="P98">
        <v>-9.1727254553907196E-3</v>
      </c>
      <c r="Q98" t="s">
        <v>53</v>
      </c>
      <c r="R98">
        <v>-3.1277283344118098E-2</v>
      </c>
      <c r="S98" t="s">
        <v>51</v>
      </c>
      <c r="T98">
        <v>-4.3190036959816797E-2</v>
      </c>
      <c r="U98" t="s">
        <v>50</v>
      </c>
      <c r="V98">
        <f t="shared" si="6"/>
        <v>-4.1860094235035297E-2</v>
      </c>
      <c r="W98">
        <f t="shared" si="7"/>
        <v>-3.4017311504426079E-2</v>
      </c>
      <c r="X98">
        <f t="shared" si="8"/>
        <v>7.8427827306092185E-3</v>
      </c>
      <c r="Y98">
        <f t="shared" si="9"/>
        <v>-1.1912753615698699E-2</v>
      </c>
      <c r="AA98">
        <v>2.9212320846423401</v>
      </c>
      <c r="AB98" t="s">
        <v>50</v>
      </c>
      <c r="AC98">
        <v>2.8840032121141101</v>
      </c>
      <c r="AD98" t="s">
        <v>50</v>
      </c>
      <c r="AE98">
        <f t="shared" si="10"/>
        <v>-3.7228872528229928E-2</v>
      </c>
      <c r="AG98">
        <v>-803.29570309908502</v>
      </c>
      <c r="AH98">
        <v>117.848206373436</v>
      </c>
      <c r="AI98">
        <v>53.334500713167898</v>
      </c>
      <c r="AJ98">
        <v>64.513705660268599</v>
      </c>
      <c r="AK98">
        <f t="shared" si="11"/>
        <v>11.1792049471007</v>
      </c>
      <c r="AM98">
        <v>3437.6163954943599</v>
      </c>
      <c r="AN98">
        <v>13419.0342754058</v>
      </c>
      <c r="AO98">
        <v>18379.937390542898</v>
      </c>
      <c r="AP98">
        <v>3422.0599250936302</v>
      </c>
      <c r="AQ98">
        <v>13794.0227848101</v>
      </c>
      <c r="AR98">
        <v>15416.7129032258</v>
      </c>
      <c r="AS98">
        <v>3453.2509410288499</v>
      </c>
      <c r="AT98">
        <v>13079.6975945017</v>
      </c>
      <c r="AU98">
        <v>20415.239290989601</v>
      </c>
      <c r="AV98">
        <v>3386.9696969696902</v>
      </c>
      <c r="AW98">
        <v>11794.2507042253</v>
      </c>
      <c r="AX98">
        <v>16205.787815125999</v>
      </c>
      <c r="AY98">
        <v>3462.5268817204301</v>
      </c>
      <c r="AZ98">
        <v>15426.020689655101</v>
      </c>
      <c r="BA98">
        <v>14589.4008810572</v>
      </c>
      <c r="BB98">
        <v>3624.6740196078399</v>
      </c>
      <c r="BC98">
        <v>12976.970149253701</v>
      </c>
      <c r="BD98">
        <v>19779.831649831602</v>
      </c>
      <c r="BE98">
        <v>3273.4550128534702</v>
      </c>
      <c r="BF98">
        <v>13167.375796178299</v>
      </c>
      <c r="BG98">
        <v>20911.860526315701</v>
      </c>
    </row>
    <row r="99" spans="1:59" x14ac:dyDescent="0.25">
      <c r="A99" t="s">
        <v>66</v>
      </c>
      <c r="B99">
        <v>0.92830299999999999</v>
      </c>
      <c r="C99">
        <v>0.92371000000000003</v>
      </c>
      <c r="D99">
        <v>2974</v>
      </c>
      <c r="E99">
        <v>2715</v>
      </c>
      <c r="F99">
        <v>2.5598865931340602</v>
      </c>
      <c r="G99" t="s">
        <v>51</v>
      </c>
      <c r="H99">
        <v>1.66533060008931</v>
      </c>
      <c r="I99" t="s">
        <v>53</v>
      </c>
      <c r="J99">
        <v>0.33888412266233903</v>
      </c>
      <c r="K99" t="s">
        <v>53</v>
      </c>
      <c r="L99">
        <v>6.5076649083684304</v>
      </c>
      <c r="M99" t="s">
        <v>50</v>
      </c>
      <c r="N99">
        <v>-3.9048296718719802E-2</v>
      </c>
      <c r="O99" t="s">
        <v>50</v>
      </c>
      <c r="P99">
        <v>-5.4624073400260299E-2</v>
      </c>
      <c r="Q99" t="s">
        <v>50</v>
      </c>
      <c r="R99">
        <v>-6.88541356890017E-2</v>
      </c>
      <c r="S99" t="s">
        <v>50</v>
      </c>
      <c r="T99">
        <v>-4.30599276047035E-2</v>
      </c>
      <c r="U99" t="s">
        <v>50</v>
      </c>
      <c r="V99">
        <f t="shared" si="6"/>
        <v>-2.9805838970281898E-2</v>
      </c>
      <c r="W99">
        <f t="shared" si="7"/>
        <v>1.1564145795556799E-2</v>
      </c>
      <c r="X99">
        <f t="shared" si="8"/>
        <v>4.1369984765838697E-2</v>
      </c>
      <c r="Y99">
        <f t="shared" si="9"/>
        <v>2.5794208084298199E-2</v>
      </c>
      <c r="AA99">
        <v>3.1256847853690299</v>
      </c>
      <c r="AB99" t="s">
        <v>50</v>
      </c>
      <c r="AC99">
        <v>3.0899972736402699</v>
      </c>
      <c r="AD99" t="s">
        <v>50</v>
      </c>
      <c r="AE99">
        <f t="shared" si="10"/>
        <v>-3.5687511728760057E-2</v>
      </c>
      <c r="AG99">
        <v>37.630047354398101</v>
      </c>
      <c r="AH99">
        <v>16.400143950766001</v>
      </c>
      <c r="AI99">
        <v>16.3532350164093</v>
      </c>
      <c r="AJ99">
        <v>4.6908934356743197E-2</v>
      </c>
      <c r="AK99">
        <f t="shared" si="11"/>
        <v>-16.306326082052557</v>
      </c>
      <c r="AM99">
        <v>29797.7204142011</v>
      </c>
      <c r="AN99">
        <v>21768.066757493099</v>
      </c>
      <c r="AO99">
        <v>20228.13354531</v>
      </c>
      <c r="AP99">
        <v>30323.042134831401</v>
      </c>
      <c r="AQ99">
        <v>23229.695417789699</v>
      </c>
      <c r="AR99">
        <v>19554.6338461538</v>
      </c>
      <c r="AS99">
        <v>29213.3</v>
      </c>
      <c r="AT99">
        <v>20274.225895316798</v>
      </c>
      <c r="AU99">
        <v>20948.1578947368</v>
      </c>
      <c r="AV99">
        <v>28666.182320441902</v>
      </c>
      <c r="AW99">
        <v>23736.384615384599</v>
      </c>
      <c r="AX99">
        <v>20328.1476510067</v>
      </c>
      <c r="AY99">
        <v>32036.708571428499</v>
      </c>
      <c r="AZ99">
        <v>22741.772486772399</v>
      </c>
      <c r="BA99">
        <v>18899.784090909001</v>
      </c>
      <c r="BB99">
        <v>28517.9638554216</v>
      </c>
      <c r="BC99">
        <v>21010.928994082798</v>
      </c>
      <c r="BD99">
        <v>20382.636986301299</v>
      </c>
      <c r="BE99">
        <v>29962.8181818181</v>
      </c>
      <c r="BF99">
        <v>19632.458762886599</v>
      </c>
      <c r="BG99">
        <v>21470.7278481012</v>
      </c>
    </row>
    <row r="100" spans="1:59" x14ac:dyDescent="0.25">
      <c r="A100" t="s">
        <v>429</v>
      </c>
      <c r="B100">
        <v>0.53932000000000002</v>
      </c>
      <c r="C100">
        <v>0.53932000000000002</v>
      </c>
      <c r="D100">
        <v>3211</v>
      </c>
      <c r="E100">
        <v>3211</v>
      </c>
      <c r="F100">
        <v>5.0814354258511996</v>
      </c>
      <c r="G100" t="s">
        <v>50</v>
      </c>
      <c r="H100">
        <v>3.2697817392499799</v>
      </c>
      <c r="I100" t="s">
        <v>50</v>
      </c>
      <c r="J100">
        <v>1.2254774842144001</v>
      </c>
      <c r="K100" t="s">
        <v>53</v>
      </c>
      <c r="L100">
        <v>1.47213851174432</v>
      </c>
      <c r="M100" t="s">
        <v>53</v>
      </c>
      <c r="N100">
        <v>-4.1901865048795499E-2</v>
      </c>
      <c r="O100" t="s">
        <v>50</v>
      </c>
      <c r="P100">
        <v>-2.21096046343007E-2</v>
      </c>
      <c r="Q100" t="s">
        <v>51</v>
      </c>
      <c r="R100">
        <v>-3.6339619708049699E-2</v>
      </c>
      <c r="S100" t="s">
        <v>50</v>
      </c>
      <c r="T100">
        <v>-4.2497375544376097E-2</v>
      </c>
      <c r="U100" t="s">
        <v>50</v>
      </c>
      <c r="V100">
        <f t="shared" si="6"/>
        <v>5.5622453407458E-3</v>
      </c>
      <c r="W100">
        <f t="shared" si="7"/>
        <v>-2.0387770910075396E-2</v>
      </c>
      <c r="X100">
        <f t="shared" si="8"/>
        <v>-2.5950016250821197E-2</v>
      </c>
      <c r="Y100">
        <f t="shared" si="9"/>
        <v>-6.1577558363263979E-3</v>
      </c>
      <c r="AA100">
        <v>2.8792215391546101</v>
      </c>
      <c r="AB100" t="s">
        <v>50</v>
      </c>
      <c r="AC100">
        <v>2.8662722647909198</v>
      </c>
      <c r="AD100" t="s">
        <v>50</v>
      </c>
      <c r="AE100">
        <f t="shared" si="10"/>
        <v>-1.2949274363690311E-2</v>
      </c>
      <c r="AG100">
        <v>7.4400328451075701</v>
      </c>
      <c r="AH100">
        <v>24.884174786568899</v>
      </c>
      <c r="AI100">
        <v>4.6357799580635497</v>
      </c>
      <c r="AJ100">
        <v>20.248394828505401</v>
      </c>
      <c r="AK100">
        <f t="shared" si="11"/>
        <v>15.612614870441851</v>
      </c>
      <c r="AM100">
        <v>23766.437177280499</v>
      </c>
      <c r="AN100">
        <v>22155.5563636363</v>
      </c>
      <c r="AO100">
        <v>21604.3933518005</v>
      </c>
      <c r="AP100">
        <v>24015.885416666599</v>
      </c>
      <c r="AQ100">
        <v>22697.617910447701</v>
      </c>
      <c r="AR100">
        <v>21928.477707006299</v>
      </c>
      <c r="AS100">
        <v>23521.245733788299</v>
      </c>
      <c r="AT100">
        <v>21784.963265306102</v>
      </c>
      <c r="AU100">
        <v>21354.975490196</v>
      </c>
      <c r="AV100">
        <v>23551.526717557201</v>
      </c>
      <c r="AW100">
        <v>22979.613259668498</v>
      </c>
      <c r="AX100">
        <v>21892.155339805799</v>
      </c>
      <c r="AY100">
        <v>24403.343949044502</v>
      </c>
      <c r="AZ100">
        <v>22366.181818181802</v>
      </c>
      <c r="BA100">
        <v>21968.597855227799</v>
      </c>
      <c r="BB100">
        <v>23725.431034482699</v>
      </c>
      <c r="BC100">
        <v>22407.560869565201</v>
      </c>
      <c r="BD100">
        <v>22093.697855750401</v>
      </c>
      <c r="BE100">
        <v>23387.429378531</v>
      </c>
      <c r="BF100">
        <v>21234.2038461538</v>
      </c>
      <c r="BG100">
        <v>20607.5108481262</v>
      </c>
    </row>
    <row r="101" spans="1:59" x14ac:dyDescent="0.25">
      <c r="A101" t="s">
        <v>276</v>
      </c>
      <c r="B101">
        <v>0.95147099999999996</v>
      </c>
      <c r="C101">
        <v>0.95147099999999996</v>
      </c>
      <c r="D101">
        <v>534</v>
      </c>
      <c r="E101">
        <v>534</v>
      </c>
      <c r="F101">
        <v>2.67327883105188</v>
      </c>
      <c r="G101" t="s">
        <v>51</v>
      </c>
      <c r="H101">
        <v>2.1376100926298802</v>
      </c>
      <c r="I101" t="s">
        <v>52</v>
      </c>
      <c r="J101">
        <v>1.57279965407108</v>
      </c>
      <c r="K101" t="s">
        <v>53</v>
      </c>
      <c r="L101">
        <v>4.1354834461265897</v>
      </c>
      <c r="M101" t="s">
        <v>50</v>
      </c>
      <c r="N101">
        <v>-0.110401602861719</v>
      </c>
      <c r="O101" t="s">
        <v>50</v>
      </c>
      <c r="P101">
        <v>-3.0614485587945901E-2</v>
      </c>
      <c r="Q101" t="s">
        <v>53</v>
      </c>
      <c r="R101">
        <v>-0.12034420692233801</v>
      </c>
      <c r="S101" t="s">
        <v>50</v>
      </c>
      <c r="T101">
        <v>-4.2417383118031601E-2</v>
      </c>
      <c r="U101" t="s">
        <v>53</v>
      </c>
      <c r="V101">
        <f t="shared" si="6"/>
        <v>-9.9426040606190036E-3</v>
      </c>
      <c r="W101">
        <f t="shared" si="7"/>
        <v>-1.1802897530085701E-2</v>
      </c>
      <c r="X101">
        <f t="shared" si="8"/>
        <v>-1.8602934694666971E-3</v>
      </c>
      <c r="Y101">
        <f t="shared" si="9"/>
        <v>7.7926823804306405E-2</v>
      </c>
      <c r="AA101">
        <v>2.9633058442303799</v>
      </c>
      <c r="AB101" t="s">
        <v>50</v>
      </c>
      <c r="AC101">
        <v>2.9377542442185902</v>
      </c>
      <c r="AD101" t="s">
        <v>50</v>
      </c>
      <c r="AE101">
        <f t="shared" si="10"/>
        <v>-2.5551600011789688E-2</v>
      </c>
      <c r="AG101">
        <v>-147.656852565539</v>
      </c>
      <c r="AH101">
        <v>-2.0297514436423998</v>
      </c>
      <c r="AI101">
        <v>0.36459005507466102</v>
      </c>
      <c r="AJ101">
        <v>-2.3943414987170599</v>
      </c>
      <c r="AK101">
        <f t="shared" si="11"/>
        <v>-2.7589315537917209</v>
      </c>
      <c r="AM101">
        <v>9848.4067796610107</v>
      </c>
      <c r="AN101">
        <v>23886.9105263157</v>
      </c>
      <c r="AO101">
        <v>23209.7522123893</v>
      </c>
      <c r="AP101">
        <v>9987.4179104477498</v>
      </c>
      <c r="AQ101">
        <v>23379.764705882299</v>
      </c>
      <c r="AR101">
        <v>23308.349593495899</v>
      </c>
      <c r="AS101">
        <v>9665.7843137254895</v>
      </c>
      <c r="AT101">
        <v>24297.4571428571</v>
      </c>
      <c r="AU101">
        <v>23092.009708737802</v>
      </c>
      <c r="AV101">
        <v>9643.8888888888796</v>
      </c>
      <c r="AW101">
        <v>23817.0212765957</v>
      </c>
      <c r="AX101">
        <v>23871.918032786802</v>
      </c>
      <c r="AY101">
        <v>10386.3548387096</v>
      </c>
      <c r="AZ101">
        <v>22838.947368420999</v>
      </c>
      <c r="BA101">
        <v>22753.870967741899</v>
      </c>
      <c r="BB101">
        <v>9563.1785714285706</v>
      </c>
      <c r="BC101">
        <v>26161.784313725399</v>
      </c>
      <c r="BD101">
        <v>26215.238095238001</v>
      </c>
      <c r="BE101">
        <v>9790.6956521739103</v>
      </c>
      <c r="BF101">
        <v>22536.703703703701</v>
      </c>
      <c r="BG101">
        <v>18172.924999999999</v>
      </c>
    </row>
    <row r="102" spans="1:59" x14ac:dyDescent="0.25">
      <c r="A102" t="s">
        <v>339</v>
      </c>
      <c r="B102">
        <v>0.91831200000000002</v>
      </c>
      <c r="C102">
        <v>0.91688400000000003</v>
      </c>
      <c r="D102">
        <v>946</v>
      </c>
      <c r="E102">
        <v>695</v>
      </c>
      <c r="F102">
        <v>2.7492831565389899</v>
      </c>
      <c r="G102" t="s">
        <v>51</v>
      </c>
      <c r="H102">
        <v>2.5031436688665898</v>
      </c>
      <c r="I102" t="s">
        <v>51</v>
      </c>
      <c r="J102">
        <v>1.01759747798236</v>
      </c>
      <c r="K102" t="s">
        <v>53</v>
      </c>
      <c r="L102">
        <v>0.762652390183439</v>
      </c>
      <c r="M102" t="s">
        <v>53</v>
      </c>
      <c r="N102">
        <v>-9.7168546252018803E-3</v>
      </c>
      <c r="O102" t="s">
        <v>53</v>
      </c>
      <c r="P102">
        <v>-1.56633930863893E-2</v>
      </c>
      <c r="Q102" t="s">
        <v>53</v>
      </c>
      <c r="R102">
        <v>-8.2487068588985399E-2</v>
      </c>
      <c r="S102" t="s">
        <v>50</v>
      </c>
      <c r="T102">
        <v>-4.2286927935879799E-2</v>
      </c>
      <c r="U102" t="s">
        <v>52</v>
      </c>
      <c r="V102">
        <f t="shared" si="6"/>
        <v>-7.2770213963783525E-2</v>
      </c>
      <c r="W102">
        <f t="shared" si="7"/>
        <v>-2.66235348494905E-2</v>
      </c>
      <c r="X102">
        <f t="shared" si="8"/>
        <v>4.6146679114293029E-2</v>
      </c>
      <c r="Y102">
        <f t="shared" si="9"/>
        <v>4.02001406531056E-2</v>
      </c>
      <c r="AA102">
        <v>2.9291807043076301</v>
      </c>
      <c r="AB102" t="s">
        <v>50</v>
      </c>
      <c r="AC102">
        <v>2.8769209082962299</v>
      </c>
      <c r="AD102" t="s">
        <v>50</v>
      </c>
      <c r="AE102">
        <f t="shared" si="10"/>
        <v>-5.2259796011400184E-2</v>
      </c>
      <c r="AG102">
        <v>5.8595852402970499</v>
      </c>
      <c r="AH102">
        <v>12.762466219341899</v>
      </c>
      <c r="AI102">
        <v>8.2536275345940702</v>
      </c>
      <c r="AJ102">
        <v>4.5088386847478397</v>
      </c>
      <c r="AK102">
        <f t="shared" si="11"/>
        <v>-3.7447888498462305</v>
      </c>
      <c r="AM102">
        <v>24908.833333333299</v>
      </c>
      <c r="AN102">
        <v>24036.154639175202</v>
      </c>
      <c r="AO102">
        <v>24487.415730337001</v>
      </c>
      <c r="AP102">
        <v>25217.351999999999</v>
      </c>
      <c r="AQ102">
        <v>23541.908256880699</v>
      </c>
      <c r="AR102">
        <v>24934.3018867924</v>
      </c>
      <c r="AS102">
        <v>24555.027522935699</v>
      </c>
      <c r="AT102">
        <v>24669.952941176402</v>
      </c>
      <c r="AU102">
        <v>24193.192546583799</v>
      </c>
      <c r="AV102">
        <v>27363</v>
      </c>
      <c r="AW102">
        <v>25822.15</v>
      </c>
      <c r="AX102">
        <v>28421.9285714285</v>
      </c>
      <c r="AY102">
        <v>23105.761904761901</v>
      </c>
      <c r="AZ102">
        <v>22220.028985507201</v>
      </c>
      <c r="BA102">
        <v>22645.546875</v>
      </c>
      <c r="BB102">
        <v>22216.396226415</v>
      </c>
      <c r="BC102">
        <v>22091.743589743499</v>
      </c>
      <c r="BD102">
        <v>21747.264705882299</v>
      </c>
      <c r="BE102">
        <v>26768.375</v>
      </c>
      <c r="BF102">
        <v>26855.826086956498</v>
      </c>
      <c r="BG102">
        <v>25981.6129032258</v>
      </c>
    </row>
    <row r="103" spans="1:59" x14ac:dyDescent="0.25">
      <c r="A103" t="s">
        <v>215</v>
      </c>
      <c r="B103">
        <v>0.93623299999999998</v>
      </c>
      <c r="C103">
        <v>0.94783499999999998</v>
      </c>
      <c r="D103">
        <v>1743</v>
      </c>
      <c r="E103">
        <v>1337</v>
      </c>
      <c r="F103">
        <v>5.1868094272548904</v>
      </c>
      <c r="G103" t="s">
        <v>50</v>
      </c>
      <c r="H103">
        <v>5.43084343360439</v>
      </c>
      <c r="I103" t="s">
        <v>50</v>
      </c>
      <c r="J103">
        <v>2.6834199305449</v>
      </c>
      <c r="K103" t="s">
        <v>51</v>
      </c>
      <c r="L103">
        <v>1.6592804561857599</v>
      </c>
      <c r="M103" t="s">
        <v>53</v>
      </c>
      <c r="N103">
        <v>-1.4795550555158601E-2</v>
      </c>
      <c r="O103" t="s">
        <v>53</v>
      </c>
      <c r="P103">
        <v>-7.2304470493573705E-2</v>
      </c>
      <c r="Q103" t="s">
        <v>51</v>
      </c>
      <c r="R103">
        <v>8.44782358627644E-2</v>
      </c>
      <c r="S103" t="s">
        <v>50</v>
      </c>
      <c r="T103">
        <v>-4.0578690556536103E-2</v>
      </c>
      <c r="U103" t="s">
        <v>53</v>
      </c>
      <c r="V103">
        <f t="shared" si="6"/>
        <v>9.9273786417923005E-2</v>
      </c>
      <c r="W103">
        <f t="shared" si="7"/>
        <v>3.1725779937037603E-2</v>
      </c>
      <c r="X103">
        <f t="shared" si="8"/>
        <v>-6.7548006480885409E-2</v>
      </c>
      <c r="Y103">
        <f t="shared" si="9"/>
        <v>-0.1250569264193005</v>
      </c>
      <c r="AA103">
        <v>2.8534840459133202</v>
      </c>
      <c r="AB103" t="s">
        <v>50</v>
      </c>
      <c r="AC103">
        <v>2.8868980487939302</v>
      </c>
      <c r="AD103" t="s">
        <v>50</v>
      </c>
      <c r="AE103">
        <f t="shared" si="10"/>
        <v>3.3414002880610028E-2</v>
      </c>
      <c r="AG103">
        <v>11.0284183745321</v>
      </c>
      <c r="AH103">
        <v>-3.2698496308204499</v>
      </c>
      <c r="AI103">
        <v>-10.675663983095401</v>
      </c>
      <c r="AJ103">
        <v>7.4058143522750397</v>
      </c>
      <c r="AK103">
        <f t="shared" si="11"/>
        <v>18.081478335370441</v>
      </c>
      <c r="AM103">
        <v>18004.6706484641</v>
      </c>
      <c r="AN103">
        <v>15446.2865497076</v>
      </c>
      <c r="AO103">
        <v>19641.941320293401</v>
      </c>
      <c r="AP103">
        <v>18893.7019230769</v>
      </c>
      <c r="AQ103">
        <v>16060.128712871199</v>
      </c>
      <c r="AR103">
        <v>19906.496969696898</v>
      </c>
      <c r="AS103">
        <v>16992.3430656934</v>
      </c>
      <c r="AT103">
        <v>14560.6</v>
      </c>
      <c r="AU103">
        <v>19463.040983606501</v>
      </c>
      <c r="AV103">
        <v>21620.564245810001</v>
      </c>
      <c r="AW103">
        <v>13485.646464646399</v>
      </c>
      <c r="AX103">
        <v>20266.820512820501</v>
      </c>
      <c r="AY103">
        <v>15223.714285714201</v>
      </c>
      <c r="AZ103">
        <v>18534.631067961102</v>
      </c>
      <c r="BA103">
        <v>19583.448275862</v>
      </c>
      <c r="BB103">
        <v>15841.479338842901</v>
      </c>
      <c r="BC103">
        <v>11846.9275362318</v>
      </c>
      <c r="BD103">
        <v>20557.0375939849</v>
      </c>
      <c r="BE103">
        <v>17902.5032679738</v>
      </c>
      <c r="BF103">
        <v>17197.8309859154</v>
      </c>
      <c r="BG103">
        <v>18152.216216216199</v>
      </c>
    </row>
    <row r="104" spans="1:59" x14ac:dyDescent="0.25">
      <c r="A104" t="s">
        <v>572</v>
      </c>
      <c r="B104">
        <v>0.68846399999999996</v>
      </c>
      <c r="C104">
        <v>0.68630500000000005</v>
      </c>
      <c r="D104">
        <v>5453</v>
      </c>
      <c r="E104">
        <v>3349</v>
      </c>
      <c r="F104">
        <v>3.1006391454614199</v>
      </c>
      <c r="G104" t="s">
        <v>50</v>
      </c>
      <c r="H104">
        <v>2.7608501694577301</v>
      </c>
      <c r="I104" t="s">
        <v>51</v>
      </c>
      <c r="J104">
        <v>1.2459152161504801</v>
      </c>
      <c r="K104" t="s">
        <v>53</v>
      </c>
      <c r="L104">
        <v>2.1013051599454702</v>
      </c>
      <c r="M104" t="s">
        <v>52</v>
      </c>
      <c r="N104">
        <v>-8.8384103299586805E-2</v>
      </c>
      <c r="O104" t="s">
        <v>50</v>
      </c>
      <c r="P104">
        <v>-5.09703498581646E-2</v>
      </c>
      <c r="Q104" t="s">
        <v>51</v>
      </c>
      <c r="R104">
        <v>-7.3326875094239699E-2</v>
      </c>
      <c r="S104" t="s">
        <v>50</v>
      </c>
      <c r="T104">
        <v>-4.0195786295232197E-2</v>
      </c>
      <c r="U104" t="s">
        <v>51</v>
      </c>
      <c r="V104">
        <f t="shared" si="6"/>
        <v>1.5057228205347106E-2</v>
      </c>
      <c r="W104">
        <f t="shared" si="7"/>
        <v>1.0774563562932403E-2</v>
      </c>
      <c r="X104">
        <f t="shared" si="8"/>
        <v>-4.2826646424147033E-3</v>
      </c>
      <c r="Y104">
        <f t="shared" si="9"/>
        <v>3.3131088799007502E-2</v>
      </c>
      <c r="AA104">
        <v>2.82874940793715</v>
      </c>
      <c r="AB104" t="s">
        <v>50</v>
      </c>
      <c r="AC104">
        <v>2.8017846598878</v>
      </c>
      <c r="AD104" t="s">
        <v>50</v>
      </c>
      <c r="AE104">
        <f t="shared" si="10"/>
        <v>-2.6964748049350007E-2</v>
      </c>
      <c r="AG104">
        <v>61.903548890887997</v>
      </c>
      <c r="AH104">
        <v>14.709732316462199</v>
      </c>
      <c r="AI104">
        <v>7.5515096750978001</v>
      </c>
      <c r="AJ104">
        <v>7.1582226413644099</v>
      </c>
      <c r="AK104">
        <f t="shared" si="11"/>
        <v>-0.39328703373339025</v>
      </c>
      <c r="AM104">
        <v>7505.9120956399402</v>
      </c>
      <c r="AN104">
        <v>6250.3626723223697</v>
      </c>
      <c r="AO104">
        <v>5778.30589430894</v>
      </c>
      <c r="AP104">
        <v>7760.2902813299197</v>
      </c>
      <c r="AQ104">
        <v>6441.2297872340396</v>
      </c>
      <c r="AR104">
        <v>5812.1565217391299</v>
      </c>
      <c r="AS104">
        <v>7195.09375</v>
      </c>
      <c r="AT104">
        <v>6060.7061310782201</v>
      </c>
      <c r="AU104">
        <v>5748.5896946564799</v>
      </c>
      <c r="AV104">
        <v>7639.7916666666597</v>
      </c>
      <c r="AW104">
        <v>6373.5377777777703</v>
      </c>
      <c r="AX104">
        <v>5823.6428571428496</v>
      </c>
      <c r="AY104">
        <v>7891.7433155080198</v>
      </c>
      <c r="AZ104">
        <v>6503.3959183673396</v>
      </c>
      <c r="BA104">
        <v>5799.8423423423401</v>
      </c>
      <c r="BB104">
        <v>7437.16</v>
      </c>
      <c r="BC104">
        <v>6290.8076923076896</v>
      </c>
      <c r="BD104">
        <v>5856.5518394648798</v>
      </c>
      <c r="BE104">
        <v>6945.3428571428503</v>
      </c>
      <c r="BF104">
        <v>5835.4184100418397</v>
      </c>
      <c r="BG104">
        <v>5605.12</v>
      </c>
    </row>
    <row r="105" spans="1:59" x14ac:dyDescent="0.25">
      <c r="A105" t="s">
        <v>160</v>
      </c>
      <c r="B105">
        <v>0.88300299999999998</v>
      </c>
      <c r="C105">
        <v>0.88292599999999999</v>
      </c>
      <c r="D105">
        <v>4331</v>
      </c>
      <c r="E105">
        <v>3656</v>
      </c>
      <c r="F105">
        <v>2.3198577486936802</v>
      </c>
      <c r="G105" t="s">
        <v>51</v>
      </c>
      <c r="H105">
        <v>2.1972153097837199</v>
      </c>
      <c r="I105" t="s">
        <v>52</v>
      </c>
      <c r="J105">
        <v>1.30777559745754</v>
      </c>
      <c r="K105" t="s">
        <v>53</v>
      </c>
      <c r="L105">
        <v>2.1054114712299201</v>
      </c>
      <c r="M105" t="s">
        <v>52</v>
      </c>
      <c r="N105">
        <v>-1.49857164598506E-2</v>
      </c>
      <c r="O105" t="s">
        <v>53</v>
      </c>
      <c r="P105">
        <v>-3.1557867435390803E-2</v>
      </c>
      <c r="Q105" t="s">
        <v>52</v>
      </c>
      <c r="R105">
        <v>-0.103256808266841</v>
      </c>
      <c r="S105" t="s">
        <v>50</v>
      </c>
      <c r="T105">
        <v>-3.9995730057724999E-2</v>
      </c>
      <c r="U105" t="s">
        <v>51</v>
      </c>
      <c r="V105">
        <f t="shared" si="6"/>
        <v>-8.8271091806990401E-2</v>
      </c>
      <c r="W105">
        <f t="shared" si="7"/>
        <v>-8.4378626223341954E-3</v>
      </c>
      <c r="X105">
        <f t="shared" si="8"/>
        <v>7.9833229184656213E-2</v>
      </c>
      <c r="Y105">
        <f t="shared" si="9"/>
        <v>6.3261078209116001E-2</v>
      </c>
      <c r="AA105">
        <v>2.7833982401550599</v>
      </c>
      <c r="AB105" t="s">
        <v>50</v>
      </c>
      <c r="AC105">
        <v>2.7236092981879398</v>
      </c>
      <c r="AD105" t="s">
        <v>50</v>
      </c>
      <c r="AE105">
        <f t="shared" si="10"/>
        <v>-5.9788941967120035E-2</v>
      </c>
      <c r="AG105">
        <v>18.837022543084601</v>
      </c>
      <c r="AH105">
        <v>45.040740893127101</v>
      </c>
      <c r="AI105">
        <v>40.805837664704001</v>
      </c>
      <c r="AJ105">
        <v>4.2349032284230397</v>
      </c>
      <c r="AK105">
        <f t="shared" si="11"/>
        <v>-36.570934436280965</v>
      </c>
      <c r="AM105">
        <v>7577.9195876288604</v>
      </c>
      <c r="AN105">
        <v>6344.7767441860397</v>
      </c>
      <c r="AO105">
        <v>7799.5719360568301</v>
      </c>
      <c r="AP105">
        <v>7840.0131894484402</v>
      </c>
      <c r="AQ105">
        <v>6133.6285714285696</v>
      </c>
      <c r="AR105">
        <v>8008.9042735042703</v>
      </c>
      <c r="AS105">
        <v>7225.9291465378401</v>
      </c>
      <c r="AT105">
        <v>6546.3272727272697</v>
      </c>
      <c r="AU105">
        <v>7573.21441774491</v>
      </c>
      <c r="AV105">
        <v>8968.8387096774095</v>
      </c>
      <c r="AW105">
        <v>6059.3730158730104</v>
      </c>
      <c r="AX105">
        <v>7476.7922535211201</v>
      </c>
      <c r="AY105">
        <v>6615.2375000000002</v>
      </c>
      <c r="AZ105">
        <v>6202.1721611721596</v>
      </c>
      <c r="BA105">
        <v>8510.9634551495001</v>
      </c>
      <c r="BB105">
        <v>7388.2341040462397</v>
      </c>
      <c r="BC105">
        <v>6511.0696864111496</v>
      </c>
      <c r="BD105">
        <v>8020.1967213114704</v>
      </c>
      <c r="BE105">
        <v>7021.72</v>
      </c>
      <c r="BF105">
        <v>6584.8022813688203</v>
      </c>
      <c r="BG105">
        <v>6995.5466101694901</v>
      </c>
    </row>
    <row r="106" spans="1:59" x14ac:dyDescent="0.25">
      <c r="A106" t="s">
        <v>604</v>
      </c>
      <c r="B106">
        <v>0.746201</v>
      </c>
      <c r="C106">
        <v>0.746201</v>
      </c>
      <c r="D106">
        <v>4646</v>
      </c>
      <c r="E106">
        <v>4646</v>
      </c>
      <c r="F106">
        <v>5.6268746811336703</v>
      </c>
      <c r="G106" t="s">
        <v>50</v>
      </c>
      <c r="H106">
        <v>6.3707389876777096</v>
      </c>
      <c r="I106" t="s">
        <v>50</v>
      </c>
      <c r="J106">
        <v>2.7947949636825902</v>
      </c>
      <c r="K106" t="s">
        <v>51</v>
      </c>
      <c r="L106">
        <v>13.103835204616299</v>
      </c>
      <c r="M106" t="s">
        <v>50</v>
      </c>
      <c r="N106">
        <v>-8.0831188134404108E-3</v>
      </c>
      <c r="O106" t="s">
        <v>53</v>
      </c>
      <c r="P106">
        <v>-6.5201067681309705E-2</v>
      </c>
      <c r="Q106" t="s">
        <v>50</v>
      </c>
      <c r="R106">
        <v>-2.5229944373782901E-2</v>
      </c>
      <c r="S106" t="s">
        <v>50</v>
      </c>
      <c r="T106">
        <v>-3.9814302846257699E-2</v>
      </c>
      <c r="U106" t="s">
        <v>50</v>
      </c>
      <c r="V106">
        <f t="shared" si="6"/>
        <v>-1.7146825560342492E-2</v>
      </c>
      <c r="W106">
        <f t="shared" si="7"/>
        <v>2.5386764835052006E-2</v>
      </c>
      <c r="X106">
        <f t="shared" si="8"/>
        <v>4.2533590395394498E-2</v>
      </c>
      <c r="Y106">
        <f t="shared" si="9"/>
        <v>-1.4584358472474798E-2</v>
      </c>
      <c r="AA106">
        <v>2.9124005780974298</v>
      </c>
      <c r="AB106" t="s">
        <v>50</v>
      </c>
      <c r="AC106">
        <v>2.89902883620982</v>
      </c>
      <c r="AD106" t="s">
        <v>50</v>
      </c>
      <c r="AE106">
        <f t="shared" si="10"/>
        <v>-1.3371741887609812E-2</v>
      </c>
      <c r="AG106">
        <v>16.839631377252299</v>
      </c>
      <c r="AH106">
        <v>-61.546476655231103</v>
      </c>
      <c r="AI106">
        <v>-20.0044958197252</v>
      </c>
      <c r="AJ106">
        <v>-41.541980835506003</v>
      </c>
      <c r="AK106">
        <f t="shared" si="11"/>
        <v>-21.537485015780803</v>
      </c>
      <c r="AM106">
        <v>37501.381027253599</v>
      </c>
      <c r="AN106">
        <v>34949.970788704901</v>
      </c>
      <c r="AO106">
        <v>35262.110461718199</v>
      </c>
      <c r="AP106">
        <v>37146.720279720197</v>
      </c>
      <c r="AQ106">
        <v>35316.331081081</v>
      </c>
      <c r="AR106">
        <v>35833.755501222397</v>
      </c>
      <c r="AS106">
        <v>37791.189523809502</v>
      </c>
      <c r="AT106">
        <v>34451.3839080459</v>
      </c>
      <c r="AU106">
        <v>34738.4759238521</v>
      </c>
      <c r="AV106">
        <v>37330.312714776599</v>
      </c>
      <c r="AW106">
        <v>35945.506802721</v>
      </c>
      <c r="AX106">
        <v>35874.905660377299</v>
      </c>
      <c r="AY106">
        <v>37052.495590828898</v>
      </c>
      <c r="AZ106">
        <v>34695.600671140899</v>
      </c>
      <c r="BA106">
        <v>35799.601789709101</v>
      </c>
      <c r="BB106">
        <v>37870.400809716601</v>
      </c>
      <c r="BC106">
        <v>34469.028301886698</v>
      </c>
      <c r="BD106">
        <v>34509.373576309699</v>
      </c>
      <c r="BE106">
        <v>37720.811151079099</v>
      </c>
      <c r="BF106">
        <v>34434.609865470797</v>
      </c>
      <c r="BG106">
        <v>34960.008810572603</v>
      </c>
    </row>
    <row r="107" spans="1:59" x14ac:dyDescent="0.25">
      <c r="A107" t="s">
        <v>421</v>
      </c>
      <c r="B107">
        <v>0.94706199999999996</v>
      </c>
      <c r="C107">
        <v>0.94698400000000005</v>
      </c>
      <c r="D107">
        <v>4952</v>
      </c>
      <c r="E107">
        <v>3780</v>
      </c>
      <c r="F107">
        <v>3.86267651033894</v>
      </c>
      <c r="G107" t="s">
        <v>50</v>
      </c>
      <c r="H107">
        <v>3.02368284526273</v>
      </c>
      <c r="I107" t="s">
        <v>50</v>
      </c>
      <c r="J107">
        <v>1.5372522399940001</v>
      </c>
      <c r="K107" t="s">
        <v>53</v>
      </c>
      <c r="L107">
        <v>3.97027728061961</v>
      </c>
      <c r="M107" t="s">
        <v>50</v>
      </c>
      <c r="N107">
        <v>-8.1129331028816407E-2</v>
      </c>
      <c r="O107" t="s">
        <v>50</v>
      </c>
      <c r="P107">
        <v>-6.6426446584342894E-2</v>
      </c>
      <c r="Q107" t="s">
        <v>50</v>
      </c>
      <c r="R107">
        <v>-5.1237761108343299E-2</v>
      </c>
      <c r="S107" t="s">
        <v>50</v>
      </c>
      <c r="T107">
        <v>-3.9299852162684099E-2</v>
      </c>
      <c r="U107" t="s">
        <v>50</v>
      </c>
      <c r="V107">
        <f t="shared" si="6"/>
        <v>2.9891569920473107E-2</v>
      </c>
      <c r="W107">
        <f t="shared" si="7"/>
        <v>2.7126594421658795E-2</v>
      </c>
      <c r="X107">
        <f t="shared" si="8"/>
        <v>-2.7649754988143121E-3</v>
      </c>
      <c r="Y107">
        <f t="shared" si="9"/>
        <v>1.1937908945659201E-2</v>
      </c>
      <c r="AA107">
        <v>2.9314343875157101</v>
      </c>
      <c r="AB107" t="s">
        <v>50</v>
      </c>
      <c r="AC107">
        <v>2.9224360063975499</v>
      </c>
      <c r="AD107" t="s">
        <v>50</v>
      </c>
      <c r="AE107">
        <f t="shared" si="10"/>
        <v>-8.9983811181602036E-3</v>
      </c>
      <c r="AG107">
        <v>52.882963016691498</v>
      </c>
      <c r="AH107">
        <v>-0.40899774762962299</v>
      </c>
      <c r="AI107">
        <v>-3.9860471323879998</v>
      </c>
      <c r="AJ107">
        <v>3.5770493847583702</v>
      </c>
      <c r="AK107">
        <f t="shared" si="11"/>
        <v>7.56309651714637</v>
      </c>
      <c r="AM107">
        <v>17041.694939415502</v>
      </c>
      <c r="AN107">
        <v>16219.324007220201</v>
      </c>
      <c r="AO107">
        <v>18287.4302600472</v>
      </c>
      <c r="AP107">
        <v>15412.8867132867</v>
      </c>
      <c r="AQ107">
        <v>16215.285204991</v>
      </c>
      <c r="AR107">
        <v>17911.4508856682</v>
      </c>
      <c r="AS107">
        <v>18734.424418604602</v>
      </c>
      <c r="AT107">
        <v>16223.466179159001</v>
      </c>
      <c r="AU107">
        <v>18647.743827160401</v>
      </c>
      <c r="AV107">
        <v>15856.8346666666</v>
      </c>
      <c r="AW107">
        <v>17306.203508771901</v>
      </c>
      <c r="AX107">
        <v>19151.884507042199</v>
      </c>
      <c r="AY107">
        <v>14923.2382352941</v>
      </c>
      <c r="AZ107">
        <v>15088.793478260801</v>
      </c>
      <c r="BA107">
        <v>16255.984962406001</v>
      </c>
      <c r="BB107">
        <v>17951.972375690599</v>
      </c>
      <c r="BC107">
        <v>15933.6115384615</v>
      </c>
      <c r="BD107">
        <v>17680.366242038199</v>
      </c>
      <c r="BE107">
        <v>19603.282208588898</v>
      </c>
      <c r="BF107">
        <v>16486.052264808299</v>
      </c>
      <c r="BG107">
        <v>19557.194610778399</v>
      </c>
    </row>
    <row r="108" spans="1:59" x14ac:dyDescent="0.25">
      <c r="A108" t="s">
        <v>141</v>
      </c>
      <c r="B108">
        <v>0.93444400000000005</v>
      </c>
      <c r="C108">
        <v>0.93554499999999996</v>
      </c>
      <c r="D108">
        <v>20547</v>
      </c>
      <c r="E108">
        <v>20455</v>
      </c>
      <c r="F108">
        <v>15.677743295103101</v>
      </c>
      <c r="G108" t="s">
        <v>50</v>
      </c>
      <c r="H108">
        <v>10.615682842503499</v>
      </c>
      <c r="I108" t="s">
        <v>50</v>
      </c>
      <c r="J108">
        <v>1.9509755845699399</v>
      </c>
      <c r="K108" t="s">
        <v>52</v>
      </c>
      <c r="L108">
        <v>9.3313971837598295</v>
      </c>
      <c r="M108" t="s">
        <v>50</v>
      </c>
      <c r="N108">
        <v>-6.0377021622595103E-2</v>
      </c>
      <c r="O108" t="s">
        <v>50</v>
      </c>
      <c r="P108">
        <v>-3.8594500146225098E-2</v>
      </c>
      <c r="Q108" t="s">
        <v>50</v>
      </c>
      <c r="R108">
        <v>-9.5088245778523303E-2</v>
      </c>
      <c r="S108" t="s">
        <v>50</v>
      </c>
      <c r="T108">
        <v>-3.9152078950336497E-2</v>
      </c>
      <c r="U108" t="s">
        <v>50</v>
      </c>
      <c r="V108">
        <f t="shared" si="6"/>
        <v>-3.47112241559282E-2</v>
      </c>
      <c r="W108">
        <f t="shared" si="7"/>
        <v>-5.5757880411139854E-4</v>
      </c>
      <c r="X108">
        <f t="shared" si="8"/>
        <v>3.4153645351816801E-2</v>
      </c>
      <c r="Y108">
        <f t="shared" si="9"/>
        <v>5.5936166828186806E-2</v>
      </c>
      <c r="AA108">
        <v>2.9419295946775099</v>
      </c>
      <c r="AB108" t="s">
        <v>50</v>
      </c>
      <c r="AC108">
        <v>2.8983779865233501</v>
      </c>
      <c r="AD108" t="s">
        <v>50</v>
      </c>
      <c r="AE108">
        <f t="shared" si="10"/>
        <v>-4.3551608154159815E-2</v>
      </c>
      <c r="AG108">
        <v>197.70269883184699</v>
      </c>
      <c r="AH108">
        <v>165.59294201684401</v>
      </c>
      <c r="AI108">
        <v>155.74094110475301</v>
      </c>
      <c r="AJ108">
        <v>9.8520009120908494</v>
      </c>
      <c r="AK108">
        <f t="shared" si="11"/>
        <v>-145.88894019266215</v>
      </c>
      <c r="AM108">
        <v>26829.2056291843</v>
      </c>
      <c r="AN108">
        <v>27144.882842963401</v>
      </c>
      <c r="AO108">
        <v>30087.8668267947</v>
      </c>
      <c r="AP108">
        <v>26502.588142292399</v>
      </c>
      <c r="AQ108">
        <v>26709.625575628699</v>
      </c>
      <c r="AR108">
        <v>30859.4769719428</v>
      </c>
      <c r="AS108">
        <v>27180.940408626499</v>
      </c>
      <c r="AT108">
        <v>27580.757715501899</v>
      </c>
      <c r="AU108">
        <v>29303.382669537099</v>
      </c>
      <c r="AV108">
        <v>26386.682017543801</v>
      </c>
      <c r="AW108">
        <v>26751.599859845799</v>
      </c>
      <c r="AX108">
        <v>30260.8451352907</v>
      </c>
      <c r="AY108">
        <v>26609.849822425102</v>
      </c>
      <c r="AZ108">
        <v>26666.719197707698</v>
      </c>
      <c r="BA108">
        <v>31368.944634982799</v>
      </c>
      <c r="BB108">
        <v>26726.276897870001</v>
      </c>
      <c r="BC108">
        <v>27374.854545454498</v>
      </c>
      <c r="BD108">
        <v>28869.066500000001</v>
      </c>
      <c r="BE108">
        <v>27672.664500886</v>
      </c>
      <c r="BF108">
        <v>27776.822022160599</v>
      </c>
      <c r="BG108">
        <v>29809.5786713286</v>
      </c>
    </row>
    <row r="109" spans="1:59" x14ac:dyDescent="0.25">
      <c r="A109" t="s">
        <v>179</v>
      </c>
      <c r="B109">
        <v>0.67563600000000001</v>
      </c>
      <c r="C109">
        <v>0.69394500000000003</v>
      </c>
      <c r="D109">
        <v>877</v>
      </c>
      <c r="E109">
        <v>801</v>
      </c>
      <c r="F109">
        <v>3.5631289340986201</v>
      </c>
      <c r="G109" t="s">
        <v>50</v>
      </c>
      <c r="H109">
        <v>1.10185337785432</v>
      </c>
      <c r="I109" t="s">
        <v>53</v>
      </c>
      <c r="J109">
        <v>1.2018977686430401</v>
      </c>
      <c r="K109" t="s">
        <v>53</v>
      </c>
      <c r="L109">
        <v>2.2633009402789699</v>
      </c>
      <c r="M109" t="s">
        <v>51</v>
      </c>
      <c r="N109">
        <v>5.8790162573904098E-2</v>
      </c>
      <c r="O109" t="s">
        <v>52</v>
      </c>
      <c r="P109">
        <v>-3.4370502278643397E-2</v>
      </c>
      <c r="Q109" t="s">
        <v>53</v>
      </c>
      <c r="R109">
        <v>6.56858421366949E-2</v>
      </c>
      <c r="S109" t="s">
        <v>51</v>
      </c>
      <c r="T109">
        <v>-3.8883075226759198E-2</v>
      </c>
      <c r="U109" t="s">
        <v>53</v>
      </c>
      <c r="V109">
        <f t="shared" si="6"/>
        <v>6.8956795627908019E-3</v>
      </c>
      <c r="W109">
        <f t="shared" si="7"/>
        <v>-4.5125729481158006E-3</v>
      </c>
      <c r="X109">
        <f t="shared" si="8"/>
        <v>-1.1408252510906602E-2</v>
      </c>
      <c r="Y109">
        <f t="shared" si="9"/>
        <v>-0.1045689173634541</v>
      </c>
      <c r="AA109">
        <v>2.6281663399326001</v>
      </c>
      <c r="AB109" t="s">
        <v>50</v>
      </c>
      <c r="AC109">
        <v>2.63524659373924</v>
      </c>
      <c r="AD109" t="s">
        <v>50</v>
      </c>
      <c r="AE109">
        <f t="shared" si="10"/>
        <v>7.0802538066399023E-3</v>
      </c>
      <c r="AG109">
        <v>-0.124341098468221</v>
      </c>
      <c r="AH109">
        <v>-2.2260283925748601</v>
      </c>
      <c r="AI109">
        <v>-2.21610520545318</v>
      </c>
      <c r="AJ109">
        <v>-9.9231871216787192E-3</v>
      </c>
      <c r="AK109">
        <f t="shared" si="11"/>
        <v>2.2061820183315013</v>
      </c>
      <c r="AM109">
        <v>9200.1056910569096</v>
      </c>
      <c r="AN109">
        <v>8745.1513944223097</v>
      </c>
      <c r="AO109">
        <v>8507.1019736842009</v>
      </c>
      <c r="AP109">
        <v>9102.4521739130396</v>
      </c>
      <c r="AQ109">
        <v>8856.43</v>
      </c>
      <c r="AR109">
        <v>8448.6609195402198</v>
      </c>
      <c r="AS109">
        <v>9285.8320610687006</v>
      </c>
      <c r="AT109">
        <v>8671.4569536423805</v>
      </c>
      <c r="AU109">
        <v>8585.3230769230704</v>
      </c>
      <c r="AV109">
        <v>8776.6923076923104</v>
      </c>
      <c r="AW109">
        <v>8734.1851851851807</v>
      </c>
      <c r="AX109">
        <v>8558.6266666666597</v>
      </c>
      <c r="AY109">
        <v>9371.3333333333303</v>
      </c>
      <c r="AZ109">
        <v>8999.9347826086905</v>
      </c>
      <c r="BA109">
        <v>8365.3535353535299</v>
      </c>
      <c r="BB109">
        <v>8786.6851851851807</v>
      </c>
      <c r="BC109">
        <v>8679.0533333333296</v>
      </c>
      <c r="BD109">
        <v>8757.8461538461506</v>
      </c>
      <c r="BE109">
        <v>9635.8831168831093</v>
      </c>
      <c r="BF109">
        <v>8663.96052631579</v>
      </c>
      <c r="BG109">
        <v>8412.7999999999993</v>
      </c>
    </row>
    <row r="110" spans="1:59" x14ac:dyDescent="0.25">
      <c r="A110" t="s">
        <v>579</v>
      </c>
      <c r="B110">
        <v>0.85620599999999902</v>
      </c>
      <c r="C110">
        <v>0.85663199999999995</v>
      </c>
      <c r="D110">
        <v>1848</v>
      </c>
      <c r="E110">
        <v>1650</v>
      </c>
      <c r="F110">
        <v>4.8165217400907103</v>
      </c>
      <c r="G110" t="s">
        <v>50</v>
      </c>
      <c r="H110">
        <v>3.21789969559289</v>
      </c>
      <c r="I110" t="s">
        <v>50</v>
      </c>
      <c r="J110">
        <v>0.82421898751933098</v>
      </c>
      <c r="K110" t="s">
        <v>53</v>
      </c>
      <c r="L110">
        <v>2.8872086352859898</v>
      </c>
      <c r="M110" t="s">
        <v>51</v>
      </c>
      <c r="N110">
        <v>-3.5487267001103301E-2</v>
      </c>
      <c r="O110" t="s">
        <v>53</v>
      </c>
      <c r="P110">
        <v>-3.87176602931803E-2</v>
      </c>
      <c r="Q110" t="s">
        <v>53</v>
      </c>
      <c r="R110">
        <v>-4.1125472667960399E-2</v>
      </c>
      <c r="S110" t="s">
        <v>53</v>
      </c>
      <c r="T110">
        <v>-3.8450094237104097E-2</v>
      </c>
      <c r="U110" t="s">
        <v>53</v>
      </c>
      <c r="V110">
        <f t="shared" si="6"/>
        <v>-5.6382056668570976E-3</v>
      </c>
      <c r="W110">
        <f t="shared" si="7"/>
        <v>2.6756605607620304E-4</v>
      </c>
      <c r="X110">
        <f t="shared" si="8"/>
        <v>5.9057717229333007E-3</v>
      </c>
      <c r="Y110">
        <f t="shared" si="9"/>
        <v>2.6753784308563011E-3</v>
      </c>
      <c r="AA110">
        <v>3.0055363499682102</v>
      </c>
      <c r="AB110" t="s">
        <v>50</v>
      </c>
      <c r="AC110">
        <v>2.9837864795923901</v>
      </c>
      <c r="AD110" t="s">
        <v>50</v>
      </c>
      <c r="AE110">
        <f t="shared" si="10"/>
        <v>-2.1749870375820102E-2</v>
      </c>
      <c r="AG110">
        <v>15.3547555408005</v>
      </c>
      <c r="AH110">
        <v>10.1739307170019</v>
      </c>
      <c r="AI110">
        <v>5.6118868461849196</v>
      </c>
      <c r="AJ110">
        <v>4.5620438708169804</v>
      </c>
      <c r="AK110">
        <f t="shared" si="11"/>
        <v>-1.0498429753679392</v>
      </c>
      <c r="AM110">
        <v>16772.486443381102</v>
      </c>
      <c r="AN110">
        <v>15613.6565656565</v>
      </c>
      <c r="AO110">
        <v>12863.458333333299</v>
      </c>
      <c r="AP110">
        <v>16833.677777777699</v>
      </c>
      <c r="AQ110">
        <v>15338.975903614401</v>
      </c>
      <c r="AR110">
        <v>12342.662601626</v>
      </c>
      <c r="AS110">
        <v>16689.981273408201</v>
      </c>
      <c r="AT110">
        <v>15891.686991869899</v>
      </c>
      <c r="AU110">
        <v>13317.7695035461</v>
      </c>
      <c r="AV110">
        <v>17818.3622448979</v>
      </c>
      <c r="AW110">
        <v>14308.1076923076</v>
      </c>
      <c r="AX110">
        <v>13122.9</v>
      </c>
      <c r="AY110">
        <v>15656.859756097499</v>
      </c>
      <c r="AZ110">
        <v>16465.134453781498</v>
      </c>
      <c r="BA110">
        <v>11599.5793650793</v>
      </c>
      <c r="BB110">
        <v>16326.3909774436</v>
      </c>
      <c r="BC110">
        <v>17228.242857142799</v>
      </c>
      <c r="BD110">
        <v>12344.629834254099</v>
      </c>
      <c r="BE110">
        <v>17050.8582089552</v>
      </c>
      <c r="BF110">
        <v>14126.424528301801</v>
      </c>
      <c r="BG110">
        <v>15061.7128712871</v>
      </c>
    </row>
    <row r="111" spans="1:59" x14ac:dyDescent="0.25">
      <c r="A111" t="s">
        <v>142</v>
      </c>
      <c r="B111">
        <v>0.840669</v>
      </c>
      <c r="C111">
        <v>0.83701299999999901</v>
      </c>
      <c r="D111">
        <v>4777</v>
      </c>
      <c r="E111">
        <v>4755</v>
      </c>
      <c r="F111">
        <v>11.680569888169</v>
      </c>
      <c r="G111" t="s">
        <v>50</v>
      </c>
      <c r="H111">
        <v>7.5081420840545103</v>
      </c>
      <c r="I111" t="s">
        <v>50</v>
      </c>
      <c r="J111">
        <v>1.9768233162133999</v>
      </c>
      <c r="K111" t="s">
        <v>52</v>
      </c>
      <c r="L111">
        <v>5.7724217771187201</v>
      </c>
      <c r="M111" t="s">
        <v>50</v>
      </c>
      <c r="N111">
        <v>-3.40529271798772E-2</v>
      </c>
      <c r="O111" t="s">
        <v>50</v>
      </c>
      <c r="P111">
        <v>-5.0364796217556802E-2</v>
      </c>
      <c r="Q111" t="s">
        <v>50</v>
      </c>
      <c r="R111">
        <v>-5.7528095121980399E-2</v>
      </c>
      <c r="S111" t="s">
        <v>50</v>
      </c>
      <c r="T111">
        <v>-3.7385468623573802E-2</v>
      </c>
      <c r="U111" t="s">
        <v>50</v>
      </c>
      <c r="V111">
        <f t="shared" si="6"/>
        <v>-2.3475167942103199E-2</v>
      </c>
      <c r="W111">
        <f t="shared" si="7"/>
        <v>1.2979327593983001E-2</v>
      </c>
      <c r="X111">
        <f t="shared" si="8"/>
        <v>3.64544955360862E-2</v>
      </c>
      <c r="Y111">
        <f t="shared" si="9"/>
        <v>2.0142626498406598E-2</v>
      </c>
      <c r="AA111">
        <v>3.2908074508623399</v>
      </c>
      <c r="AB111" t="s">
        <v>50</v>
      </c>
      <c r="AC111">
        <v>3.2673773223081199</v>
      </c>
      <c r="AD111" t="s">
        <v>50</v>
      </c>
      <c r="AE111">
        <f t="shared" si="10"/>
        <v>-2.3430128554219998E-2</v>
      </c>
      <c r="AG111">
        <v>81.5211180011609</v>
      </c>
      <c r="AH111">
        <v>71.395082977869095</v>
      </c>
      <c r="AI111">
        <v>49.921726277970002</v>
      </c>
      <c r="AJ111">
        <v>21.473356699898901</v>
      </c>
      <c r="AK111">
        <f t="shared" si="11"/>
        <v>-28.448369578071102</v>
      </c>
      <c r="AM111">
        <v>47426.956466876902</v>
      </c>
      <c r="AN111">
        <v>42554.962571196098</v>
      </c>
      <c r="AO111">
        <v>43943.899021123099</v>
      </c>
      <c r="AP111">
        <v>49035.704874835297</v>
      </c>
      <c r="AQ111">
        <v>42667.868167202498</v>
      </c>
      <c r="AR111">
        <v>42681.683105981101</v>
      </c>
      <c r="AS111">
        <v>45948.699757869203</v>
      </c>
      <c r="AT111">
        <v>42439.266886326099</v>
      </c>
      <c r="AU111">
        <v>45161.400809716601</v>
      </c>
      <c r="AV111">
        <v>49449.949333333301</v>
      </c>
      <c r="AW111">
        <v>44940.669966996698</v>
      </c>
      <c r="AX111">
        <v>43142.229629629597</v>
      </c>
      <c r="AY111">
        <v>48631.169270833299</v>
      </c>
      <c r="AZ111">
        <v>40509.062695924702</v>
      </c>
      <c r="BA111">
        <v>42341.315693430603</v>
      </c>
      <c r="BB111">
        <v>46353.339901477797</v>
      </c>
      <c r="BC111">
        <v>42764.728155339799</v>
      </c>
      <c r="BD111">
        <v>44798.659259259199</v>
      </c>
      <c r="BE111">
        <v>45557.547619047597</v>
      </c>
      <c r="BF111">
        <v>42101.791946308702</v>
      </c>
      <c r="BG111">
        <v>45598.633928571398</v>
      </c>
    </row>
    <row r="112" spans="1:59" x14ac:dyDescent="0.25">
      <c r="A112" t="s">
        <v>168</v>
      </c>
      <c r="B112">
        <v>0.68856099999999998</v>
      </c>
      <c r="C112">
        <v>0.68856099999999998</v>
      </c>
      <c r="D112">
        <v>4157</v>
      </c>
      <c r="E112">
        <v>4157</v>
      </c>
      <c r="F112">
        <v>10.9077244390489</v>
      </c>
      <c r="G112" t="s">
        <v>50</v>
      </c>
      <c r="H112">
        <v>8.4622883430140696</v>
      </c>
      <c r="I112" t="s">
        <v>50</v>
      </c>
      <c r="J112">
        <v>2.1796104535310201</v>
      </c>
      <c r="K112" t="s">
        <v>52</v>
      </c>
      <c r="L112">
        <v>8.5367664130512306</v>
      </c>
      <c r="M112" t="s">
        <v>50</v>
      </c>
      <c r="N112">
        <v>-0.100597034697163</v>
      </c>
      <c r="O112" t="s">
        <v>50</v>
      </c>
      <c r="P112">
        <v>-4.7267980987093002E-3</v>
      </c>
      <c r="Q112" t="s">
        <v>53</v>
      </c>
      <c r="R112">
        <v>-0.12318328377488801</v>
      </c>
      <c r="S112" t="s">
        <v>50</v>
      </c>
      <c r="T112">
        <v>-3.5980740288547398E-2</v>
      </c>
      <c r="U112" t="s">
        <v>50</v>
      </c>
      <c r="V112">
        <f t="shared" si="6"/>
        <v>-2.258624907772501E-2</v>
      </c>
      <c r="W112">
        <f t="shared" si="7"/>
        <v>-3.1253942189838096E-2</v>
      </c>
      <c r="X112">
        <f t="shared" si="8"/>
        <v>-8.6676931121130868E-3</v>
      </c>
      <c r="Y112">
        <f t="shared" si="9"/>
        <v>8.72025434863406E-2</v>
      </c>
      <c r="AA112">
        <v>2.7838179969964099</v>
      </c>
      <c r="AB112" t="s">
        <v>50</v>
      </c>
      <c r="AC112">
        <v>2.7318214799156699</v>
      </c>
      <c r="AD112" t="s">
        <v>50</v>
      </c>
      <c r="AE112">
        <f t="shared" si="10"/>
        <v>-5.1996517080739935E-2</v>
      </c>
      <c r="AG112">
        <v>65.417312453210997</v>
      </c>
      <c r="AH112">
        <v>57.259487786229101</v>
      </c>
      <c r="AI112">
        <v>28.590490454150402</v>
      </c>
      <c r="AJ112">
        <v>28.6689973320787</v>
      </c>
      <c r="AK112">
        <f t="shared" si="11"/>
        <v>7.8506877928298024E-2</v>
      </c>
      <c r="AM112">
        <v>12636.9536967886</v>
      </c>
      <c r="AN112">
        <v>10861.167159763299</v>
      </c>
      <c r="AO112">
        <v>9186.7196452933094</v>
      </c>
      <c r="AP112">
        <v>13169.067031463699</v>
      </c>
      <c r="AQ112">
        <v>11020.790650406499</v>
      </c>
      <c r="AR112">
        <v>9783.3705426356591</v>
      </c>
      <c r="AS112">
        <v>11997.192434210499</v>
      </c>
      <c r="AT112">
        <v>10769.847674418599</v>
      </c>
      <c r="AU112">
        <v>8717.9744214372695</v>
      </c>
      <c r="AV112">
        <v>13584.7208737864</v>
      </c>
      <c r="AW112">
        <v>11257.29</v>
      </c>
      <c r="AX112">
        <v>9931.7923875432498</v>
      </c>
      <c r="AY112">
        <v>12632.2351097178</v>
      </c>
      <c r="AZ112">
        <v>10651.260416666601</v>
      </c>
      <c r="BA112">
        <v>9662.8820224719093</v>
      </c>
      <c r="BB112">
        <v>12378.254019292601</v>
      </c>
      <c r="BC112">
        <v>10990.690048939599</v>
      </c>
      <c r="BD112">
        <v>8696.0491071428496</v>
      </c>
      <c r="BE112">
        <v>11598.1683501683</v>
      </c>
      <c r="BF112">
        <v>10221.7651821862</v>
      </c>
      <c r="BG112">
        <v>8726.2010050251192</v>
      </c>
    </row>
    <row r="113" spans="1:59" x14ac:dyDescent="0.25">
      <c r="A113" t="s">
        <v>80</v>
      </c>
      <c r="B113">
        <v>0.76753300000000002</v>
      </c>
      <c r="C113">
        <v>0.76753300000000002</v>
      </c>
      <c r="D113">
        <v>1328</v>
      </c>
      <c r="E113">
        <v>1328</v>
      </c>
      <c r="F113">
        <v>5.6763457484181199</v>
      </c>
      <c r="G113" t="s">
        <v>50</v>
      </c>
      <c r="H113">
        <v>3.2751769574321101</v>
      </c>
      <c r="I113" t="s">
        <v>50</v>
      </c>
      <c r="J113">
        <v>0.32322074845022902</v>
      </c>
      <c r="K113" t="s">
        <v>53</v>
      </c>
      <c r="L113">
        <v>9.0717080062176105</v>
      </c>
      <c r="M113" t="s">
        <v>50</v>
      </c>
      <c r="N113">
        <v>-8.6568930441091693E-2</v>
      </c>
      <c r="O113" t="s">
        <v>50</v>
      </c>
      <c r="P113">
        <v>-9.70674705012564E-2</v>
      </c>
      <c r="Q113" t="s">
        <v>50</v>
      </c>
      <c r="R113">
        <v>-5.6820063810043002E-2</v>
      </c>
      <c r="S113" t="s">
        <v>50</v>
      </c>
      <c r="T113">
        <v>-3.5671669221291703E-2</v>
      </c>
      <c r="U113" t="s">
        <v>51</v>
      </c>
      <c r="V113">
        <f t="shared" si="6"/>
        <v>2.9748866631048691E-2</v>
      </c>
      <c r="W113">
        <f t="shared" si="7"/>
        <v>6.1395801279964697E-2</v>
      </c>
      <c r="X113">
        <f t="shared" si="8"/>
        <v>3.1646934648916006E-2</v>
      </c>
      <c r="Y113">
        <f t="shared" si="9"/>
        <v>2.1148394588751299E-2</v>
      </c>
      <c r="AA113">
        <v>3.2085922980211601</v>
      </c>
      <c r="AB113" t="s">
        <v>50</v>
      </c>
      <c r="AC113">
        <v>3.20180070531107</v>
      </c>
      <c r="AD113" t="s">
        <v>50</v>
      </c>
      <c r="AE113">
        <f t="shared" si="10"/>
        <v>-6.7915927100901108E-3</v>
      </c>
      <c r="AG113">
        <v>32.784028249926401</v>
      </c>
      <c r="AH113">
        <v>-7.4121807302477203</v>
      </c>
      <c r="AI113">
        <v>-0.604253639380392</v>
      </c>
      <c r="AJ113">
        <v>-6.8079270908673299</v>
      </c>
      <c r="AK113">
        <f t="shared" si="11"/>
        <v>-6.2036734514869378</v>
      </c>
      <c r="AM113">
        <v>37866.2441471571</v>
      </c>
      <c r="AN113">
        <v>31781.453257790301</v>
      </c>
      <c r="AO113">
        <v>31635.2440318302</v>
      </c>
      <c r="AP113">
        <v>36929.9225806451</v>
      </c>
      <c r="AQ113">
        <v>33042.040697674398</v>
      </c>
      <c r="AR113">
        <v>32256.127450980301</v>
      </c>
      <c r="AS113">
        <v>38874.090277777701</v>
      </c>
      <c r="AT113">
        <v>30583.546961325901</v>
      </c>
      <c r="AU113">
        <v>30903.104046242701</v>
      </c>
      <c r="AV113">
        <v>37669.281481481397</v>
      </c>
      <c r="AW113">
        <v>35528.569620253103</v>
      </c>
      <c r="AX113">
        <v>31760.556701030899</v>
      </c>
      <c r="AY113">
        <v>36359.56</v>
      </c>
      <c r="AZ113">
        <v>30929.8279569892</v>
      </c>
      <c r="BA113">
        <v>32705.383177569998</v>
      </c>
      <c r="BB113">
        <v>38776.030674846603</v>
      </c>
      <c r="BC113">
        <v>30647.058823529402</v>
      </c>
      <c r="BD113">
        <v>30622.938144329801</v>
      </c>
      <c r="BE113">
        <v>39001.96</v>
      </c>
      <c r="BF113">
        <v>30527.3125</v>
      </c>
      <c r="BG113">
        <v>31260.684210526299</v>
      </c>
    </row>
    <row r="114" spans="1:59" x14ac:dyDescent="0.25">
      <c r="A114" t="s">
        <v>159</v>
      </c>
      <c r="B114">
        <v>0.79091400000000001</v>
      </c>
      <c r="C114">
        <v>0.79091400000000001</v>
      </c>
      <c r="D114">
        <v>1846</v>
      </c>
      <c r="E114">
        <v>1846</v>
      </c>
      <c r="F114">
        <v>3.2738388850465499</v>
      </c>
      <c r="G114" t="s">
        <v>50</v>
      </c>
      <c r="H114">
        <v>2.9813943932546798</v>
      </c>
      <c r="I114" t="s">
        <v>51</v>
      </c>
      <c r="J114">
        <v>0.953851654129939</v>
      </c>
      <c r="K114" t="s">
        <v>53</v>
      </c>
      <c r="L114">
        <v>1.3982154575830501</v>
      </c>
      <c r="M114" t="s">
        <v>53</v>
      </c>
      <c r="N114">
        <v>-2.2866581176863899E-2</v>
      </c>
      <c r="O114" t="s">
        <v>53</v>
      </c>
      <c r="P114">
        <v>-2.06833798203656E-2</v>
      </c>
      <c r="Q114" t="s">
        <v>53</v>
      </c>
      <c r="R114">
        <v>-4.6088784820284501E-2</v>
      </c>
      <c r="S114" t="s">
        <v>51</v>
      </c>
      <c r="T114">
        <v>-3.5059413626832299E-2</v>
      </c>
      <c r="U114" t="s">
        <v>52</v>
      </c>
      <c r="V114">
        <f t="shared" si="6"/>
        <v>-2.3222203643420602E-2</v>
      </c>
      <c r="W114">
        <f t="shared" si="7"/>
        <v>-1.4376033806466699E-2</v>
      </c>
      <c r="X114">
        <f t="shared" si="8"/>
        <v>8.846169836953903E-3</v>
      </c>
      <c r="Y114">
        <f t="shared" si="9"/>
        <v>1.1029371193452202E-2</v>
      </c>
      <c r="AA114">
        <v>2.6345326151047601</v>
      </c>
      <c r="AB114" t="s">
        <v>50</v>
      </c>
      <c r="AC114">
        <v>2.6059360729055498</v>
      </c>
      <c r="AD114" t="s">
        <v>50</v>
      </c>
      <c r="AE114">
        <f t="shared" si="10"/>
        <v>-2.8596542199210262E-2</v>
      </c>
      <c r="AG114">
        <v>15.8796120976838</v>
      </c>
      <c r="AH114">
        <v>11.623707771152899</v>
      </c>
      <c r="AI114">
        <v>6.0677327617364103</v>
      </c>
      <c r="AJ114">
        <v>5.5559750094164899</v>
      </c>
      <c r="AK114">
        <f t="shared" si="11"/>
        <v>-0.51175775231992038</v>
      </c>
      <c r="AM114">
        <v>7704.1035856573699</v>
      </c>
      <c r="AN114">
        <v>6071.8764258555102</v>
      </c>
      <c r="AO114">
        <v>5411.0582010582002</v>
      </c>
      <c r="AP114">
        <v>7919.7807881773397</v>
      </c>
      <c r="AQ114">
        <v>6243.25</v>
      </c>
      <c r="AR114">
        <v>5825.8731884057897</v>
      </c>
      <c r="AS114">
        <v>7451.7550432276603</v>
      </c>
      <c r="AT114">
        <v>5914.2627737226203</v>
      </c>
      <c r="AU114">
        <v>5017.6254295532599</v>
      </c>
      <c r="AV114">
        <v>8293.3333333333303</v>
      </c>
      <c r="AW114">
        <v>6295.3333333333303</v>
      </c>
      <c r="AX114">
        <v>5962.9767441860404</v>
      </c>
      <c r="AY114">
        <v>7455.4198895027603</v>
      </c>
      <c r="AZ114">
        <v>6185.9583333333303</v>
      </c>
      <c r="BA114">
        <v>5705.5578231292502</v>
      </c>
      <c r="BB114">
        <v>7437.1552795031002</v>
      </c>
      <c r="BC114">
        <v>6016.1037037037004</v>
      </c>
      <c r="BD114">
        <v>5108.3478260869497</v>
      </c>
      <c r="BE114">
        <v>7464.3924731182797</v>
      </c>
      <c r="BF114">
        <v>5815.3525179856097</v>
      </c>
      <c r="BG114">
        <v>4935.7973856209101</v>
      </c>
    </row>
    <row r="115" spans="1:59" x14ac:dyDescent="0.25">
      <c r="A115" t="s">
        <v>218</v>
      </c>
      <c r="B115">
        <v>0.93241499999999999</v>
      </c>
      <c r="C115">
        <v>0.93305199999999999</v>
      </c>
      <c r="D115">
        <v>17024</v>
      </c>
      <c r="E115">
        <v>13327</v>
      </c>
      <c r="F115">
        <v>6.6593428332858</v>
      </c>
      <c r="G115" t="s">
        <v>50</v>
      </c>
      <c r="H115">
        <v>5.0074559101400702</v>
      </c>
      <c r="I115" t="s">
        <v>50</v>
      </c>
      <c r="J115">
        <v>1.8081928774003599</v>
      </c>
      <c r="K115" t="s">
        <v>53</v>
      </c>
      <c r="L115">
        <v>8.5066239489455597</v>
      </c>
      <c r="M115" t="s">
        <v>50</v>
      </c>
      <c r="N115">
        <v>-5.9119074902066603E-2</v>
      </c>
      <c r="O115" t="s">
        <v>50</v>
      </c>
      <c r="P115">
        <v>-3.16871523276223E-2</v>
      </c>
      <c r="Q115" t="s">
        <v>50</v>
      </c>
      <c r="R115">
        <v>-7.6932867254819695E-2</v>
      </c>
      <c r="S115" t="s">
        <v>50</v>
      </c>
      <c r="T115">
        <v>-3.4588966077950298E-2</v>
      </c>
      <c r="U115" t="s">
        <v>50</v>
      </c>
      <c r="V115">
        <f t="shared" si="6"/>
        <v>-1.7813792352753093E-2</v>
      </c>
      <c r="W115">
        <f t="shared" si="7"/>
        <v>-2.9018137503279973E-3</v>
      </c>
      <c r="X115">
        <f t="shared" si="8"/>
        <v>1.4911978602425095E-2</v>
      </c>
      <c r="Y115">
        <f t="shared" si="9"/>
        <v>4.2343901176869397E-2</v>
      </c>
      <c r="AA115">
        <v>2.9062279218476399</v>
      </c>
      <c r="AB115" t="s">
        <v>50</v>
      </c>
      <c r="AC115">
        <v>2.8760549386924898</v>
      </c>
      <c r="AD115" t="s">
        <v>50</v>
      </c>
      <c r="AE115">
        <f t="shared" si="10"/>
        <v>-3.0172983155150046E-2</v>
      </c>
      <c r="AG115">
        <v>139.589483516158</v>
      </c>
      <c r="AH115">
        <v>-30.770048889392299</v>
      </c>
      <c r="AI115">
        <v>18.0091280095942</v>
      </c>
      <c r="AJ115">
        <v>-48.779176898986499</v>
      </c>
      <c r="AK115">
        <f t="shared" si="11"/>
        <v>-66.788304908580699</v>
      </c>
      <c r="AM115">
        <v>21976.647670639199</v>
      </c>
      <c r="AN115">
        <v>19846.379857256099</v>
      </c>
      <c r="AO115">
        <v>20973.8226820856</v>
      </c>
      <c r="AP115">
        <v>22091.1820156385</v>
      </c>
      <c r="AQ115">
        <v>19928.261878452999</v>
      </c>
      <c r="AR115">
        <v>20565.248960931</v>
      </c>
      <c r="AS115">
        <v>21862.658019887502</v>
      </c>
      <c r="AT115">
        <v>19771.262544348701</v>
      </c>
      <c r="AU115">
        <v>21363.449464922702</v>
      </c>
      <c r="AV115">
        <v>22976.356331877701</v>
      </c>
      <c r="AW115">
        <v>20187.916299559402</v>
      </c>
      <c r="AX115">
        <v>19613.258001939801</v>
      </c>
      <c r="AY115">
        <v>21215.1884183232</v>
      </c>
      <c r="AZ115">
        <v>19666.880266075299</v>
      </c>
      <c r="BA115">
        <v>21279.069090909001</v>
      </c>
      <c r="BB115">
        <v>21481.275547445199</v>
      </c>
      <c r="BC115">
        <v>19711.0117647058</v>
      </c>
      <c r="BD115">
        <v>21567.5543154761</v>
      </c>
      <c r="BE115">
        <v>22206.121610517599</v>
      </c>
      <c r="BF115">
        <v>19825.534682080899</v>
      </c>
      <c r="BG115">
        <v>21130.780322307</v>
      </c>
    </row>
    <row r="116" spans="1:59" x14ac:dyDescent="0.25">
      <c r="A116" t="s">
        <v>287</v>
      </c>
      <c r="B116">
        <v>0.83067500000000005</v>
      </c>
      <c r="C116">
        <v>0.83067500000000005</v>
      </c>
      <c r="D116">
        <v>9439</v>
      </c>
      <c r="E116">
        <v>9439</v>
      </c>
      <c r="F116">
        <v>8.1109879903142996</v>
      </c>
      <c r="G116" t="s">
        <v>50</v>
      </c>
      <c r="H116">
        <v>7.9073690078290504</v>
      </c>
      <c r="I116" t="s">
        <v>50</v>
      </c>
      <c r="J116">
        <v>3.8510415802867799</v>
      </c>
      <c r="K116" t="s">
        <v>50</v>
      </c>
      <c r="L116">
        <v>5.89326634222523</v>
      </c>
      <c r="M116" t="s">
        <v>50</v>
      </c>
      <c r="N116">
        <v>-1.02898032577251E-2</v>
      </c>
      <c r="O116" t="s">
        <v>51</v>
      </c>
      <c r="P116">
        <v>-5.0583870981450098E-2</v>
      </c>
      <c r="Q116" t="s">
        <v>50</v>
      </c>
      <c r="R116">
        <v>-5.6056259980691303E-2</v>
      </c>
      <c r="S116" t="s">
        <v>50</v>
      </c>
      <c r="T116">
        <v>-3.4571168581050901E-2</v>
      </c>
      <c r="U116" t="s">
        <v>50</v>
      </c>
      <c r="V116">
        <f t="shared" si="6"/>
        <v>-4.5766456722966205E-2</v>
      </c>
      <c r="W116">
        <f t="shared" si="7"/>
        <v>1.6012702400399197E-2</v>
      </c>
      <c r="X116">
        <f t="shared" si="8"/>
        <v>6.1779159123365401E-2</v>
      </c>
      <c r="Y116">
        <f t="shared" si="9"/>
        <v>2.1485091399640402E-2</v>
      </c>
      <c r="AA116">
        <v>3.0387989406502798</v>
      </c>
      <c r="AB116" t="s">
        <v>50</v>
      </c>
      <c r="AC116">
        <v>3.0107981319331301</v>
      </c>
      <c r="AD116" t="s">
        <v>50</v>
      </c>
      <c r="AE116">
        <f t="shared" si="10"/>
        <v>-2.8000808717149717E-2</v>
      </c>
      <c r="AG116">
        <v>87.630670008180402</v>
      </c>
      <c r="AH116">
        <v>47.119705510415997</v>
      </c>
      <c r="AI116">
        <v>77.589384712080303</v>
      </c>
      <c r="AJ116">
        <v>-30.469679201664299</v>
      </c>
      <c r="AK116">
        <f t="shared" si="11"/>
        <v>-108.05906391374461</v>
      </c>
      <c r="AM116">
        <v>35666.3220121755</v>
      </c>
      <c r="AN116">
        <v>33582.510939510903</v>
      </c>
      <c r="AO116">
        <v>28747.214018691498</v>
      </c>
      <c r="AP116">
        <v>35926.041412910999</v>
      </c>
      <c r="AQ116">
        <v>35967.6441558441</v>
      </c>
      <c r="AR116">
        <v>29212.0510662177</v>
      </c>
      <c r="AS116">
        <v>35377.979039891798</v>
      </c>
      <c r="AT116">
        <v>31239.9693877551</v>
      </c>
      <c r="AU116">
        <v>28167.144257702999</v>
      </c>
      <c r="AV116">
        <v>35848.150406503999</v>
      </c>
      <c r="AW116">
        <v>35841.353037766799</v>
      </c>
      <c r="AX116">
        <v>30301.182983682898</v>
      </c>
      <c r="AY116">
        <v>35989.629424778701</v>
      </c>
      <c r="AZ116">
        <v>36050.255639097697</v>
      </c>
      <c r="BA116">
        <v>28200.714285714199</v>
      </c>
      <c r="BB116">
        <v>36330.542936288002</v>
      </c>
      <c r="BC116">
        <v>31070.230870712399</v>
      </c>
      <c r="BD116">
        <v>27352.849246231101</v>
      </c>
      <c r="BE116">
        <v>34469.457067371201</v>
      </c>
      <c r="BF116">
        <v>31398.811111111099</v>
      </c>
      <c r="BG116">
        <v>29192.743670886</v>
      </c>
    </row>
    <row r="117" spans="1:59" x14ac:dyDescent="0.25">
      <c r="A117" t="s">
        <v>332</v>
      </c>
      <c r="B117">
        <v>0.88695100000000004</v>
      </c>
      <c r="C117">
        <v>0.88542699999999996</v>
      </c>
      <c r="D117">
        <v>3013</v>
      </c>
      <c r="E117">
        <v>2935</v>
      </c>
      <c r="F117">
        <v>7.7536913127926397</v>
      </c>
      <c r="G117" t="s">
        <v>50</v>
      </c>
      <c r="H117">
        <v>4.5372745659288798</v>
      </c>
      <c r="I117" t="s">
        <v>50</v>
      </c>
      <c r="J117">
        <v>0.906624356859419</v>
      </c>
      <c r="K117" t="s">
        <v>53</v>
      </c>
      <c r="L117">
        <v>7.1880036184345997</v>
      </c>
      <c r="M117" t="s">
        <v>50</v>
      </c>
      <c r="N117">
        <v>-4.4017198207000098E-2</v>
      </c>
      <c r="O117" t="s">
        <v>50</v>
      </c>
      <c r="P117">
        <v>-4.3137890078672497E-2</v>
      </c>
      <c r="Q117" t="s">
        <v>50</v>
      </c>
      <c r="R117">
        <v>-5.31769409746383E-2</v>
      </c>
      <c r="S117" t="s">
        <v>50</v>
      </c>
      <c r="T117">
        <v>-3.4337680422622002E-2</v>
      </c>
      <c r="U117" t="s">
        <v>51</v>
      </c>
      <c r="V117">
        <f t="shared" si="6"/>
        <v>-9.1597427676382015E-3</v>
      </c>
      <c r="W117">
        <f t="shared" si="7"/>
        <v>8.800209656050495E-3</v>
      </c>
      <c r="X117">
        <f t="shared" si="8"/>
        <v>1.7959952423688696E-2</v>
      </c>
      <c r="Y117">
        <f t="shared" si="9"/>
        <v>1.8839260552016297E-2</v>
      </c>
      <c r="AA117">
        <v>3.0968903561065</v>
      </c>
      <c r="AB117" t="s">
        <v>50</v>
      </c>
      <c r="AC117">
        <v>3.0721634957982999</v>
      </c>
      <c r="AD117" t="s">
        <v>50</v>
      </c>
      <c r="AE117">
        <f t="shared" si="10"/>
        <v>-2.4726860308200038E-2</v>
      </c>
      <c r="AG117">
        <v>27.597386533224299</v>
      </c>
      <c r="AH117">
        <v>22.724146726867101</v>
      </c>
      <c r="AI117">
        <v>17.508394989723399</v>
      </c>
      <c r="AJ117">
        <v>5.2157517371437496</v>
      </c>
      <c r="AK117">
        <f t="shared" si="11"/>
        <v>-12.29264325257965</v>
      </c>
      <c r="AM117">
        <v>32471.391198043999</v>
      </c>
      <c r="AN117">
        <v>24521.6432964329</v>
      </c>
      <c r="AO117">
        <v>23116.463687150801</v>
      </c>
      <c r="AP117">
        <v>34006.678678678603</v>
      </c>
      <c r="AQ117">
        <v>26707.758536585301</v>
      </c>
      <c r="AR117">
        <v>24595.200455580802</v>
      </c>
      <c r="AS117">
        <v>30648.750445632799</v>
      </c>
      <c r="AT117">
        <v>22297.555831265501</v>
      </c>
      <c r="AU117">
        <v>21692.855263157799</v>
      </c>
      <c r="AV117">
        <v>35102.129449838103</v>
      </c>
      <c r="AW117">
        <v>27380.2132701421</v>
      </c>
      <c r="AX117">
        <v>24324.476635513998</v>
      </c>
      <c r="AY117">
        <v>33058.515406162398</v>
      </c>
      <c r="AZ117">
        <v>25994.753768844199</v>
      </c>
      <c r="BA117">
        <v>24852.688888888799</v>
      </c>
      <c r="BB117">
        <v>30543.696245733699</v>
      </c>
      <c r="BC117">
        <v>22920.201970443301</v>
      </c>
      <c r="BD117">
        <v>23627.271186440601</v>
      </c>
      <c r="BE117">
        <v>30763.604477611902</v>
      </c>
      <c r="BF117">
        <v>21665.57</v>
      </c>
      <c r="BG117">
        <v>20465.6451612903</v>
      </c>
    </row>
    <row r="118" spans="1:59" x14ac:dyDescent="0.25">
      <c r="A118" t="s">
        <v>391</v>
      </c>
      <c r="B118">
        <v>0.906968</v>
      </c>
      <c r="C118">
        <v>0.906968</v>
      </c>
      <c r="D118">
        <v>2078</v>
      </c>
      <c r="E118">
        <v>2078</v>
      </c>
      <c r="F118">
        <v>5.9638969431331699</v>
      </c>
      <c r="G118" t="s">
        <v>50</v>
      </c>
      <c r="H118">
        <v>10.4646635372728</v>
      </c>
      <c r="I118" t="s">
        <v>50</v>
      </c>
      <c r="J118">
        <v>6.8349292333340399</v>
      </c>
      <c r="K118" t="s">
        <v>50</v>
      </c>
      <c r="L118">
        <v>0.63744625605028304</v>
      </c>
      <c r="M118" t="s">
        <v>53</v>
      </c>
      <c r="N118">
        <v>1.33625075532362</v>
      </c>
      <c r="O118" t="s">
        <v>50</v>
      </c>
      <c r="P118">
        <v>-2.03473835338671E-2</v>
      </c>
      <c r="Q118" t="s">
        <v>53</v>
      </c>
      <c r="R118">
        <v>1.30413391221111</v>
      </c>
      <c r="S118" t="s">
        <v>50</v>
      </c>
      <c r="T118">
        <v>-3.2290449058840397E-2</v>
      </c>
      <c r="U118" t="s">
        <v>52</v>
      </c>
      <c r="V118">
        <f t="shared" si="6"/>
        <v>-3.2116843112510063E-2</v>
      </c>
      <c r="W118">
        <f t="shared" si="7"/>
        <v>-1.1943065524973297E-2</v>
      </c>
      <c r="X118">
        <f t="shared" si="8"/>
        <v>2.0173777587536766E-2</v>
      </c>
      <c r="Y118">
        <f t="shared" si="9"/>
        <v>-1.3364243612699505</v>
      </c>
      <c r="AA118">
        <v>3.00917202170577</v>
      </c>
      <c r="AB118" t="s">
        <v>50</v>
      </c>
      <c r="AC118">
        <v>2.9898973305537302</v>
      </c>
      <c r="AD118" t="s">
        <v>50</v>
      </c>
      <c r="AE118">
        <f t="shared" si="10"/>
        <v>-1.9274691152039836E-2</v>
      </c>
      <c r="AG118">
        <v>-423.251273533762</v>
      </c>
      <c r="AH118">
        <v>112.496689654916</v>
      </c>
      <c r="AI118">
        <v>24.026151451543502</v>
      </c>
      <c r="AJ118">
        <v>88.470538203373295</v>
      </c>
      <c r="AK118">
        <f t="shared" si="11"/>
        <v>64.444386751829796</v>
      </c>
      <c r="AM118">
        <v>48475.365853658499</v>
      </c>
      <c r="AN118">
        <v>51596.944862155302</v>
      </c>
      <c r="AO118">
        <v>43600.945054944998</v>
      </c>
      <c r="AQ118">
        <v>51627.2231404958</v>
      </c>
      <c r="AR118">
        <v>46822.710651828304</v>
      </c>
      <c r="AS118">
        <v>48475.365853658499</v>
      </c>
      <c r="AT118">
        <v>51583.7661870503</v>
      </c>
      <c r="AU118">
        <v>41592.530227948402</v>
      </c>
      <c r="AW118">
        <v>51733.214285714203</v>
      </c>
      <c r="AX118">
        <v>51118.7116788321</v>
      </c>
      <c r="AZ118">
        <v>51570.873417721501</v>
      </c>
      <c r="BA118">
        <v>43506.923943661903</v>
      </c>
      <c r="BB118">
        <v>47789.3103448275</v>
      </c>
      <c r="BC118">
        <v>50968.1911764705</v>
      </c>
      <c r="BD118">
        <v>39884.8620689655</v>
      </c>
      <c r="BE118">
        <v>50133.333333333299</v>
      </c>
      <c r="BF118">
        <v>52173.330985915403</v>
      </c>
      <c r="BG118">
        <v>43646.951965065498</v>
      </c>
    </row>
    <row r="119" spans="1:59" x14ac:dyDescent="0.25">
      <c r="A119" t="s">
        <v>304</v>
      </c>
      <c r="B119">
        <v>0.81689499999999904</v>
      </c>
      <c r="C119">
        <v>0.81944300000000003</v>
      </c>
      <c r="D119">
        <v>3788</v>
      </c>
      <c r="E119">
        <v>3710</v>
      </c>
      <c r="F119">
        <v>2.2267058320937201</v>
      </c>
      <c r="G119" t="s">
        <v>51</v>
      </c>
      <c r="H119">
        <v>2.95628196008122</v>
      </c>
      <c r="I119" t="s">
        <v>51</v>
      </c>
      <c r="J119">
        <v>2.9001786201069901</v>
      </c>
      <c r="K119" t="s">
        <v>51</v>
      </c>
      <c r="L119">
        <v>1.97780384915453</v>
      </c>
      <c r="M119" t="s">
        <v>52</v>
      </c>
      <c r="N119">
        <v>-2.57170941816279E-2</v>
      </c>
      <c r="O119" t="s">
        <v>50</v>
      </c>
      <c r="P119">
        <v>-3.00619162055125E-2</v>
      </c>
      <c r="Q119" t="s">
        <v>50</v>
      </c>
      <c r="R119">
        <v>-3.9481306580260701E-2</v>
      </c>
      <c r="S119" t="s">
        <v>50</v>
      </c>
      <c r="T119">
        <v>-3.2165585681386499E-2</v>
      </c>
      <c r="U119" t="s">
        <v>50</v>
      </c>
      <c r="V119">
        <f t="shared" si="6"/>
        <v>-1.3764212398632802E-2</v>
      </c>
      <c r="W119">
        <f t="shared" si="7"/>
        <v>-2.1036694758739989E-3</v>
      </c>
      <c r="X119">
        <f t="shared" si="8"/>
        <v>1.1660542922758803E-2</v>
      </c>
      <c r="Y119">
        <f t="shared" si="9"/>
        <v>7.315720898874202E-3</v>
      </c>
      <c r="AA119">
        <v>2.8745415442870401</v>
      </c>
      <c r="AB119" t="s">
        <v>50</v>
      </c>
      <c r="AC119">
        <v>2.86130974935746</v>
      </c>
      <c r="AD119" t="s">
        <v>50</v>
      </c>
      <c r="AE119">
        <f t="shared" si="10"/>
        <v>-1.3231794929580154E-2</v>
      </c>
      <c r="AG119">
        <v>9.6232885656149805E-2</v>
      </c>
      <c r="AH119">
        <v>27.676178679744101</v>
      </c>
      <c r="AI119">
        <v>21.673759287252899</v>
      </c>
      <c r="AJ119">
        <v>6.00241939249113</v>
      </c>
      <c r="AK119">
        <f t="shared" si="11"/>
        <v>-15.671339894761768</v>
      </c>
      <c r="AM119">
        <v>25220.7046632124</v>
      </c>
      <c r="AN119">
        <v>23242.529085872498</v>
      </c>
      <c r="AO119">
        <v>21591.728386657502</v>
      </c>
      <c r="AP119">
        <v>25884.922261484098</v>
      </c>
      <c r="AQ119">
        <v>24102.440366972402</v>
      </c>
      <c r="AR119">
        <v>22365.9977452085</v>
      </c>
      <c r="AS119">
        <v>24585.6587837837</v>
      </c>
      <c r="AT119">
        <v>22371.429368029701</v>
      </c>
      <c r="AU119">
        <v>20411.6993127147</v>
      </c>
      <c r="AV119">
        <v>26035.083067092601</v>
      </c>
      <c r="AW119">
        <v>24425.871323529402</v>
      </c>
      <c r="AX119">
        <v>22864.292906178402</v>
      </c>
      <c r="AY119">
        <v>25699.150197628402</v>
      </c>
      <c r="AZ119">
        <v>23780.1941391941</v>
      </c>
      <c r="BA119">
        <v>21882.097777777701</v>
      </c>
      <c r="BB119">
        <v>24697.95</v>
      </c>
      <c r="BC119">
        <v>22640.064777327902</v>
      </c>
      <c r="BD119">
        <v>20311.3323782234</v>
      </c>
      <c r="BE119">
        <v>24497.719879518001</v>
      </c>
      <c r="BF119">
        <v>22143.412371134</v>
      </c>
      <c r="BG119">
        <v>20562.034334763899</v>
      </c>
    </row>
    <row r="120" spans="1:59" x14ac:dyDescent="0.25">
      <c r="A120" t="s">
        <v>259</v>
      </c>
      <c r="B120">
        <v>0.900482</v>
      </c>
      <c r="C120">
        <v>0.88430200000000003</v>
      </c>
      <c r="D120">
        <v>805</v>
      </c>
      <c r="E120">
        <v>697</v>
      </c>
      <c r="F120">
        <v>3.0310127019000599</v>
      </c>
      <c r="G120" t="s">
        <v>51</v>
      </c>
      <c r="H120">
        <v>1.1813873386734499</v>
      </c>
      <c r="I120" t="s">
        <v>53</v>
      </c>
      <c r="J120">
        <v>0.78760958712008899</v>
      </c>
      <c r="K120" t="s">
        <v>53</v>
      </c>
      <c r="L120">
        <v>7.08833444009771</v>
      </c>
      <c r="M120" t="s">
        <v>50</v>
      </c>
      <c r="N120">
        <v>-0.18146192704959499</v>
      </c>
      <c r="O120" t="s">
        <v>50</v>
      </c>
      <c r="P120">
        <v>-0.10001899122393899</v>
      </c>
      <c r="Q120" t="s">
        <v>50</v>
      </c>
      <c r="R120">
        <v>-0.21098340965222101</v>
      </c>
      <c r="S120" t="s">
        <v>50</v>
      </c>
      <c r="T120">
        <v>-3.1694329197011303E-2</v>
      </c>
      <c r="U120" t="s">
        <v>53</v>
      </c>
      <c r="V120">
        <f t="shared" si="6"/>
        <v>-2.952148260262602E-2</v>
      </c>
      <c r="W120">
        <f t="shared" si="7"/>
        <v>6.8324662026927691E-2</v>
      </c>
      <c r="X120">
        <f t="shared" si="8"/>
        <v>9.7846144629553711E-2</v>
      </c>
      <c r="Y120">
        <f t="shared" si="9"/>
        <v>0.17928908045520969</v>
      </c>
      <c r="AA120">
        <v>3.0008305927968801</v>
      </c>
      <c r="AB120" t="s">
        <v>50</v>
      </c>
      <c r="AC120">
        <v>2.98153982107551</v>
      </c>
      <c r="AD120" t="s">
        <v>50</v>
      </c>
      <c r="AE120">
        <f t="shared" si="10"/>
        <v>-1.929077172137017E-2</v>
      </c>
      <c r="AG120">
        <v>6.3389774966630803</v>
      </c>
      <c r="AH120">
        <v>-5.8399432999947001</v>
      </c>
      <c r="AI120">
        <v>1.23885620245929</v>
      </c>
      <c r="AJ120">
        <v>-7.0787995024539896</v>
      </c>
      <c r="AK120">
        <f t="shared" si="11"/>
        <v>-8.31765570491328</v>
      </c>
      <c r="AM120">
        <v>41679.823045267403</v>
      </c>
      <c r="AN120">
        <v>39597.4244897959</v>
      </c>
      <c r="AO120">
        <v>36173.464114832503</v>
      </c>
      <c r="AP120">
        <v>41698.854700854703</v>
      </c>
      <c r="AQ120">
        <v>40714.2384615384</v>
      </c>
      <c r="AR120">
        <v>35536.448529411697</v>
      </c>
      <c r="AS120">
        <v>41662.150793650697</v>
      </c>
      <c r="AT120">
        <v>38334.939130434701</v>
      </c>
      <c r="AU120">
        <v>37360.232876712304</v>
      </c>
      <c r="AV120">
        <v>36442.542857142798</v>
      </c>
      <c r="AW120">
        <v>39220.712121212098</v>
      </c>
      <c r="AX120">
        <v>37917.185185185102</v>
      </c>
      <c r="AY120">
        <v>43942.402439024299</v>
      </c>
      <c r="AZ120">
        <v>42254.4375</v>
      </c>
      <c r="BA120">
        <v>33968.646341463398</v>
      </c>
      <c r="BB120">
        <v>36139.867924528298</v>
      </c>
      <c r="BC120">
        <v>39624.333333333299</v>
      </c>
      <c r="BD120">
        <v>39613.224489795903</v>
      </c>
      <c r="BE120">
        <v>45671.479452054802</v>
      </c>
      <c r="BF120">
        <v>37411.194029850703</v>
      </c>
      <c r="BG120">
        <v>32760.375</v>
      </c>
    </row>
    <row r="121" spans="1:59" x14ac:dyDescent="0.25">
      <c r="A121" t="s">
        <v>286</v>
      </c>
      <c r="B121">
        <v>0.83680699999999997</v>
      </c>
      <c r="C121">
        <v>0.83159699999999903</v>
      </c>
      <c r="D121">
        <v>1157</v>
      </c>
      <c r="E121">
        <v>1125</v>
      </c>
      <c r="F121">
        <v>3.5319166357751999</v>
      </c>
      <c r="G121" t="s">
        <v>50</v>
      </c>
      <c r="H121">
        <v>2.9324212750180298</v>
      </c>
      <c r="I121" t="s">
        <v>51</v>
      </c>
      <c r="J121">
        <v>1.5253375897767201</v>
      </c>
      <c r="K121" t="s">
        <v>53</v>
      </c>
      <c r="L121">
        <v>1.8748239589612701</v>
      </c>
      <c r="M121" t="s">
        <v>52</v>
      </c>
      <c r="N121">
        <v>-6.4602843022833603E-2</v>
      </c>
      <c r="O121" t="s">
        <v>51</v>
      </c>
      <c r="P121">
        <v>-3.8097272411650202E-2</v>
      </c>
      <c r="Q121" t="s">
        <v>53</v>
      </c>
      <c r="R121">
        <v>-9.4260175345800598E-2</v>
      </c>
      <c r="S121" t="s">
        <v>50</v>
      </c>
      <c r="T121">
        <v>-3.16604002494911E-2</v>
      </c>
      <c r="U121" t="s">
        <v>53</v>
      </c>
      <c r="V121">
        <f t="shared" si="6"/>
        <v>-2.9657332322966995E-2</v>
      </c>
      <c r="W121">
        <f t="shared" si="7"/>
        <v>6.4368721621591019E-3</v>
      </c>
      <c r="X121">
        <f t="shared" si="8"/>
        <v>3.6094204485126097E-2</v>
      </c>
      <c r="Y121">
        <f t="shared" si="9"/>
        <v>6.2599775096309498E-2</v>
      </c>
      <c r="AA121">
        <v>3.0430539691876901</v>
      </c>
      <c r="AB121" t="s">
        <v>50</v>
      </c>
      <c r="AC121">
        <v>3.00269909378672</v>
      </c>
      <c r="AD121" t="s">
        <v>50</v>
      </c>
      <c r="AE121">
        <f t="shared" si="10"/>
        <v>-4.0354875400970158E-2</v>
      </c>
      <c r="AG121">
        <v>16.708067672703098</v>
      </c>
      <c r="AH121">
        <v>13.0836719700687</v>
      </c>
      <c r="AI121">
        <v>9.9736798183625393</v>
      </c>
      <c r="AJ121">
        <v>3.1099921517062499</v>
      </c>
      <c r="AK121">
        <f t="shared" si="11"/>
        <v>-6.8636876666562898</v>
      </c>
      <c r="AM121">
        <v>10206.4111111111</v>
      </c>
      <c r="AN121">
        <v>8926.2124183006508</v>
      </c>
      <c r="AO121">
        <v>7745.3035230352298</v>
      </c>
      <c r="AP121">
        <v>9461.4072398190001</v>
      </c>
      <c r="AQ121">
        <v>9345.8554913294793</v>
      </c>
      <c r="AR121">
        <v>7657.4205128205103</v>
      </c>
      <c r="AS121">
        <v>10925.3886462882</v>
      </c>
      <c r="AT121">
        <v>8380.3609022556393</v>
      </c>
      <c r="AU121">
        <v>7843.7931034482699</v>
      </c>
      <c r="AV121">
        <v>8351.0762711864409</v>
      </c>
      <c r="AW121">
        <v>9705.4021739130403</v>
      </c>
      <c r="AX121">
        <v>7195.5876288659701</v>
      </c>
      <c r="AY121">
        <v>10733.4368932038</v>
      </c>
      <c r="AZ121">
        <v>8937.4814814814799</v>
      </c>
      <c r="BA121">
        <v>8114.5408163265301</v>
      </c>
      <c r="BB121">
        <v>9521.4369747899109</v>
      </c>
      <c r="BC121">
        <v>9225.5</v>
      </c>
      <c r="BD121">
        <v>7438.6842105263104</v>
      </c>
      <c r="BE121">
        <v>12444.209090909</v>
      </c>
      <c r="BF121">
        <v>7596.4637681159402</v>
      </c>
      <c r="BG121">
        <v>8330.9493670886004</v>
      </c>
    </row>
    <row r="122" spans="1:59" x14ac:dyDescent="0.25">
      <c r="A122" t="s">
        <v>302</v>
      </c>
      <c r="B122">
        <v>0.77305599999999997</v>
      </c>
      <c r="C122">
        <v>0.77305599999999997</v>
      </c>
      <c r="D122">
        <v>3866</v>
      </c>
      <c r="E122">
        <v>3866</v>
      </c>
      <c r="F122">
        <v>9.3624406778033702</v>
      </c>
      <c r="G122" t="s">
        <v>50</v>
      </c>
      <c r="H122">
        <v>5.2139609070989898</v>
      </c>
      <c r="I122" t="s">
        <v>50</v>
      </c>
      <c r="J122">
        <v>0.53551101600559603</v>
      </c>
      <c r="K122" t="s">
        <v>53</v>
      </c>
      <c r="L122">
        <v>1.96685033902146</v>
      </c>
      <c r="M122" t="s">
        <v>52</v>
      </c>
      <c r="N122">
        <v>-4.7672434784623498E-2</v>
      </c>
      <c r="O122" t="s">
        <v>50</v>
      </c>
      <c r="P122">
        <v>-3.5605071649285398E-2</v>
      </c>
      <c r="Q122" t="s">
        <v>52</v>
      </c>
      <c r="R122">
        <v>-2.4852670868220198E-3</v>
      </c>
      <c r="S122" t="s">
        <v>53</v>
      </c>
      <c r="T122">
        <v>-3.1110005710932299E-2</v>
      </c>
      <c r="U122" t="s">
        <v>52</v>
      </c>
      <c r="V122">
        <f t="shared" si="6"/>
        <v>4.5187167697801477E-2</v>
      </c>
      <c r="W122">
        <f t="shared" si="7"/>
        <v>4.4950659383530996E-3</v>
      </c>
      <c r="X122">
        <f t="shared" si="8"/>
        <v>-4.0692101759448374E-2</v>
      </c>
      <c r="Y122">
        <f t="shared" si="9"/>
        <v>-2.8624738624110278E-2</v>
      </c>
      <c r="AA122">
        <v>2.9033160812014298</v>
      </c>
      <c r="AB122" t="s">
        <v>50</v>
      </c>
      <c r="AC122">
        <v>2.9069002330333999</v>
      </c>
      <c r="AD122" t="s">
        <v>50</v>
      </c>
      <c r="AE122">
        <f t="shared" si="10"/>
        <v>3.5841518319701393E-3</v>
      </c>
      <c r="AG122">
        <v>52.924624865064899</v>
      </c>
      <c r="AH122">
        <v>-2.1049508180126799</v>
      </c>
      <c r="AI122">
        <v>-12.5294521693273</v>
      </c>
      <c r="AJ122">
        <v>10.4245013513146</v>
      </c>
      <c r="AK122">
        <f t="shared" si="11"/>
        <v>22.9539535206419</v>
      </c>
      <c r="AM122">
        <v>7396.5404224326203</v>
      </c>
      <c r="AN122">
        <v>6460.3104325699696</v>
      </c>
      <c r="AO122">
        <v>5989.3759512937504</v>
      </c>
      <c r="AP122">
        <v>7650.3741007194203</v>
      </c>
      <c r="AQ122">
        <v>6716.4189189189101</v>
      </c>
      <c r="AR122">
        <v>6139.5508982035899</v>
      </c>
      <c r="AS122">
        <v>7136.3421828908504</v>
      </c>
      <c r="AT122">
        <v>6202.0204429301502</v>
      </c>
      <c r="AU122">
        <v>5834.0866873064997</v>
      </c>
      <c r="AV122">
        <v>7757.0789473684199</v>
      </c>
      <c r="AW122">
        <v>6678.7543252595096</v>
      </c>
      <c r="AX122">
        <v>6308.2507204610902</v>
      </c>
      <c r="AY122">
        <v>7546.9943342776096</v>
      </c>
      <c r="AZ122">
        <v>6752.3432343234299</v>
      </c>
      <c r="BA122">
        <v>5957.1869158878499</v>
      </c>
      <c r="BB122">
        <v>7321.6648199445899</v>
      </c>
      <c r="BC122">
        <v>6140.8697068403899</v>
      </c>
      <c r="BD122">
        <v>5805.6685552407898</v>
      </c>
      <c r="BE122">
        <v>6925.2965299684502</v>
      </c>
      <c r="BF122">
        <v>6269.0678571428498</v>
      </c>
      <c r="BG122">
        <v>5868.3242320819099</v>
      </c>
    </row>
    <row r="123" spans="1:59" x14ac:dyDescent="0.25">
      <c r="A123" t="s">
        <v>426</v>
      </c>
      <c r="B123">
        <v>0.90934499999999996</v>
      </c>
      <c r="C123">
        <v>0.917292</v>
      </c>
      <c r="D123">
        <v>24562</v>
      </c>
      <c r="E123">
        <v>18619</v>
      </c>
      <c r="F123">
        <v>6.7854008213679204</v>
      </c>
      <c r="G123" t="s">
        <v>50</v>
      </c>
      <c r="H123">
        <v>4.8302728815493099</v>
      </c>
      <c r="I123" t="s">
        <v>50</v>
      </c>
      <c r="J123">
        <v>2.07636944298961</v>
      </c>
      <c r="K123" t="s">
        <v>52</v>
      </c>
      <c r="L123">
        <v>3.6460856779962501</v>
      </c>
      <c r="M123" t="s">
        <v>50</v>
      </c>
      <c r="N123">
        <v>-5.35563344911636E-2</v>
      </c>
      <c r="O123" t="s">
        <v>50</v>
      </c>
      <c r="P123">
        <v>-4.6857541262343302E-2</v>
      </c>
      <c r="Q123" t="s">
        <v>50</v>
      </c>
      <c r="R123">
        <v>-4.9689340407028201E-2</v>
      </c>
      <c r="S123" t="s">
        <v>50</v>
      </c>
      <c r="T123">
        <v>-3.07257561110264E-2</v>
      </c>
      <c r="U123" t="s">
        <v>50</v>
      </c>
      <c r="V123">
        <f t="shared" si="6"/>
        <v>3.8669940841353986E-3</v>
      </c>
      <c r="W123">
        <f t="shared" si="7"/>
        <v>1.6131785151316903E-2</v>
      </c>
      <c r="X123">
        <f t="shared" si="8"/>
        <v>1.2264791067181504E-2</v>
      </c>
      <c r="Y123">
        <f t="shared" si="9"/>
        <v>1.8963584296001802E-2</v>
      </c>
      <c r="AA123">
        <v>2.8221137218300201</v>
      </c>
      <c r="AB123" t="s">
        <v>50</v>
      </c>
      <c r="AC123">
        <v>2.8059487395851099</v>
      </c>
      <c r="AD123" t="s">
        <v>50</v>
      </c>
      <c r="AE123">
        <f t="shared" si="10"/>
        <v>-1.6164982244910142E-2</v>
      </c>
      <c r="AG123">
        <v>241.333297062274</v>
      </c>
      <c r="AH123">
        <v>47.779770122286102</v>
      </c>
      <c r="AI123">
        <v>55.020697898834101</v>
      </c>
      <c r="AJ123">
        <v>-7.2409277765481699</v>
      </c>
      <c r="AK123">
        <f t="shared" si="11"/>
        <v>-62.26162567538227</v>
      </c>
      <c r="AM123">
        <v>10196.201509222999</v>
      </c>
      <c r="AN123">
        <v>9334.2446627621393</v>
      </c>
      <c r="AO123">
        <v>10556.963695299801</v>
      </c>
      <c r="AP123">
        <v>10219.073272490201</v>
      </c>
      <c r="AQ123">
        <v>9394.5356347438701</v>
      </c>
      <c r="AR123">
        <v>10834.895866709299</v>
      </c>
      <c r="AS123">
        <v>10169.7898223426</v>
      </c>
      <c r="AT123">
        <v>9271.7499038091501</v>
      </c>
      <c r="AU123">
        <v>10272.468350278699</v>
      </c>
      <c r="AV123">
        <v>10604.6955380577</v>
      </c>
      <c r="AW123">
        <v>9225.5020508613597</v>
      </c>
      <c r="AX123">
        <v>11440.9882716049</v>
      </c>
      <c r="AY123">
        <v>9838.4461139896302</v>
      </c>
      <c r="AZ123">
        <v>9534.23186440678</v>
      </c>
      <c r="BA123">
        <v>10180.752165223101</v>
      </c>
      <c r="BB123">
        <v>9605.6508803885808</v>
      </c>
      <c r="BC123">
        <v>9540.5750360750299</v>
      </c>
      <c r="BD123">
        <v>9759.5175017158508</v>
      </c>
      <c r="BE123">
        <v>10724.829749103899</v>
      </c>
      <c r="BF123">
        <v>8964.5845012366008</v>
      </c>
      <c r="BG123">
        <v>10741.921482412001</v>
      </c>
    </row>
    <row r="124" spans="1:59" x14ac:dyDescent="0.25">
      <c r="A124" t="s">
        <v>86</v>
      </c>
      <c r="B124">
        <v>0.94450999999999996</v>
      </c>
      <c r="C124">
        <v>0.94411800000000001</v>
      </c>
      <c r="D124">
        <v>5021</v>
      </c>
      <c r="E124">
        <v>4990</v>
      </c>
      <c r="F124">
        <v>16.053049160532101</v>
      </c>
      <c r="G124" t="s">
        <v>50</v>
      </c>
      <c r="H124">
        <v>11.8305758405582</v>
      </c>
      <c r="I124" t="s">
        <v>50</v>
      </c>
      <c r="J124">
        <v>1.29157297359074</v>
      </c>
      <c r="K124" t="s">
        <v>53</v>
      </c>
      <c r="L124">
        <v>17.884843007946699</v>
      </c>
      <c r="M124" t="s">
        <v>50</v>
      </c>
      <c r="N124">
        <v>-3.7973410467784102E-2</v>
      </c>
      <c r="O124" t="s">
        <v>50</v>
      </c>
      <c r="P124">
        <v>-6.6314966670609904E-2</v>
      </c>
      <c r="Q124" t="s">
        <v>50</v>
      </c>
      <c r="R124">
        <v>-3.9778949353472398E-2</v>
      </c>
      <c r="S124" t="s">
        <v>50</v>
      </c>
      <c r="T124">
        <v>-3.0193782734271399E-2</v>
      </c>
      <c r="U124" t="s">
        <v>50</v>
      </c>
      <c r="V124">
        <f t="shared" si="6"/>
        <v>-1.8055388856882959E-3</v>
      </c>
      <c r="W124">
        <f t="shared" si="7"/>
        <v>3.6121183936338508E-2</v>
      </c>
      <c r="X124">
        <f t="shared" si="8"/>
        <v>3.7926722822026804E-2</v>
      </c>
      <c r="Y124">
        <f t="shared" si="9"/>
        <v>9.5851666192009986E-3</v>
      </c>
      <c r="AA124">
        <v>3.2219280678323199</v>
      </c>
      <c r="AB124" t="s">
        <v>50</v>
      </c>
      <c r="AC124">
        <v>3.2135698622433799</v>
      </c>
      <c r="AD124" t="s">
        <v>50</v>
      </c>
      <c r="AE124">
        <f t="shared" si="10"/>
        <v>-8.3582055889399598E-3</v>
      </c>
      <c r="AG124">
        <v>48.0557147027707</v>
      </c>
      <c r="AH124">
        <v>25.0365193517672</v>
      </c>
      <c r="AI124">
        <v>28.047443026972999</v>
      </c>
      <c r="AJ124">
        <v>-3.01092367520577</v>
      </c>
      <c r="AK124">
        <f t="shared" si="11"/>
        <v>-31.05836670217877</v>
      </c>
      <c r="AM124">
        <v>44293.527214022099</v>
      </c>
      <c r="AN124">
        <v>36424.490421455899</v>
      </c>
      <c r="AO124">
        <v>37001.433750823897</v>
      </c>
      <c r="AP124">
        <v>41028.9209039548</v>
      </c>
      <c r="AQ124">
        <v>38613.518950437297</v>
      </c>
      <c r="AR124">
        <v>35028.183206106798</v>
      </c>
      <c r="AS124">
        <v>47428.257685352597</v>
      </c>
      <c r="AT124">
        <v>33998.523424878797</v>
      </c>
      <c r="AU124">
        <v>39123.150478796102</v>
      </c>
      <c r="AV124">
        <v>39929.720156555697</v>
      </c>
      <c r="AW124">
        <v>40285.328402366802</v>
      </c>
      <c r="AX124">
        <v>36767.224783861602</v>
      </c>
      <c r="AY124">
        <v>42048.324863883798</v>
      </c>
      <c r="AZ124">
        <v>36989.75</v>
      </c>
      <c r="BA124">
        <v>33653.587699316602</v>
      </c>
      <c r="BB124">
        <v>46359.331406550999</v>
      </c>
      <c r="BC124">
        <v>35960.239999999998</v>
      </c>
      <c r="BD124">
        <v>37503.239608801901</v>
      </c>
      <c r="BE124">
        <v>48373.356047700101</v>
      </c>
      <c r="BF124">
        <v>32153.6489028213</v>
      </c>
      <c r="BG124">
        <v>41180.739130434697</v>
      </c>
    </row>
    <row r="125" spans="1:59" x14ac:dyDescent="0.25">
      <c r="A125" t="s">
        <v>278</v>
      </c>
      <c r="B125">
        <v>0.90298999999999996</v>
      </c>
      <c r="C125">
        <v>0.90184699999999995</v>
      </c>
      <c r="D125">
        <v>4290</v>
      </c>
      <c r="E125">
        <v>3997</v>
      </c>
      <c r="F125">
        <v>7.3154532284706297</v>
      </c>
      <c r="G125" t="s">
        <v>50</v>
      </c>
      <c r="H125">
        <v>4.9479976944676602</v>
      </c>
      <c r="I125" t="s">
        <v>50</v>
      </c>
      <c r="J125">
        <v>2.00848669205664</v>
      </c>
      <c r="K125" t="s">
        <v>52</v>
      </c>
      <c r="L125">
        <v>3.8250677709891798</v>
      </c>
      <c r="M125" t="s">
        <v>50</v>
      </c>
      <c r="N125">
        <v>-8.32621696804655E-2</v>
      </c>
      <c r="O125" t="s">
        <v>50</v>
      </c>
      <c r="P125">
        <v>-5.2652494685958499E-2</v>
      </c>
      <c r="Q125" t="s">
        <v>50</v>
      </c>
      <c r="R125">
        <v>-0.10632108702563101</v>
      </c>
      <c r="S125" t="s">
        <v>50</v>
      </c>
      <c r="T125">
        <v>-2.95317740795141E-2</v>
      </c>
      <c r="U125" t="s">
        <v>53</v>
      </c>
      <c r="V125">
        <f t="shared" si="6"/>
        <v>-2.3058917345165506E-2</v>
      </c>
      <c r="W125">
        <f t="shared" si="7"/>
        <v>2.3120720606444399E-2</v>
      </c>
      <c r="X125">
        <f t="shared" si="8"/>
        <v>4.6179637951609905E-2</v>
      </c>
      <c r="Y125">
        <f t="shared" si="9"/>
        <v>7.6789312946116906E-2</v>
      </c>
      <c r="AA125">
        <v>3.0405386399524201</v>
      </c>
      <c r="AB125" t="s">
        <v>50</v>
      </c>
      <c r="AC125">
        <v>3.0037900465987399</v>
      </c>
      <c r="AD125" t="s">
        <v>50</v>
      </c>
      <c r="AE125">
        <f t="shared" si="10"/>
        <v>-3.6748593353680192E-2</v>
      </c>
      <c r="AG125">
        <v>85.685365283916695</v>
      </c>
      <c r="AH125">
        <v>22.893401977465199</v>
      </c>
      <c r="AI125">
        <v>23.3965615609957</v>
      </c>
      <c r="AJ125">
        <v>-0.50315958353049495</v>
      </c>
      <c r="AK125">
        <f t="shared" si="11"/>
        <v>-23.899721144526193</v>
      </c>
      <c r="AM125">
        <v>15258.3819028609</v>
      </c>
      <c r="AN125">
        <v>15268.2027353177</v>
      </c>
      <c r="AO125">
        <v>15473.022382094299</v>
      </c>
      <c r="AP125">
        <v>15603.3977556109</v>
      </c>
      <c r="AQ125">
        <v>14979.5688888888</v>
      </c>
      <c r="AR125">
        <v>14560.766192732999</v>
      </c>
      <c r="AS125">
        <v>14863.656205420801</v>
      </c>
      <c r="AT125">
        <v>15611.2095070422</v>
      </c>
      <c r="AU125">
        <v>16407.4207119741</v>
      </c>
      <c r="AV125">
        <v>14967.5592783505</v>
      </c>
      <c r="AW125">
        <v>13828.1941747572</v>
      </c>
      <c r="AX125">
        <v>16350.7970149253</v>
      </c>
      <c r="AY125">
        <v>16199.304347826001</v>
      </c>
      <c r="AZ125">
        <v>15951.6311475409</v>
      </c>
      <c r="BA125">
        <v>12548.483221476499</v>
      </c>
      <c r="BB125">
        <v>14033.7762803234</v>
      </c>
      <c r="BC125">
        <v>14912.4436619718</v>
      </c>
      <c r="BD125">
        <v>16190.952978056401</v>
      </c>
      <c r="BE125">
        <v>15796.6424242424</v>
      </c>
      <c r="BF125">
        <v>16309.9753521126</v>
      </c>
      <c r="BG125">
        <v>16638.367892976501</v>
      </c>
    </row>
    <row r="126" spans="1:59" x14ac:dyDescent="0.25">
      <c r="A126" t="s">
        <v>341</v>
      </c>
      <c r="B126">
        <v>0.86434599999999995</v>
      </c>
      <c r="C126">
        <v>0.80843500000000001</v>
      </c>
      <c r="D126">
        <v>827</v>
      </c>
      <c r="E126">
        <v>232</v>
      </c>
      <c r="F126">
        <v>2.6139188536524398</v>
      </c>
      <c r="G126" t="s">
        <v>51</v>
      </c>
      <c r="H126">
        <v>2.0538134779783501</v>
      </c>
      <c r="I126" t="s">
        <v>52</v>
      </c>
      <c r="J126">
        <v>1.66298532159936</v>
      </c>
      <c r="K126" t="s">
        <v>53</v>
      </c>
      <c r="L126">
        <v>1.24464231208979</v>
      </c>
      <c r="M126" t="s">
        <v>53</v>
      </c>
      <c r="N126">
        <v>-5.2887620122738697E-2</v>
      </c>
      <c r="O126" t="s">
        <v>51</v>
      </c>
      <c r="P126">
        <v>-7.2255795061949193E-2</v>
      </c>
      <c r="Q126" t="s">
        <v>50</v>
      </c>
      <c r="R126">
        <v>5.4099323023572697E-2</v>
      </c>
      <c r="S126" t="s">
        <v>51</v>
      </c>
      <c r="T126">
        <v>-2.9303903200506898E-2</v>
      </c>
      <c r="U126" t="s">
        <v>53</v>
      </c>
      <c r="V126">
        <f t="shared" si="6"/>
        <v>0.10698694314631139</v>
      </c>
      <c r="W126">
        <f t="shared" si="7"/>
        <v>4.2951891861442298E-2</v>
      </c>
      <c r="X126">
        <f t="shared" si="8"/>
        <v>-6.4035051284869096E-2</v>
      </c>
      <c r="Y126">
        <f t="shared" si="9"/>
        <v>-8.3403226224079599E-2</v>
      </c>
      <c r="AA126">
        <v>3.1392496321734402</v>
      </c>
      <c r="AB126" t="s">
        <v>50</v>
      </c>
      <c r="AC126">
        <v>3.1992453939244299</v>
      </c>
      <c r="AD126" t="s">
        <v>50</v>
      </c>
      <c r="AE126">
        <f t="shared" si="10"/>
        <v>5.999576175098964E-2</v>
      </c>
      <c r="AG126">
        <v>4.1791359256135703</v>
      </c>
      <c r="AH126">
        <v>-5.69569247908683</v>
      </c>
      <c r="AI126">
        <v>-4.8233153407411997</v>
      </c>
      <c r="AJ126">
        <v>-0.87237713834562802</v>
      </c>
      <c r="AK126">
        <f t="shared" si="11"/>
        <v>3.9509382023955717</v>
      </c>
      <c r="AM126">
        <v>43429.285714285703</v>
      </c>
      <c r="AN126">
        <v>36401.779661016903</v>
      </c>
      <c r="AO126">
        <v>36453.790909090902</v>
      </c>
      <c r="AP126">
        <v>44459.545454545398</v>
      </c>
      <c r="AQ126">
        <v>37295.875</v>
      </c>
      <c r="AR126">
        <v>40616.189655172398</v>
      </c>
      <c r="AS126">
        <v>42296</v>
      </c>
      <c r="AT126">
        <v>35342.111111111102</v>
      </c>
      <c r="AU126">
        <v>31811.115384615299</v>
      </c>
      <c r="AV126">
        <v>46569.565217391297</v>
      </c>
      <c r="AW126">
        <v>39641.800000000003</v>
      </c>
      <c r="AX126">
        <v>37020.800000000003</v>
      </c>
      <c r="AY126">
        <v>39606.5</v>
      </c>
      <c r="AZ126">
        <v>35225.9411764705</v>
      </c>
      <c r="BA126">
        <v>43339.969696969602</v>
      </c>
      <c r="BB126">
        <v>40690</v>
      </c>
      <c r="BC126">
        <v>37373.5</v>
      </c>
      <c r="BD126">
        <v>32310.904761904701</v>
      </c>
      <c r="BE126">
        <v>43099</v>
      </c>
      <c r="BF126">
        <v>34486.789473684199</v>
      </c>
      <c r="BG126">
        <v>31472.5483870967</v>
      </c>
    </row>
    <row r="127" spans="1:59" x14ac:dyDescent="0.25">
      <c r="A127" t="s">
        <v>475</v>
      </c>
      <c r="B127">
        <v>0.891594</v>
      </c>
      <c r="C127">
        <v>0.89258499999999996</v>
      </c>
      <c r="D127">
        <v>6778</v>
      </c>
      <c r="E127">
        <v>6674</v>
      </c>
      <c r="F127">
        <v>5.2166377847140097</v>
      </c>
      <c r="G127" t="s">
        <v>50</v>
      </c>
      <c r="H127">
        <v>5.4002946697229701</v>
      </c>
      <c r="I127" t="s">
        <v>50</v>
      </c>
      <c r="J127">
        <v>1.93442625789356</v>
      </c>
      <c r="K127" t="s">
        <v>52</v>
      </c>
      <c r="L127">
        <v>4.5450153328883598</v>
      </c>
      <c r="M127" t="s">
        <v>50</v>
      </c>
      <c r="N127">
        <v>1.2322485506901499E-2</v>
      </c>
      <c r="O127" t="s">
        <v>51</v>
      </c>
      <c r="P127">
        <v>-2.2490367863111801E-2</v>
      </c>
      <c r="Q127" t="s">
        <v>50</v>
      </c>
      <c r="R127">
        <v>-2.7151883876254802E-3</v>
      </c>
      <c r="S127" t="s">
        <v>53</v>
      </c>
      <c r="T127">
        <v>-2.8504823296191899E-2</v>
      </c>
      <c r="U127" t="s">
        <v>50</v>
      </c>
      <c r="V127">
        <f t="shared" si="6"/>
        <v>-1.503767389452698E-2</v>
      </c>
      <c r="W127">
        <f t="shared" si="7"/>
        <v>-6.014455433080098E-3</v>
      </c>
      <c r="X127">
        <f t="shared" si="8"/>
        <v>9.023218461446882E-3</v>
      </c>
      <c r="Y127">
        <f t="shared" si="9"/>
        <v>-2.5789634908566419E-2</v>
      </c>
      <c r="AA127">
        <v>2.7797165904693002</v>
      </c>
      <c r="AB127" t="s">
        <v>50</v>
      </c>
      <c r="AC127">
        <v>2.7686825196763998</v>
      </c>
      <c r="AD127" t="s">
        <v>50</v>
      </c>
      <c r="AE127">
        <f t="shared" si="10"/>
        <v>-1.1034070792900419E-2</v>
      </c>
      <c r="AG127">
        <v>-92.163308319433895</v>
      </c>
      <c r="AH127">
        <v>54.491381421931301</v>
      </c>
      <c r="AI127">
        <v>38.133012499002497</v>
      </c>
      <c r="AJ127">
        <v>16.358368922928701</v>
      </c>
      <c r="AK127">
        <f t="shared" si="11"/>
        <v>-21.774643576073796</v>
      </c>
      <c r="AM127">
        <v>16998.3185154975</v>
      </c>
      <c r="AN127">
        <v>16780.773259052901</v>
      </c>
      <c r="AO127">
        <v>17101.933250926999</v>
      </c>
      <c r="AP127">
        <v>16886.634631317302</v>
      </c>
      <c r="AQ127">
        <v>16882.4210526315</v>
      </c>
      <c r="AR127">
        <v>16438.806506849302</v>
      </c>
      <c r="AS127">
        <v>17106.593574297101</v>
      </c>
      <c r="AT127">
        <v>16680.1396895787</v>
      </c>
      <c r="AU127">
        <v>17717.129467831601</v>
      </c>
      <c r="AV127">
        <v>16798.973821989501</v>
      </c>
      <c r="AW127">
        <v>16937.501118568201</v>
      </c>
      <c r="AX127">
        <v>17226.6912280701</v>
      </c>
      <c r="AY127">
        <v>16965.861198738101</v>
      </c>
      <c r="AZ127">
        <v>16827.2174887892</v>
      </c>
      <c r="BA127">
        <v>15687.8127090301</v>
      </c>
      <c r="BB127">
        <v>16874.939799331099</v>
      </c>
      <c r="BC127">
        <v>15991.361305361301</v>
      </c>
      <c r="BD127">
        <v>16886.075912408702</v>
      </c>
      <c r="BE127">
        <v>17320.703245749599</v>
      </c>
      <c r="BF127">
        <v>17304.845665961901</v>
      </c>
      <c r="BG127">
        <v>18708.891986062699</v>
      </c>
    </row>
    <row r="128" spans="1:59" x14ac:dyDescent="0.25">
      <c r="A128" t="s">
        <v>545</v>
      </c>
      <c r="B128">
        <v>0.86361100000000002</v>
      </c>
      <c r="C128">
        <v>0.85649299999999995</v>
      </c>
      <c r="D128">
        <v>3611</v>
      </c>
      <c r="E128">
        <v>3184</v>
      </c>
      <c r="F128">
        <v>3.2678699424230899</v>
      </c>
      <c r="G128" t="s">
        <v>50</v>
      </c>
      <c r="H128">
        <v>1.60415076641208</v>
      </c>
      <c r="I128" t="s">
        <v>53</v>
      </c>
      <c r="J128">
        <v>0.67986618144051003</v>
      </c>
      <c r="K128" t="s">
        <v>53</v>
      </c>
      <c r="L128">
        <v>3.2861664966239101</v>
      </c>
      <c r="M128" t="s">
        <v>50</v>
      </c>
      <c r="N128">
        <v>-7.0189092531761005E-2</v>
      </c>
      <c r="O128" t="s">
        <v>50</v>
      </c>
      <c r="P128">
        <v>-3.8513633632647398E-2</v>
      </c>
      <c r="Q128" t="s">
        <v>51</v>
      </c>
      <c r="R128">
        <v>-0.12529543942813801</v>
      </c>
      <c r="S128" t="s">
        <v>50</v>
      </c>
      <c r="T128">
        <v>-2.8319703649899001E-2</v>
      </c>
      <c r="U128" t="s">
        <v>53</v>
      </c>
      <c r="V128">
        <f t="shared" si="6"/>
        <v>-5.5106346896377001E-2</v>
      </c>
      <c r="W128">
        <f t="shared" si="7"/>
        <v>1.0193929982748397E-2</v>
      </c>
      <c r="X128">
        <f t="shared" si="8"/>
        <v>6.5300276879125402E-2</v>
      </c>
      <c r="Y128">
        <f t="shared" si="9"/>
        <v>9.6975735778239008E-2</v>
      </c>
      <c r="AA128">
        <v>2.6007257499740102</v>
      </c>
      <c r="AB128" t="s">
        <v>50</v>
      </c>
      <c r="AC128">
        <v>2.5512190058958</v>
      </c>
      <c r="AD128" t="s">
        <v>50</v>
      </c>
      <c r="AE128">
        <f t="shared" si="10"/>
        <v>-4.9506744078210208E-2</v>
      </c>
      <c r="AG128">
        <v>37.9576925141413</v>
      </c>
      <c r="AH128">
        <v>47.343452358666603</v>
      </c>
      <c r="AI128">
        <v>38.729112713896903</v>
      </c>
      <c r="AJ128">
        <v>8.6143396447697906</v>
      </c>
      <c r="AK128">
        <f t="shared" si="11"/>
        <v>-30.114773069127111</v>
      </c>
      <c r="AM128">
        <v>9202.7426992896599</v>
      </c>
      <c r="AN128">
        <v>7035.6632768361496</v>
      </c>
      <c r="AO128">
        <v>6758.7286821705402</v>
      </c>
      <c r="AP128">
        <v>10036.1484149855</v>
      </c>
      <c r="AQ128">
        <v>7482.0365853658504</v>
      </c>
      <c r="AR128">
        <v>6901.9008810572604</v>
      </c>
      <c r="AS128">
        <v>8193.3472949389106</v>
      </c>
      <c r="AT128">
        <v>6650.3726315789399</v>
      </c>
      <c r="AU128">
        <v>6646.27162629757</v>
      </c>
      <c r="AV128">
        <v>11390.818443804001</v>
      </c>
      <c r="AW128">
        <v>6273.3190476190402</v>
      </c>
      <c r="AX128">
        <v>7051.6206896551703</v>
      </c>
      <c r="AY128">
        <v>8681.4783861671403</v>
      </c>
      <c r="AZ128">
        <v>8751.19</v>
      </c>
      <c r="BA128">
        <v>6745.4369369369297</v>
      </c>
      <c r="BB128">
        <v>8205.6979166666606</v>
      </c>
      <c r="BC128">
        <v>6732.5158730158701</v>
      </c>
      <c r="BD128">
        <v>6162.4150197628396</v>
      </c>
      <c r="BE128">
        <v>8180.8666666666604</v>
      </c>
      <c r="BF128">
        <v>6557.5470852017897</v>
      </c>
      <c r="BG128">
        <v>7022.9353846153799</v>
      </c>
    </row>
    <row r="129" spans="1:59" x14ac:dyDescent="0.25">
      <c r="A129" t="s">
        <v>488</v>
      </c>
      <c r="B129">
        <v>0.91590799999999895</v>
      </c>
      <c r="C129">
        <v>0.91538699999999995</v>
      </c>
      <c r="D129">
        <v>7086</v>
      </c>
      <c r="E129">
        <v>6734</v>
      </c>
      <c r="F129">
        <v>3.23250239162887</v>
      </c>
      <c r="G129" t="s">
        <v>50</v>
      </c>
      <c r="H129">
        <v>2.49303211323685</v>
      </c>
      <c r="I129" t="s">
        <v>51</v>
      </c>
      <c r="J129">
        <v>1.3851813371252599</v>
      </c>
      <c r="K129" t="s">
        <v>53</v>
      </c>
      <c r="L129">
        <v>4.0418979723322996</v>
      </c>
      <c r="M129" t="s">
        <v>50</v>
      </c>
      <c r="N129">
        <v>-7.3679842892440506E-2</v>
      </c>
      <c r="O129" t="s">
        <v>50</v>
      </c>
      <c r="P129">
        <v>-6.0380538672662201E-2</v>
      </c>
      <c r="Q129" t="s">
        <v>50</v>
      </c>
      <c r="R129">
        <v>-3.8350871632027099E-2</v>
      </c>
      <c r="S129" t="s">
        <v>50</v>
      </c>
      <c r="T129">
        <v>-2.8163987286195898E-2</v>
      </c>
      <c r="U129" t="s">
        <v>51</v>
      </c>
      <c r="V129">
        <f t="shared" si="6"/>
        <v>3.5328971260413407E-2</v>
      </c>
      <c r="W129">
        <f t="shared" si="7"/>
        <v>3.2216551386466299E-2</v>
      </c>
      <c r="X129">
        <f t="shared" si="8"/>
        <v>-3.1124198739471073E-3</v>
      </c>
      <c r="Y129">
        <f t="shared" si="9"/>
        <v>1.0186884345831201E-2</v>
      </c>
      <c r="AA129">
        <v>2.8676042064468801</v>
      </c>
      <c r="AB129" t="s">
        <v>50</v>
      </c>
      <c r="AC129">
        <v>2.8651470035746098</v>
      </c>
      <c r="AD129" t="s">
        <v>50</v>
      </c>
      <c r="AE129">
        <f t="shared" si="10"/>
        <v>-2.4572028722702477E-3</v>
      </c>
      <c r="AG129">
        <v>106.27534414115399</v>
      </c>
      <c r="AH129">
        <v>-6.6471341864445304</v>
      </c>
      <c r="AI129">
        <v>1.3084432268506401</v>
      </c>
      <c r="AJ129">
        <v>-7.9555774132951598</v>
      </c>
      <c r="AK129">
        <f t="shared" si="11"/>
        <v>-9.2640206401457998</v>
      </c>
      <c r="AM129">
        <v>10501.0876879026</v>
      </c>
      <c r="AN129">
        <v>9986.3425975414193</v>
      </c>
      <c r="AO129">
        <v>9403.5911068148798</v>
      </c>
      <c r="AP129">
        <v>10147.6778074866</v>
      </c>
      <c r="AQ129">
        <v>10213.2605633802</v>
      </c>
      <c r="AR129">
        <v>9691.04981884058</v>
      </c>
      <c r="AS129">
        <v>10908.407550077</v>
      </c>
      <c r="AT129">
        <v>9729.1516533637405</v>
      </c>
      <c r="AU129">
        <v>9074.7264248704596</v>
      </c>
      <c r="AV129">
        <v>10331.726768377201</v>
      </c>
      <c r="AW129">
        <v>10817.5531914893</v>
      </c>
      <c r="AX129">
        <v>10272.475</v>
      </c>
      <c r="AY129">
        <v>9976.4529032257997</v>
      </c>
      <c r="AZ129">
        <v>9671.2423664122107</v>
      </c>
      <c r="BA129">
        <v>9092.5238970588198</v>
      </c>
      <c r="BB129">
        <v>10040.551937984401</v>
      </c>
      <c r="BC129">
        <v>9359.6704545454504</v>
      </c>
      <c r="BD129">
        <v>9873.1666666666606</v>
      </c>
      <c r="BE129">
        <v>11765.63093415</v>
      </c>
      <c r="BF129">
        <v>10101.169336384401</v>
      </c>
      <c r="BG129">
        <v>8007.5617433414</v>
      </c>
    </row>
    <row r="130" spans="1:59" x14ac:dyDescent="0.25">
      <c r="A130" t="s">
        <v>466</v>
      </c>
      <c r="B130">
        <v>0.91041399999999995</v>
      </c>
      <c r="C130">
        <v>0.90579799999999999</v>
      </c>
      <c r="D130">
        <v>4218</v>
      </c>
      <c r="E130">
        <v>3803</v>
      </c>
      <c r="F130">
        <v>6.1842456853506702</v>
      </c>
      <c r="G130" t="s">
        <v>50</v>
      </c>
      <c r="H130">
        <v>3.0189790452410099</v>
      </c>
      <c r="I130" t="s">
        <v>51</v>
      </c>
      <c r="J130">
        <v>0.42229890470126802</v>
      </c>
      <c r="K130" t="s">
        <v>53</v>
      </c>
      <c r="L130">
        <v>3.4781561085851598</v>
      </c>
      <c r="M130" t="s">
        <v>50</v>
      </c>
      <c r="N130">
        <v>-2.9009592626714101E-2</v>
      </c>
      <c r="O130" t="s">
        <v>50</v>
      </c>
      <c r="P130">
        <v>-4.9151654210907801E-2</v>
      </c>
      <c r="Q130" t="s">
        <v>50</v>
      </c>
      <c r="R130">
        <v>-1.31614829280503E-2</v>
      </c>
      <c r="S130" t="s">
        <v>53</v>
      </c>
      <c r="T130">
        <v>-2.6932202023450501E-2</v>
      </c>
      <c r="U130" t="s">
        <v>51</v>
      </c>
      <c r="V130">
        <f t="shared" ref="V130:V193" si="12">R130-N130</f>
        <v>1.58481096986638E-2</v>
      </c>
      <c r="W130">
        <f t="shared" ref="W130:W193" si="13">T130-P130</f>
        <v>2.22194521874573E-2</v>
      </c>
      <c r="X130">
        <f t="shared" ref="X130:X193" si="14">W130-V130</f>
        <v>6.3713424887935008E-3</v>
      </c>
      <c r="Y130">
        <f t="shared" ref="Y130:Y193" si="15">T130-R130</f>
        <v>-1.3770719095400201E-2</v>
      </c>
      <c r="AA130">
        <v>3.3493013468530499</v>
      </c>
      <c r="AB130" t="s">
        <v>50</v>
      </c>
      <c r="AC130">
        <v>3.3486198773891398</v>
      </c>
      <c r="AD130" t="s">
        <v>50</v>
      </c>
      <c r="AE130">
        <f t="shared" ref="AE130:AE193" si="16">AC130-AA130</f>
        <v>-6.8146946391012264E-4</v>
      </c>
      <c r="AG130">
        <v>8.0224878562320594</v>
      </c>
      <c r="AH130">
        <v>-15.705179109463201</v>
      </c>
      <c r="AI130">
        <v>-4.7285995423403797</v>
      </c>
      <c r="AJ130">
        <v>-10.976579567122799</v>
      </c>
      <c r="AK130">
        <f t="shared" ref="AK130:AK193" si="17">AJ130-AI130</f>
        <v>-6.2479800247824198</v>
      </c>
      <c r="AM130">
        <v>61207.230665770003</v>
      </c>
      <c r="AN130">
        <v>61824.001943634597</v>
      </c>
      <c r="AO130">
        <v>56234.071484071399</v>
      </c>
      <c r="AP130">
        <v>59863.745024875599</v>
      </c>
      <c r="AQ130">
        <v>57644.234714003898</v>
      </c>
      <c r="AR130">
        <v>59817.641768292597</v>
      </c>
      <c r="AS130">
        <v>62788.7276720351</v>
      </c>
      <c r="AT130">
        <v>65883.660919540198</v>
      </c>
      <c r="AU130">
        <v>52508.5213946117</v>
      </c>
      <c r="AV130">
        <v>58453.266839378201</v>
      </c>
      <c r="AW130">
        <v>54396.026905829502</v>
      </c>
      <c r="AX130">
        <v>62353.024922118297</v>
      </c>
      <c r="AY130">
        <v>61166.2440191387</v>
      </c>
      <c r="AZ130">
        <v>60194.764084506998</v>
      </c>
      <c r="BA130">
        <v>57388.214925373097</v>
      </c>
      <c r="BB130">
        <v>61915.475452196297</v>
      </c>
      <c r="BC130">
        <v>62416.067924528303</v>
      </c>
      <c r="BD130">
        <v>50273.8073394495</v>
      </c>
      <c r="BE130">
        <v>63930.445945945903</v>
      </c>
      <c r="BF130">
        <v>69459.194552529094</v>
      </c>
      <c r="BG130">
        <v>54912.309210526299</v>
      </c>
    </row>
    <row r="131" spans="1:59" x14ac:dyDescent="0.25">
      <c r="A131" t="s">
        <v>294</v>
      </c>
      <c r="B131">
        <v>0.95449899999999999</v>
      </c>
      <c r="C131">
        <v>0.95449899999999999</v>
      </c>
      <c r="D131">
        <v>3397</v>
      </c>
      <c r="E131">
        <v>3397</v>
      </c>
      <c r="F131">
        <v>9.5359075981163706</v>
      </c>
      <c r="G131" t="s">
        <v>50</v>
      </c>
      <c r="H131">
        <v>5.1917446537787297</v>
      </c>
      <c r="I131" t="s">
        <v>50</v>
      </c>
      <c r="J131">
        <v>1.4485434472124199</v>
      </c>
      <c r="K131" t="s">
        <v>53</v>
      </c>
      <c r="L131">
        <v>2.7119614722418701</v>
      </c>
      <c r="M131" t="s">
        <v>51</v>
      </c>
      <c r="N131">
        <v>-3.9961956658441697E-2</v>
      </c>
      <c r="O131" t="s">
        <v>50</v>
      </c>
      <c r="P131">
        <v>-1.6894815217514202E-2</v>
      </c>
      <c r="Q131" t="s">
        <v>53</v>
      </c>
      <c r="R131">
        <v>-5.2850654256251801E-2</v>
      </c>
      <c r="S131" t="s">
        <v>50</v>
      </c>
      <c r="T131">
        <v>-2.6415880894780499E-2</v>
      </c>
      <c r="U131" t="s">
        <v>51</v>
      </c>
      <c r="V131">
        <f t="shared" si="12"/>
        <v>-1.2888697597810105E-2</v>
      </c>
      <c r="W131">
        <f t="shared" si="13"/>
        <v>-9.5210656772662973E-3</v>
      </c>
      <c r="X131">
        <f t="shared" si="14"/>
        <v>3.3676319205438073E-3</v>
      </c>
      <c r="Y131">
        <f t="shared" si="15"/>
        <v>2.6434773361471302E-2</v>
      </c>
      <c r="AA131">
        <v>2.7929078897825499</v>
      </c>
      <c r="AB131" t="s">
        <v>50</v>
      </c>
      <c r="AC131">
        <v>2.7667520882793402</v>
      </c>
      <c r="AD131" t="s">
        <v>50</v>
      </c>
      <c r="AE131">
        <f t="shared" si="16"/>
        <v>-2.615580150320973E-2</v>
      </c>
      <c r="AG131">
        <v>-20.024992801446199</v>
      </c>
      <c r="AH131">
        <v>48.362819623313101</v>
      </c>
      <c r="AI131">
        <v>32.053343657370299</v>
      </c>
      <c r="AJ131">
        <v>16.309475965942799</v>
      </c>
      <c r="AK131">
        <f t="shared" si="17"/>
        <v>-15.7438676914275</v>
      </c>
      <c r="AM131">
        <v>27255.2514474772</v>
      </c>
      <c r="AN131">
        <v>28114.8204334365</v>
      </c>
      <c r="AO131">
        <v>25674.817063166502</v>
      </c>
      <c r="AP131">
        <v>28183.815624999999</v>
      </c>
      <c r="AQ131">
        <v>29330.613744075799</v>
      </c>
      <c r="AR131">
        <v>28083.260869565202</v>
      </c>
      <c r="AS131">
        <v>26210.820738137001</v>
      </c>
      <c r="AT131">
        <v>27176.859232175499</v>
      </c>
      <c r="AU131">
        <v>22764.6141304347</v>
      </c>
      <c r="AV131">
        <v>31045.856697819301</v>
      </c>
      <c r="AW131">
        <v>27891.489247311802</v>
      </c>
      <c r="AX131">
        <v>28937.806557377</v>
      </c>
      <c r="AY131">
        <v>25303.830721003102</v>
      </c>
      <c r="AZ131">
        <v>30464.838983050799</v>
      </c>
      <c r="BA131">
        <v>27363.270718232001</v>
      </c>
      <c r="BB131">
        <v>25303.097122302101</v>
      </c>
      <c r="BC131">
        <v>25359.625</v>
      </c>
      <c r="BD131">
        <v>24811.833333333299</v>
      </c>
      <c r="BE131">
        <v>27077.9931271477</v>
      </c>
      <c r="BF131">
        <v>28974.269090909002</v>
      </c>
      <c r="BG131">
        <v>20218.073170731699</v>
      </c>
    </row>
    <row r="132" spans="1:59" x14ac:dyDescent="0.25">
      <c r="A132" t="s">
        <v>433</v>
      </c>
      <c r="B132">
        <v>0.815025</v>
      </c>
      <c r="C132">
        <v>0.83106599999999997</v>
      </c>
      <c r="D132">
        <v>7755</v>
      </c>
      <c r="E132">
        <v>6816</v>
      </c>
      <c r="F132">
        <v>9.4262989367304595</v>
      </c>
      <c r="G132" t="s">
        <v>50</v>
      </c>
      <c r="H132">
        <v>4.4043408212128901</v>
      </c>
      <c r="I132" t="s">
        <v>50</v>
      </c>
      <c r="J132">
        <v>2.1696390017143701</v>
      </c>
      <c r="K132" t="s">
        <v>52</v>
      </c>
      <c r="L132">
        <v>3.9080558176752</v>
      </c>
      <c r="M132" t="s">
        <v>50</v>
      </c>
      <c r="N132">
        <v>-6.3589764666536097E-2</v>
      </c>
      <c r="O132" t="s">
        <v>50</v>
      </c>
      <c r="P132">
        <v>-8.0319878050189003E-2</v>
      </c>
      <c r="Q132" t="s">
        <v>50</v>
      </c>
      <c r="R132">
        <v>-1.3968446222141899E-2</v>
      </c>
      <c r="S132" t="s">
        <v>53</v>
      </c>
      <c r="T132">
        <v>-2.6049673221082498E-2</v>
      </c>
      <c r="U132" t="s">
        <v>51</v>
      </c>
      <c r="V132">
        <f t="shared" si="12"/>
        <v>4.96213184443942E-2</v>
      </c>
      <c r="W132">
        <f t="shared" si="13"/>
        <v>5.4270204829106508E-2</v>
      </c>
      <c r="X132">
        <f t="shared" si="14"/>
        <v>4.6488863847123085E-3</v>
      </c>
      <c r="Y132">
        <f t="shared" si="15"/>
        <v>-1.2081226998940599E-2</v>
      </c>
      <c r="AA132">
        <v>2.6797791092910899</v>
      </c>
      <c r="AB132" t="s">
        <v>50</v>
      </c>
      <c r="AC132">
        <v>2.6931825816135802</v>
      </c>
      <c r="AD132" t="s">
        <v>50</v>
      </c>
      <c r="AE132">
        <f t="shared" si="16"/>
        <v>1.3403472322490284E-2</v>
      </c>
      <c r="AG132">
        <v>130.76412953181</v>
      </c>
      <c r="AH132">
        <v>-53.883504363462201</v>
      </c>
      <c r="AI132">
        <v>-14.9064169361995</v>
      </c>
      <c r="AJ132">
        <v>-38.977087427262703</v>
      </c>
      <c r="AK132">
        <f t="shared" si="17"/>
        <v>-24.070670491063204</v>
      </c>
      <c r="AM132">
        <v>6982.5856473133699</v>
      </c>
      <c r="AN132">
        <v>5495.3785638859499</v>
      </c>
      <c r="AO132">
        <v>5648.62494183341</v>
      </c>
      <c r="AP132">
        <v>7136.0546302465</v>
      </c>
      <c r="AQ132">
        <v>5731.3263816475401</v>
      </c>
      <c r="AR132">
        <v>5866.1399443929504</v>
      </c>
      <c r="AS132">
        <v>6801.4874213836401</v>
      </c>
      <c r="AT132">
        <v>5253.3743315508</v>
      </c>
      <c r="AU132">
        <v>5429.2803738317698</v>
      </c>
      <c r="AV132">
        <v>7507.8929936305703</v>
      </c>
      <c r="AW132">
        <v>5593.0807174887896</v>
      </c>
      <c r="AX132">
        <v>5900.93217054263</v>
      </c>
      <c r="AY132">
        <v>6728.3826815642396</v>
      </c>
      <c r="AZ132">
        <v>5851.5165692007804</v>
      </c>
      <c r="BA132">
        <v>5834.2522202486598</v>
      </c>
      <c r="BB132">
        <v>7145.8730650154703</v>
      </c>
      <c r="BC132">
        <v>5546.1304347825999</v>
      </c>
      <c r="BD132">
        <v>5625.0314569536404</v>
      </c>
      <c r="BE132">
        <v>6446.09904153354</v>
      </c>
      <c r="BF132">
        <v>4940.5398230088404</v>
      </c>
      <c r="BG132">
        <v>5175.5600858369098</v>
      </c>
    </row>
    <row r="133" spans="1:59" x14ac:dyDescent="0.25">
      <c r="A133" t="s">
        <v>292</v>
      </c>
      <c r="B133">
        <v>0.91633500000000001</v>
      </c>
      <c r="C133">
        <v>0.91633500000000001</v>
      </c>
      <c r="D133">
        <v>917</v>
      </c>
      <c r="E133">
        <v>917</v>
      </c>
      <c r="F133">
        <v>3.3180754194587299</v>
      </c>
      <c r="G133" t="s">
        <v>50</v>
      </c>
      <c r="H133">
        <v>1.4434404990354801</v>
      </c>
      <c r="I133" t="s">
        <v>53</v>
      </c>
      <c r="J133">
        <v>1.02208309232268</v>
      </c>
      <c r="K133" t="s">
        <v>53</v>
      </c>
      <c r="L133">
        <v>1.39481223093357</v>
      </c>
      <c r="M133" t="s">
        <v>53</v>
      </c>
      <c r="N133">
        <v>-8.0943053678066701E-2</v>
      </c>
      <c r="O133" t="s">
        <v>50</v>
      </c>
      <c r="P133">
        <v>-1.57217277424654E-2</v>
      </c>
      <c r="Q133" t="s">
        <v>53</v>
      </c>
      <c r="R133">
        <v>-2.7857939501581101E-2</v>
      </c>
      <c r="S133" t="s">
        <v>53</v>
      </c>
      <c r="T133">
        <v>-2.5682298836482001E-2</v>
      </c>
      <c r="U133" t="s">
        <v>53</v>
      </c>
      <c r="V133">
        <f t="shared" si="12"/>
        <v>5.30851141764856E-2</v>
      </c>
      <c r="W133">
        <f t="shared" si="13"/>
        <v>-9.9605710940166015E-3</v>
      </c>
      <c r="X133">
        <f t="shared" si="14"/>
        <v>-6.3045685270502194E-2</v>
      </c>
      <c r="Y133">
        <f t="shared" si="15"/>
        <v>2.1756406650991003E-3</v>
      </c>
      <c r="AA133">
        <v>2.6829046646496302</v>
      </c>
      <c r="AB133" t="s">
        <v>50</v>
      </c>
      <c r="AC133">
        <v>2.68103111231185</v>
      </c>
      <c r="AD133" t="s">
        <v>50</v>
      </c>
      <c r="AE133">
        <f t="shared" si="16"/>
        <v>-1.8735523377801933E-3</v>
      </c>
      <c r="AG133">
        <v>13.880563480553899</v>
      </c>
      <c r="AH133">
        <v>-10.1089555874452</v>
      </c>
      <c r="AI133">
        <v>-11.3567930996412</v>
      </c>
      <c r="AJ133">
        <v>1.2478375121960299</v>
      </c>
      <c r="AK133">
        <f t="shared" si="17"/>
        <v>12.60463061183723</v>
      </c>
      <c r="AM133">
        <v>17600.384615384599</v>
      </c>
      <c r="AN133">
        <v>14577.5034482758</v>
      </c>
      <c r="AO133">
        <v>15152.9011406844</v>
      </c>
      <c r="AP133">
        <v>18705.188340807101</v>
      </c>
      <c r="AQ133">
        <v>13978.276595744601</v>
      </c>
      <c r="AR133">
        <v>16801.828220858799</v>
      </c>
      <c r="AS133">
        <v>15853.0709219858</v>
      </c>
      <c r="AT133">
        <v>15144.5570469798</v>
      </c>
      <c r="AU133">
        <v>12465.15</v>
      </c>
      <c r="AV133">
        <v>20722.2352941176</v>
      </c>
      <c r="AW133">
        <v>12874.2753623188</v>
      </c>
      <c r="AX133">
        <v>18220.6913580246</v>
      </c>
      <c r="AY133">
        <v>17004.867768594999</v>
      </c>
      <c r="AZ133">
        <v>15036.277777777699</v>
      </c>
      <c r="BA133">
        <v>15400.2682926829</v>
      </c>
      <c r="BB133">
        <v>15740.125</v>
      </c>
      <c r="BC133">
        <v>15262.857142857099</v>
      </c>
      <c r="BD133">
        <v>12625.0175438596</v>
      </c>
      <c r="BE133">
        <v>15970.9275362318</v>
      </c>
      <c r="BF133">
        <v>15018.041666666601</v>
      </c>
      <c r="BG133">
        <v>12253.2325581395</v>
      </c>
    </row>
    <row r="134" spans="1:59" x14ac:dyDescent="0.25">
      <c r="A134" t="s">
        <v>420</v>
      </c>
      <c r="B134">
        <v>0.90896200000000005</v>
      </c>
      <c r="C134">
        <v>0.91222399999999904</v>
      </c>
      <c r="D134">
        <v>14274</v>
      </c>
      <c r="E134">
        <v>11859</v>
      </c>
      <c r="F134">
        <v>5.1833492285427498</v>
      </c>
      <c r="G134" t="s">
        <v>50</v>
      </c>
      <c r="H134">
        <v>3.66762527745301</v>
      </c>
      <c r="I134" t="s">
        <v>50</v>
      </c>
      <c r="J134">
        <v>1.4553565744980601</v>
      </c>
      <c r="K134" t="s">
        <v>53</v>
      </c>
      <c r="L134">
        <v>4.9415104948858</v>
      </c>
      <c r="M134" t="s">
        <v>50</v>
      </c>
      <c r="N134">
        <v>-2.98478401502002E-2</v>
      </c>
      <c r="O134" t="s">
        <v>50</v>
      </c>
      <c r="P134">
        <v>-3.0672355142713398E-2</v>
      </c>
      <c r="Q134" t="s">
        <v>50</v>
      </c>
      <c r="R134">
        <v>-3.6075695471581001E-2</v>
      </c>
      <c r="S134" t="s">
        <v>50</v>
      </c>
      <c r="T134">
        <v>-2.55186799238327E-2</v>
      </c>
      <c r="U134" t="s">
        <v>50</v>
      </c>
      <c r="V134">
        <f t="shared" si="12"/>
        <v>-6.2278553213808013E-3</v>
      </c>
      <c r="W134">
        <f t="shared" si="13"/>
        <v>5.1536752188806982E-3</v>
      </c>
      <c r="X134">
        <f t="shared" si="14"/>
        <v>1.13815305402615E-2</v>
      </c>
      <c r="Y134">
        <f t="shared" si="15"/>
        <v>1.0557015547748301E-2</v>
      </c>
      <c r="AA134">
        <v>2.8509040231793201</v>
      </c>
      <c r="AB134" t="s">
        <v>50</v>
      </c>
      <c r="AC134">
        <v>2.8369519367004901</v>
      </c>
      <c r="AD134" t="s">
        <v>50</v>
      </c>
      <c r="AE134">
        <f t="shared" si="16"/>
        <v>-1.3952086478830061E-2</v>
      </c>
      <c r="AG134">
        <v>24.352323448224698</v>
      </c>
      <c r="AH134">
        <v>78.763751167627504</v>
      </c>
      <c r="AI134">
        <v>54.123203077471899</v>
      </c>
      <c r="AJ134">
        <v>24.640548090155502</v>
      </c>
      <c r="AK134">
        <f t="shared" si="17"/>
        <v>-29.482654987316398</v>
      </c>
      <c r="AM134">
        <v>16666.640238095199</v>
      </c>
      <c r="AN134">
        <v>15618.235866261301</v>
      </c>
      <c r="AO134">
        <v>16299.8081940947</v>
      </c>
      <c r="AP134">
        <v>16470.4506916555</v>
      </c>
      <c r="AQ134">
        <v>16039.357572115299</v>
      </c>
      <c r="AR134">
        <v>16731.901538461501</v>
      </c>
      <c r="AS134">
        <v>16891.071465033099</v>
      </c>
      <c r="AT134">
        <v>15187.272447724399</v>
      </c>
      <c r="AU134">
        <v>15830.365807067799</v>
      </c>
      <c r="AV134">
        <v>17125.315245477999</v>
      </c>
      <c r="AW134">
        <v>16544.1013941698</v>
      </c>
      <c r="AX134">
        <v>17684.088184931501</v>
      </c>
      <c r="AY134">
        <v>15766.4712962962</v>
      </c>
      <c r="AZ134">
        <v>15584.2228571428</v>
      </c>
      <c r="BA134">
        <v>15727.245709123699</v>
      </c>
      <c r="BB134">
        <v>16676.3805748265</v>
      </c>
      <c r="BC134">
        <v>15360.2791563275</v>
      </c>
      <c r="BD134">
        <v>15560.842908438</v>
      </c>
      <c r="BE134">
        <v>17119.095789473598</v>
      </c>
      <c r="BF134">
        <v>15017.219512195101</v>
      </c>
      <c r="BG134">
        <v>16136.7418367346</v>
      </c>
    </row>
    <row r="135" spans="1:59" x14ac:dyDescent="0.25">
      <c r="A135" t="s">
        <v>211</v>
      </c>
      <c r="B135">
        <v>0.87718600000000002</v>
      </c>
      <c r="C135">
        <v>0.87479200000000001</v>
      </c>
      <c r="D135">
        <v>1919</v>
      </c>
      <c r="E135">
        <v>1864</v>
      </c>
      <c r="F135">
        <v>4.8531181777272598</v>
      </c>
      <c r="G135" t="s">
        <v>50</v>
      </c>
      <c r="H135">
        <v>4.9025998561439197</v>
      </c>
      <c r="I135" t="s">
        <v>50</v>
      </c>
      <c r="J135">
        <v>1.2750557367233699</v>
      </c>
      <c r="K135" t="s">
        <v>53</v>
      </c>
      <c r="L135">
        <v>2.91514276510273</v>
      </c>
      <c r="M135" t="s">
        <v>51</v>
      </c>
      <c r="N135">
        <v>-5.0463954437736401E-2</v>
      </c>
      <c r="O135" t="s">
        <v>50</v>
      </c>
      <c r="P135">
        <v>-2.6749939052588E-2</v>
      </c>
      <c r="Q135" t="s">
        <v>50</v>
      </c>
      <c r="R135">
        <v>-4.11156641400496E-2</v>
      </c>
      <c r="S135" t="s">
        <v>50</v>
      </c>
      <c r="T135">
        <v>-2.5508913644473899E-2</v>
      </c>
      <c r="U135" t="s">
        <v>51</v>
      </c>
      <c r="V135">
        <f t="shared" si="12"/>
        <v>9.348290297686801E-3</v>
      </c>
      <c r="W135">
        <f t="shared" si="13"/>
        <v>1.2410254081141013E-3</v>
      </c>
      <c r="X135">
        <f t="shared" si="14"/>
        <v>-8.1072648895726997E-3</v>
      </c>
      <c r="Y135">
        <f t="shared" si="15"/>
        <v>1.5606750495575701E-2</v>
      </c>
      <c r="AA135">
        <v>2.8143691666806299</v>
      </c>
      <c r="AB135" t="s">
        <v>50</v>
      </c>
      <c r="AC135">
        <v>2.80796576565649</v>
      </c>
      <c r="AD135" t="s">
        <v>50</v>
      </c>
      <c r="AE135">
        <f t="shared" si="16"/>
        <v>-6.403401024139832E-3</v>
      </c>
      <c r="AG135">
        <v>13.648110291916099</v>
      </c>
      <c r="AH135">
        <v>7.7273640810068196</v>
      </c>
      <c r="AI135">
        <v>4.0072463646235699</v>
      </c>
      <c r="AJ135">
        <v>3.72011771638324</v>
      </c>
      <c r="AK135">
        <f t="shared" si="17"/>
        <v>-0.28712864824032991</v>
      </c>
      <c r="AM135">
        <v>19040.7635605006</v>
      </c>
      <c r="AN135">
        <v>17802.841105354</v>
      </c>
      <c r="AO135">
        <v>16910.268551236699</v>
      </c>
      <c r="AP135">
        <v>20388.7402985074</v>
      </c>
      <c r="AQ135">
        <v>17604.5923344947</v>
      </c>
      <c r="AR135">
        <v>17821.742537313399</v>
      </c>
      <c r="AS135">
        <v>17864.794270833299</v>
      </c>
      <c r="AT135">
        <v>17997.695205479398</v>
      </c>
      <c r="AU135">
        <v>16090.553691275099</v>
      </c>
      <c r="AV135">
        <v>22063.587878787799</v>
      </c>
      <c r="AW135">
        <v>18102.333333333299</v>
      </c>
      <c r="AX135">
        <v>16838.198198198199</v>
      </c>
      <c r="AY135">
        <v>18763.152941176399</v>
      </c>
      <c r="AZ135">
        <v>17081.964285714199</v>
      </c>
      <c r="BA135">
        <v>18517.114649681502</v>
      </c>
      <c r="BB135">
        <v>18482.798850574702</v>
      </c>
      <c r="BC135">
        <v>17623.933333333302</v>
      </c>
      <c r="BD135">
        <v>16020.48</v>
      </c>
      <c r="BE135">
        <v>17352.733333333301</v>
      </c>
      <c r="BF135">
        <v>18483.2913385826</v>
      </c>
      <c r="BG135">
        <v>16161.5743243243</v>
      </c>
    </row>
    <row r="136" spans="1:59" x14ac:dyDescent="0.25">
      <c r="A136" t="s">
        <v>573</v>
      </c>
      <c r="B136">
        <v>0.93316599999999905</v>
      </c>
      <c r="C136">
        <v>0.93537000000000003</v>
      </c>
      <c r="D136">
        <v>8161</v>
      </c>
      <c r="E136">
        <v>6666</v>
      </c>
      <c r="F136">
        <v>5.1195866439481197</v>
      </c>
      <c r="G136" t="s">
        <v>50</v>
      </c>
      <c r="H136">
        <v>4.9017994265065399</v>
      </c>
      <c r="I136" t="s">
        <v>50</v>
      </c>
      <c r="J136">
        <v>2.6889796674799298</v>
      </c>
      <c r="K136" t="s">
        <v>51</v>
      </c>
      <c r="L136">
        <v>2.77610089597496</v>
      </c>
      <c r="M136" t="s">
        <v>51</v>
      </c>
      <c r="N136">
        <v>-9.7148724813364597E-3</v>
      </c>
      <c r="O136" t="s">
        <v>53</v>
      </c>
      <c r="P136">
        <v>-3.3929450223300901E-3</v>
      </c>
      <c r="Q136" t="s">
        <v>53</v>
      </c>
      <c r="R136">
        <v>4.4918983071764E-3</v>
      </c>
      <c r="S136" t="s">
        <v>53</v>
      </c>
      <c r="T136">
        <v>-2.5314659572176799E-2</v>
      </c>
      <c r="U136" t="s">
        <v>50</v>
      </c>
      <c r="V136">
        <f t="shared" si="12"/>
        <v>1.420677078851286E-2</v>
      </c>
      <c r="W136">
        <f t="shared" si="13"/>
        <v>-2.1921714549846708E-2</v>
      </c>
      <c r="X136">
        <f t="shared" si="14"/>
        <v>-3.6128485338359564E-2</v>
      </c>
      <c r="Y136">
        <f t="shared" si="15"/>
        <v>-2.9806557879353199E-2</v>
      </c>
      <c r="AA136">
        <v>3.01861405025097</v>
      </c>
      <c r="AB136" t="s">
        <v>50</v>
      </c>
      <c r="AC136">
        <v>3.0126498064899998</v>
      </c>
      <c r="AD136" t="s">
        <v>50</v>
      </c>
      <c r="AE136">
        <f t="shared" si="16"/>
        <v>-5.964243760970156E-3</v>
      </c>
      <c r="AG136">
        <v>-30.557659779365999</v>
      </c>
      <c r="AH136">
        <v>72.401376534681305</v>
      </c>
      <c r="AI136">
        <v>14.571810656954</v>
      </c>
      <c r="AJ136">
        <v>57.829565877727397</v>
      </c>
      <c r="AK136">
        <f t="shared" si="17"/>
        <v>43.257755220773397</v>
      </c>
      <c r="AM136">
        <v>29340.499551569501</v>
      </c>
      <c r="AN136">
        <v>31117.859399683999</v>
      </c>
      <c r="AO136">
        <v>30865.154513204499</v>
      </c>
      <c r="AP136">
        <v>25524.6230620155</v>
      </c>
      <c r="AQ136">
        <v>31026.818373811999</v>
      </c>
      <c r="AR136">
        <v>30960.658730158699</v>
      </c>
      <c r="AS136">
        <v>32627.6318864774</v>
      </c>
      <c r="AT136">
        <v>31208.4222689075</v>
      </c>
      <c r="AU136">
        <v>30770.9216914643</v>
      </c>
      <c r="AV136">
        <v>26444.234215885899</v>
      </c>
      <c r="AW136">
        <v>30502.677060133599</v>
      </c>
      <c r="AX136">
        <v>31469.4634551495</v>
      </c>
      <c r="AY136">
        <v>24690.003696857599</v>
      </c>
      <c r="AZ136">
        <v>31499.387550200801</v>
      </c>
      <c r="BA136">
        <v>30495.1565349544</v>
      </c>
      <c r="BB136">
        <v>35774.3882352941</v>
      </c>
      <c r="BC136">
        <v>29402.876993166199</v>
      </c>
      <c r="BD136">
        <v>31391.4965517241</v>
      </c>
      <c r="BE136">
        <v>28496.754826254801</v>
      </c>
      <c r="BF136">
        <v>32753.5185185185</v>
      </c>
      <c r="BG136">
        <v>29955.855072463699</v>
      </c>
    </row>
    <row r="137" spans="1:59" x14ac:dyDescent="0.25">
      <c r="A137" t="s">
        <v>425</v>
      </c>
      <c r="B137">
        <v>0.80200700000000003</v>
      </c>
      <c r="C137">
        <v>0.80845599999999995</v>
      </c>
      <c r="D137">
        <v>2480</v>
      </c>
      <c r="E137">
        <v>2349</v>
      </c>
      <c r="F137">
        <v>3.2129748398203501</v>
      </c>
      <c r="G137" t="s">
        <v>50</v>
      </c>
      <c r="H137">
        <v>1.0536046739117899</v>
      </c>
      <c r="I137" t="s">
        <v>53</v>
      </c>
      <c r="J137">
        <v>0.49083667031061501</v>
      </c>
      <c r="K137" t="s">
        <v>53</v>
      </c>
      <c r="L137">
        <v>3.4726678428009601</v>
      </c>
      <c r="M137" t="s">
        <v>50</v>
      </c>
      <c r="N137">
        <v>-7.0905737254439299E-2</v>
      </c>
      <c r="O137" t="s">
        <v>50</v>
      </c>
      <c r="P137">
        <v>-5.1321715272620402E-2</v>
      </c>
      <c r="Q137" t="s">
        <v>50</v>
      </c>
      <c r="R137">
        <v>-0.12849477793024799</v>
      </c>
      <c r="S137" t="s">
        <v>50</v>
      </c>
      <c r="T137">
        <v>-2.4443766855671501E-2</v>
      </c>
      <c r="U137" t="s">
        <v>53</v>
      </c>
      <c r="V137">
        <f t="shared" si="12"/>
        <v>-5.7589040675808695E-2</v>
      </c>
      <c r="W137">
        <f t="shared" si="13"/>
        <v>2.6877948416948901E-2</v>
      </c>
      <c r="X137">
        <f t="shared" si="14"/>
        <v>8.4466989092757599E-2</v>
      </c>
      <c r="Y137">
        <f t="shared" si="15"/>
        <v>0.1040510110745765</v>
      </c>
      <c r="AA137">
        <v>2.8937940827508899</v>
      </c>
      <c r="AB137" t="s">
        <v>50</v>
      </c>
      <c r="AC137">
        <v>2.8465359265363399</v>
      </c>
      <c r="AD137" t="s">
        <v>50</v>
      </c>
      <c r="AE137">
        <f t="shared" si="16"/>
        <v>-4.7258156214549984E-2</v>
      </c>
      <c r="AG137">
        <v>37.170466767997198</v>
      </c>
      <c r="AH137">
        <v>29.0359690203634</v>
      </c>
      <c r="AI137">
        <v>30.8223098288904</v>
      </c>
      <c r="AJ137">
        <v>-1.78634080852703</v>
      </c>
      <c r="AK137">
        <f t="shared" si="17"/>
        <v>-32.608650637417433</v>
      </c>
      <c r="AM137">
        <v>10687.5742574257</v>
      </c>
      <c r="AN137">
        <v>8454.4763948497803</v>
      </c>
      <c r="AO137">
        <v>7647.2914979756997</v>
      </c>
      <c r="AP137">
        <v>10998.1687242798</v>
      </c>
      <c r="AQ137">
        <v>8918.0189189189095</v>
      </c>
      <c r="AR137">
        <v>7729.8808290155403</v>
      </c>
      <c r="AS137">
        <v>10330.721040189101</v>
      </c>
      <c r="AT137">
        <v>7933.16717325228</v>
      </c>
      <c r="AU137">
        <v>7557.4901408450696</v>
      </c>
      <c r="AV137">
        <v>11631.4331983805</v>
      </c>
      <c r="AW137">
        <v>9386.1771428571392</v>
      </c>
      <c r="AX137">
        <v>7592.33152173913</v>
      </c>
      <c r="AY137">
        <v>10343.7071129707</v>
      </c>
      <c r="AZ137">
        <v>8497.8769230769194</v>
      </c>
      <c r="BA137">
        <v>7855.1732673267297</v>
      </c>
      <c r="BB137">
        <v>10033.3181818181</v>
      </c>
      <c r="BC137">
        <v>7877.7643979057502</v>
      </c>
      <c r="BD137">
        <v>7337.9005847953204</v>
      </c>
      <c r="BE137">
        <v>10653.029556650201</v>
      </c>
      <c r="BF137">
        <v>8009.8478260869497</v>
      </c>
      <c r="BG137">
        <v>7761.5652173913004</v>
      </c>
    </row>
    <row r="138" spans="1:59" x14ac:dyDescent="0.25">
      <c r="A138" t="s">
        <v>431</v>
      </c>
      <c r="B138">
        <v>0.912157</v>
      </c>
      <c r="C138">
        <v>0.912076</v>
      </c>
      <c r="D138">
        <v>11058</v>
      </c>
      <c r="E138">
        <v>11038</v>
      </c>
      <c r="F138">
        <v>5.6908732316451403</v>
      </c>
      <c r="G138" t="s">
        <v>50</v>
      </c>
      <c r="H138">
        <v>3.6188489740531802</v>
      </c>
      <c r="I138" t="s">
        <v>50</v>
      </c>
      <c r="J138">
        <v>1.5809936167274601</v>
      </c>
      <c r="K138" t="s">
        <v>53</v>
      </c>
      <c r="L138">
        <v>7.2608218807350902</v>
      </c>
      <c r="M138" t="s">
        <v>50</v>
      </c>
      <c r="N138">
        <v>-8.8327698177970995E-2</v>
      </c>
      <c r="O138" t="s">
        <v>50</v>
      </c>
      <c r="P138">
        <v>-4.9841855594895602E-2</v>
      </c>
      <c r="Q138" t="s">
        <v>50</v>
      </c>
      <c r="R138">
        <v>-5.8364469321044297E-2</v>
      </c>
      <c r="S138" t="s">
        <v>50</v>
      </c>
      <c r="T138">
        <v>-2.2683261099066598E-2</v>
      </c>
      <c r="U138" t="s">
        <v>50</v>
      </c>
      <c r="V138">
        <f t="shared" si="12"/>
        <v>2.9963228856926698E-2</v>
      </c>
      <c r="W138">
        <f t="shared" si="13"/>
        <v>2.7158594495829004E-2</v>
      </c>
      <c r="X138">
        <f t="shared" si="14"/>
        <v>-2.8046343610976937E-3</v>
      </c>
      <c r="Y138">
        <f t="shared" si="15"/>
        <v>3.5681208221977699E-2</v>
      </c>
      <c r="AA138">
        <v>2.8524871823198001</v>
      </c>
      <c r="AB138" t="s">
        <v>50</v>
      </c>
      <c r="AC138">
        <v>2.8446567277959698</v>
      </c>
      <c r="AD138" t="s">
        <v>50</v>
      </c>
      <c r="AE138">
        <f t="shared" si="16"/>
        <v>-7.8304545238303547E-3</v>
      </c>
      <c r="AG138">
        <v>238.6193137706</v>
      </c>
      <c r="AH138">
        <v>-28.223068698104701</v>
      </c>
      <c r="AI138">
        <v>-21.180253901347001</v>
      </c>
      <c r="AJ138">
        <v>-7.0428147967576402</v>
      </c>
      <c r="AK138">
        <f t="shared" si="17"/>
        <v>14.137439104589362</v>
      </c>
      <c r="AM138">
        <v>18935.113015284802</v>
      </c>
      <c r="AN138">
        <v>17108.591928251099</v>
      </c>
      <c r="AO138">
        <v>16571.165091717601</v>
      </c>
      <c r="AP138">
        <v>19232.215640906899</v>
      </c>
      <c r="AQ138">
        <v>18023.9665871121</v>
      </c>
      <c r="AR138">
        <v>16735.8431967627</v>
      </c>
      <c r="AS138">
        <v>18637.4594343996</v>
      </c>
      <c r="AT138">
        <v>16047.6182572614</v>
      </c>
      <c r="AU138">
        <v>16370.320789636</v>
      </c>
      <c r="AV138">
        <v>20125.712717291801</v>
      </c>
      <c r="AW138">
        <v>17812.190355329902</v>
      </c>
      <c r="AX138">
        <v>17300.505997818898</v>
      </c>
      <c r="AY138">
        <v>18317.8033707865</v>
      </c>
      <c r="AZ138">
        <v>18211.894144144098</v>
      </c>
      <c r="BA138">
        <v>16247.3566037735</v>
      </c>
      <c r="BB138">
        <v>17455.513592233001</v>
      </c>
      <c r="BC138">
        <v>16337.0104575163</v>
      </c>
      <c r="BD138">
        <v>14641.9542719614</v>
      </c>
      <c r="BE138">
        <v>19717.676131322001</v>
      </c>
      <c r="BF138">
        <v>15722.53010279</v>
      </c>
      <c r="BG138">
        <v>18188.387341772101</v>
      </c>
    </row>
    <row r="139" spans="1:59" x14ac:dyDescent="0.25">
      <c r="A139" t="s">
        <v>293</v>
      </c>
      <c r="B139">
        <v>0.86938799999999905</v>
      </c>
      <c r="C139">
        <v>0.87223700000000004</v>
      </c>
      <c r="D139">
        <v>1236</v>
      </c>
      <c r="E139">
        <v>1203</v>
      </c>
      <c r="F139">
        <v>2.5343797874263498</v>
      </c>
      <c r="G139" t="s">
        <v>51</v>
      </c>
      <c r="H139">
        <v>1.5890050666909801</v>
      </c>
      <c r="I139" t="s">
        <v>53</v>
      </c>
      <c r="J139">
        <v>1.41167902103072</v>
      </c>
      <c r="K139" t="s">
        <v>53</v>
      </c>
      <c r="L139">
        <v>1.4200654580291401</v>
      </c>
      <c r="M139" t="s">
        <v>53</v>
      </c>
      <c r="N139">
        <v>-2.9754306367690301E-3</v>
      </c>
      <c r="O139" t="s">
        <v>53</v>
      </c>
      <c r="P139">
        <v>-1.7071325674327401E-2</v>
      </c>
      <c r="Q139" t="s">
        <v>52</v>
      </c>
      <c r="R139">
        <v>-2.40651923515913E-2</v>
      </c>
      <c r="S139" t="s">
        <v>51</v>
      </c>
      <c r="T139">
        <v>-2.1818697316857701E-2</v>
      </c>
      <c r="U139" t="s">
        <v>51</v>
      </c>
      <c r="V139">
        <f t="shared" si="12"/>
        <v>-2.1089761714822269E-2</v>
      </c>
      <c r="W139">
        <f t="shared" si="13"/>
        <v>-4.7473716425303E-3</v>
      </c>
      <c r="X139">
        <f t="shared" si="14"/>
        <v>1.6342390072291969E-2</v>
      </c>
      <c r="Y139">
        <f t="shared" si="15"/>
        <v>2.2464950347335991E-3</v>
      </c>
      <c r="AA139">
        <v>3.1305335127879999</v>
      </c>
      <c r="AB139" t="s">
        <v>50</v>
      </c>
      <c r="AC139">
        <v>3.1129188655469999</v>
      </c>
      <c r="AD139" t="s">
        <v>50</v>
      </c>
      <c r="AE139">
        <f t="shared" si="16"/>
        <v>-1.7614647240999926E-2</v>
      </c>
      <c r="AG139">
        <v>4.67472188849022</v>
      </c>
      <c r="AH139">
        <v>9.5327336313356792</v>
      </c>
      <c r="AI139">
        <v>6.0604341678073803</v>
      </c>
      <c r="AJ139">
        <v>3.47229946352829</v>
      </c>
      <c r="AK139">
        <f t="shared" si="17"/>
        <v>-2.5881347042790903</v>
      </c>
      <c r="AM139">
        <v>43618.130434782601</v>
      </c>
      <c r="AN139">
        <v>39781.332453825802</v>
      </c>
      <c r="AO139">
        <v>35438.0829268292</v>
      </c>
      <c r="AP139">
        <v>44171.5225225225</v>
      </c>
      <c r="AQ139">
        <v>41830.381502890101</v>
      </c>
      <c r="AR139">
        <v>36553.218181818098</v>
      </c>
      <c r="AS139">
        <v>42978.270833333299</v>
      </c>
      <c r="AT139">
        <v>38060.529126213602</v>
      </c>
      <c r="AU139">
        <v>34146.873684210499</v>
      </c>
      <c r="AV139">
        <v>42612.056074766297</v>
      </c>
      <c r="AW139">
        <v>41471.590163934401</v>
      </c>
      <c r="AX139">
        <v>36160.386792452802</v>
      </c>
      <c r="AY139">
        <v>45622.504347825998</v>
      </c>
      <c r="AZ139">
        <v>42025.794642857101</v>
      </c>
      <c r="BA139">
        <v>36918.4824561403</v>
      </c>
      <c r="BB139">
        <v>45175.333333333299</v>
      </c>
      <c r="BC139">
        <v>39615.402173912997</v>
      </c>
      <c r="BD139">
        <v>33247.4385964912</v>
      </c>
      <c r="BE139">
        <v>41039.686274509797</v>
      </c>
      <c r="BF139">
        <v>36805.719298245604</v>
      </c>
      <c r="BG139">
        <v>35496.026315789401</v>
      </c>
    </row>
    <row r="140" spans="1:59" x14ac:dyDescent="0.25">
      <c r="A140" t="s">
        <v>343</v>
      </c>
      <c r="B140">
        <v>0.79360900000000001</v>
      </c>
      <c r="C140">
        <v>0.58871799999999996</v>
      </c>
      <c r="D140">
        <v>3712</v>
      </c>
      <c r="E140">
        <v>3009</v>
      </c>
      <c r="F140">
        <v>2.6539861529369402</v>
      </c>
      <c r="G140" t="s">
        <v>51</v>
      </c>
      <c r="H140">
        <v>3.1210117301125</v>
      </c>
      <c r="I140" t="s">
        <v>50</v>
      </c>
      <c r="J140">
        <v>1.2648673746446899</v>
      </c>
      <c r="K140" t="s">
        <v>53</v>
      </c>
      <c r="L140">
        <v>3.0790811599347099</v>
      </c>
      <c r="M140" t="s">
        <v>50</v>
      </c>
      <c r="N140">
        <v>-1.03093143300298E-2</v>
      </c>
      <c r="O140" t="s">
        <v>53</v>
      </c>
      <c r="P140">
        <v>-4.0763688177927797E-2</v>
      </c>
      <c r="Q140" t="s">
        <v>50</v>
      </c>
      <c r="R140">
        <v>-3.3755160312967401E-2</v>
      </c>
      <c r="S140" t="s">
        <v>50</v>
      </c>
      <c r="T140">
        <v>-2.16392962385678E-2</v>
      </c>
      <c r="U140" t="s">
        <v>52</v>
      </c>
      <c r="V140">
        <f t="shared" si="12"/>
        <v>-2.3445845982937599E-2</v>
      </c>
      <c r="W140">
        <f t="shared" si="13"/>
        <v>1.9124391939359997E-2</v>
      </c>
      <c r="X140">
        <f t="shared" si="14"/>
        <v>4.2570237922297596E-2</v>
      </c>
      <c r="Y140">
        <f t="shared" si="15"/>
        <v>1.2115864074399602E-2</v>
      </c>
      <c r="AA140">
        <v>3.2131022239067999</v>
      </c>
      <c r="AB140" t="s">
        <v>50</v>
      </c>
      <c r="AC140">
        <v>3.20092585935144</v>
      </c>
      <c r="AD140" t="s">
        <v>50</v>
      </c>
      <c r="AE140">
        <f t="shared" si="16"/>
        <v>-1.2176364555359864E-2</v>
      </c>
      <c r="AG140">
        <v>17.945472525154699</v>
      </c>
      <c r="AH140">
        <v>9.6441764043579195</v>
      </c>
      <c r="AI140">
        <v>17.095685467548801</v>
      </c>
      <c r="AJ140">
        <v>-7.4515090631909198</v>
      </c>
      <c r="AK140">
        <f t="shared" si="17"/>
        <v>-24.54719453073972</v>
      </c>
      <c r="AM140">
        <v>77996.212984054597</v>
      </c>
      <c r="AN140">
        <v>70189.834298957096</v>
      </c>
      <c r="AO140">
        <v>65020.764984227098</v>
      </c>
      <c r="AP140">
        <v>78337.041025640996</v>
      </c>
      <c r="AQ140">
        <v>74001.871465295597</v>
      </c>
      <c r="AR140">
        <v>66204.731793960906</v>
      </c>
      <c r="AS140">
        <v>77723.829918032701</v>
      </c>
      <c r="AT140">
        <v>67061.390295358593</v>
      </c>
      <c r="AU140">
        <v>64075.270921985801</v>
      </c>
      <c r="AV140">
        <v>80090.736585365798</v>
      </c>
      <c r="AW140">
        <v>75845.270270270194</v>
      </c>
      <c r="AX140">
        <v>66740.966101694896</v>
      </c>
      <c r="AY140">
        <v>76393.756756756702</v>
      </c>
      <c r="AZ140">
        <v>72330.161764705801</v>
      </c>
      <c r="BA140">
        <v>65817.724770642104</v>
      </c>
      <c r="BB140">
        <v>77840.224719101097</v>
      </c>
      <c r="BC140">
        <v>67777.962962962905</v>
      </c>
      <c r="BD140">
        <v>62848.339041095802</v>
      </c>
      <c r="BE140">
        <v>77583.208144796299</v>
      </c>
      <c r="BF140">
        <v>66307.593073593001</v>
      </c>
      <c r="BG140">
        <v>64942.738498789302</v>
      </c>
    </row>
    <row r="141" spans="1:59" x14ac:dyDescent="0.25">
      <c r="A141" t="s">
        <v>298</v>
      </c>
      <c r="B141">
        <v>0.8931</v>
      </c>
      <c r="C141">
        <v>0.89263199999999998</v>
      </c>
      <c r="D141">
        <v>1537</v>
      </c>
      <c r="E141">
        <v>1513</v>
      </c>
      <c r="F141">
        <v>4.8812843251065203</v>
      </c>
      <c r="G141" t="s">
        <v>50</v>
      </c>
      <c r="H141">
        <v>2.3272878620724899</v>
      </c>
      <c r="I141" t="s">
        <v>51</v>
      </c>
      <c r="J141">
        <v>0.84611956333654403</v>
      </c>
      <c r="K141" t="s">
        <v>53</v>
      </c>
      <c r="L141">
        <v>2.3868000159400302</v>
      </c>
      <c r="M141" t="s">
        <v>51</v>
      </c>
      <c r="N141">
        <v>-7.7382019475252903E-2</v>
      </c>
      <c r="O141" t="s">
        <v>50</v>
      </c>
      <c r="P141">
        <v>-2.9600974086410499E-2</v>
      </c>
      <c r="Q141" t="s">
        <v>53</v>
      </c>
      <c r="R141">
        <v>-6.9240230107615403E-2</v>
      </c>
      <c r="S141" t="s">
        <v>50</v>
      </c>
      <c r="T141">
        <v>-2.1073442138675201E-2</v>
      </c>
      <c r="U141" t="s">
        <v>53</v>
      </c>
      <c r="V141">
        <f t="shared" si="12"/>
        <v>8.1417893676375003E-3</v>
      </c>
      <c r="W141">
        <f t="shared" si="13"/>
        <v>8.5275319477352979E-3</v>
      </c>
      <c r="X141">
        <f t="shared" si="14"/>
        <v>3.857425800977976E-4</v>
      </c>
      <c r="Y141">
        <f t="shared" si="15"/>
        <v>4.8166787968940201E-2</v>
      </c>
      <c r="AA141">
        <v>3.1924260510590399</v>
      </c>
      <c r="AB141" t="s">
        <v>50</v>
      </c>
      <c r="AC141">
        <v>3.17233764459812</v>
      </c>
      <c r="AD141" t="s">
        <v>50</v>
      </c>
      <c r="AE141">
        <f t="shared" si="16"/>
        <v>-2.0088406460919916E-2</v>
      </c>
      <c r="AG141">
        <v>24.088617840197099</v>
      </c>
      <c r="AH141">
        <v>-4.5393700027938699</v>
      </c>
      <c r="AI141">
        <v>-4.9330812053046698</v>
      </c>
      <c r="AJ141">
        <v>0.3937112025108</v>
      </c>
      <c r="AK141">
        <f t="shared" si="17"/>
        <v>5.3267924078154696</v>
      </c>
      <c r="AM141">
        <v>40970.389982110901</v>
      </c>
      <c r="AN141">
        <v>37995.753363228701</v>
      </c>
      <c r="AO141">
        <v>42138.657480314898</v>
      </c>
      <c r="AP141">
        <v>46662.996138996103</v>
      </c>
      <c r="AQ141">
        <v>38532.394957983102</v>
      </c>
      <c r="AR141">
        <v>41029.951456310599</v>
      </c>
      <c r="AS141">
        <v>36055.773333333302</v>
      </c>
      <c r="AT141">
        <v>37381.711538461503</v>
      </c>
      <c r="AU141">
        <v>43860.216080402002</v>
      </c>
      <c r="AV141">
        <v>48166.060402684503</v>
      </c>
      <c r="AW141">
        <v>39852.9824561403</v>
      </c>
      <c r="AX141">
        <v>37692.594405594398</v>
      </c>
      <c r="AY141">
        <v>44627.027272727202</v>
      </c>
      <c r="AZ141">
        <v>37318.306451612902</v>
      </c>
      <c r="BA141">
        <v>43904.903614457799</v>
      </c>
      <c r="BB141">
        <v>36577.974522292898</v>
      </c>
      <c r="BC141">
        <v>36039.03539823</v>
      </c>
      <c r="BD141">
        <v>45699.053097345102</v>
      </c>
      <c r="BE141">
        <v>35482.447552447498</v>
      </c>
      <c r="BF141">
        <v>38978.789473684199</v>
      </c>
      <c r="BG141">
        <v>41444.069767441797</v>
      </c>
    </row>
    <row r="142" spans="1:59" x14ac:dyDescent="0.25">
      <c r="A142" t="s">
        <v>571</v>
      </c>
      <c r="B142">
        <v>0.88665400000000005</v>
      </c>
      <c r="C142">
        <v>0.87650499999999998</v>
      </c>
      <c r="D142">
        <v>1482</v>
      </c>
      <c r="E142">
        <v>1369</v>
      </c>
      <c r="F142">
        <v>3.0840419504143299</v>
      </c>
      <c r="G142" t="s">
        <v>50</v>
      </c>
      <c r="H142">
        <v>2.0105795608826602</v>
      </c>
      <c r="I142" t="s">
        <v>52</v>
      </c>
      <c r="J142">
        <v>1.76931395650773</v>
      </c>
      <c r="K142" t="s">
        <v>53</v>
      </c>
      <c r="L142">
        <v>2.6530252262146798</v>
      </c>
      <c r="M142" t="s">
        <v>51</v>
      </c>
      <c r="N142">
        <v>1.5044507841476601E-2</v>
      </c>
      <c r="O142" t="s">
        <v>53</v>
      </c>
      <c r="P142">
        <v>-3.61460508854612E-3</v>
      </c>
      <c r="Q142" t="s">
        <v>53</v>
      </c>
      <c r="R142">
        <v>2.7296412181287599E-2</v>
      </c>
      <c r="S142" t="s">
        <v>51</v>
      </c>
      <c r="T142">
        <v>-2.0927917805792898E-2</v>
      </c>
      <c r="U142" t="s">
        <v>52</v>
      </c>
      <c r="V142">
        <f t="shared" si="12"/>
        <v>1.2251904339810998E-2</v>
      </c>
      <c r="W142">
        <f t="shared" si="13"/>
        <v>-1.731331271724678E-2</v>
      </c>
      <c r="X142">
        <f t="shared" si="14"/>
        <v>-2.956521705705778E-2</v>
      </c>
      <c r="Y142">
        <f t="shared" si="15"/>
        <v>-4.8224329987080497E-2</v>
      </c>
      <c r="AA142">
        <v>2.9289111602662801</v>
      </c>
      <c r="AB142" t="s">
        <v>50</v>
      </c>
      <c r="AC142">
        <v>2.9308088657231299</v>
      </c>
      <c r="AD142" t="s">
        <v>50</v>
      </c>
      <c r="AE142">
        <f t="shared" si="16"/>
        <v>1.897705456849863E-3</v>
      </c>
      <c r="AG142">
        <v>-13.8314521070557</v>
      </c>
      <c r="AH142">
        <v>1.58462087218714</v>
      </c>
      <c r="AI142">
        <v>-1.2520693611419</v>
      </c>
      <c r="AJ142">
        <v>2.8366902333290498</v>
      </c>
      <c r="AK142">
        <f t="shared" si="17"/>
        <v>4.0887595944709503</v>
      </c>
      <c r="AM142">
        <v>27250.751381215399</v>
      </c>
      <c r="AN142">
        <v>23547.096852300201</v>
      </c>
      <c r="AO142">
        <v>19583.707021791699</v>
      </c>
      <c r="AP142">
        <v>27475.355311355299</v>
      </c>
      <c r="AQ142">
        <v>24641.393782383399</v>
      </c>
      <c r="AR142">
        <v>19985.858333333301</v>
      </c>
      <c r="AS142">
        <v>27023.651851851799</v>
      </c>
      <c r="AT142">
        <v>22587.1</v>
      </c>
      <c r="AU142">
        <v>19025.809248554899</v>
      </c>
      <c r="AV142">
        <v>27764.723577235702</v>
      </c>
      <c r="AW142">
        <v>25892.5555555555</v>
      </c>
      <c r="AX142">
        <v>20435.767241379301</v>
      </c>
      <c r="AY142">
        <v>27238.073333333301</v>
      </c>
      <c r="AZ142">
        <v>23323.6808510638</v>
      </c>
      <c r="BA142">
        <v>19564.975806451599</v>
      </c>
      <c r="BB142">
        <v>26473.875912408701</v>
      </c>
      <c r="BC142">
        <v>22221.769230769201</v>
      </c>
      <c r="BD142">
        <v>18937.340909090901</v>
      </c>
      <c r="BE142">
        <v>27589.962406015002</v>
      </c>
      <c r="BF142">
        <v>22914.637931034398</v>
      </c>
      <c r="BG142">
        <v>19117.400000000001</v>
      </c>
    </row>
    <row r="143" spans="1:59" x14ac:dyDescent="0.25">
      <c r="A143" t="s">
        <v>297</v>
      </c>
      <c r="B143">
        <v>0.80171999999999999</v>
      </c>
      <c r="C143">
        <v>0.80248699999999995</v>
      </c>
      <c r="D143">
        <v>1466</v>
      </c>
      <c r="E143">
        <v>1396</v>
      </c>
      <c r="F143">
        <v>2.6584384396402698</v>
      </c>
      <c r="G143" t="s">
        <v>51</v>
      </c>
      <c r="H143">
        <v>2.9726088961302199</v>
      </c>
      <c r="I143" t="s">
        <v>51</v>
      </c>
      <c r="J143">
        <v>1.7695427048507</v>
      </c>
      <c r="K143" t="s">
        <v>53</v>
      </c>
      <c r="L143">
        <v>2.44662775410713</v>
      </c>
      <c r="M143" t="s">
        <v>51</v>
      </c>
      <c r="N143">
        <v>-3.6099295427603303E-2</v>
      </c>
      <c r="O143" t="s">
        <v>50</v>
      </c>
      <c r="P143">
        <v>-1.85894587826754E-2</v>
      </c>
      <c r="Q143" t="s">
        <v>53</v>
      </c>
      <c r="R143">
        <v>-6.0592994795303799E-2</v>
      </c>
      <c r="S143" t="s">
        <v>50</v>
      </c>
      <c r="T143">
        <v>-2.0322477547194601E-2</v>
      </c>
      <c r="U143" t="s">
        <v>52</v>
      </c>
      <c r="V143">
        <f t="shared" si="12"/>
        <v>-2.4493699367700496E-2</v>
      </c>
      <c r="W143">
        <f t="shared" si="13"/>
        <v>-1.7330187645192008E-3</v>
      </c>
      <c r="X143">
        <f t="shared" si="14"/>
        <v>2.2760680603181295E-2</v>
      </c>
      <c r="Y143">
        <f t="shared" si="15"/>
        <v>4.0270517248109199E-2</v>
      </c>
      <c r="AA143">
        <v>3.2625112547247999</v>
      </c>
      <c r="AB143" t="s">
        <v>50</v>
      </c>
      <c r="AC143">
        <v>3.2400619060540401</v>
      </c>
      <c r="AD143" t="s">
        <v>50</v>
      </c>
      <c r="AE143">
        <f t="shared" si="16"/>
        <v>-2.2449348670759761E-2</v>
      </c>
      <c r="AG143">
        <v>19.681317044278</v>
      </c>
      <c r="AH143">
        <v>24.044073352354602</v>
      </c>
      <c r="AI143">
        <v>14.7154641836172</v>
      </c>
      <c r="AJ143">
        <v>9.3286091687375201</v>
      </c>
      <c r="AK143">
        <f t="shared" si="17"/>
        <v>-5.3868550148796803</v>
      </c>
      <c r="AM143">
        <v>79958.605633802799</v>
      </c>
      <c r="AN143">
        <v>72231.677811550093</v>
      </c>
      <c r="AO143">
        <v>67872.428370786496</v>
      </c>
      <c r="AP143">
        <v>81881.806451612894</v>
      </c>
      <c r="AQ143">
        <v>75703.358024691304</v>
      </c>
      <c r="AR143">
        <v>67674.779069767406</v>
      </c>
      <c r="AS143">
        <v>77841.946745562105</v>
      </c>
      <c r="AT143">
        <v>68863.940119760402</v>
      </c>
      <c r="AU143">
        <v>68057.1875</v>
      </c>
      <c r="AV143">
        <v>81912.247311827901</v>
      </c>
      <c r="AW143">
        <v>78149.106666666601</v>
      </c>
      <c r="AX143">
        <v>65522.449101796403</v>
      </c>
      <c r="AY143">
        <v>81851.3655913978</v>
      </c>
      <c r="AZ143">
        <v>73594.954022988502</v>
      </c>
      <c r="BA143">
        <v>69705.5084745762</v>
      </c>
      <c r="BB143">
        <v>78048.342105263102</v>
      </c>
      <c r="BC143">
        <v>71619.319444444394</v>
      </c>
      <c r="BD143">
        <v>67215.582524271798</v>
      </c>
      <c r="BE143">
        <v>77673.279569892402</v>
      </c>
      <c r="BF143">
        <v>66775.652631578894</v>
      </c>
      <c r="BG143">
        <v>69127.376543209801</v>
      </c>
    </row>
    <row r="144" spans="1:59" x14ac:dyDescent="0.25">
      <c r="A144" t="s">
        <v>233</v>
      </c>
      <c r="B144">
        <v>0.96245400000000003</v>
      </c>
      <c r="C144">
        <v>0.96246399999999999</v>
      </c>
      <c r="D144">
        <v>2046</v>
      </c>
      <c r="E144">
        <v>1955</v>
      </c>
      <c r="F144">
        <v>5.21654380521775</v>
      </c>
      <c r="G144" t="s">
        <v>50</v>
      </c>
      <c r="H144">
        <v>2.6202118737473898</v>
      </c>
      <c r="I144" t="s">
        <v>51</v>
      </c>
      <c r="J144">
        <v>0.68211980339873002</v>
      </c>
      <c r="K144" t="s">
        <v>53</v>
      </c>
      <c r="L144">
        <v>0.92275331020692197</v>
      </c>
      <c r="M144" t="s">
        <v>53</v>
      </c>
      <c r="N144">
        <v>-3.80582357584697E-2</v>
      </c>
      <c r="O144" t="s">
        <v>51</v>
      </c>
      <c r="P144">
        <v>-4.0288433757407503E-2</v>
      </c>
      <c r="Q144" t="s">
        <v>51</v>
      </c>
      <c r="R144">
        <v>-4.3240756635156898E-2</v>
      </c>
      <c r="S144" t="s">
        <v>51</v>
      </c>
      <c r="T144">
        <v>-2.0057442641967401E-2</v>
      </c>
      <c r="U144" t="s">
        <v>53</v>
      </c>
      <c r="V144">
        <f t="shared" si="12"/>
        <v>-5.182520876687198E-3</v>
      </c>
      <c r="W144">
        <f t="shared" si="13"/>
        <v>2.0230991115440102E-2</v>
      </c>
      <c r="X144">
        <f t="shared" si="14"/>
        <v>2.54135119921273E-2</v>
      </c>
      <c r="Y144">
        <f t="shared" si="15"/>
        <v>2.3183313993189496E-2</v>
      </c>
      <c r="AA144">
        <v>2.8867674163712</v>
      </c>
      <c r="AB144" t="s">
        <v>50</v>
      </c>
      <c r="AC144">
        <v>2.8787048967140398</v>
      </c>
      <c r="AD144" t="s">
        <v>50</v>
      </c>
      <c r="AE144">
        <f t="shared" si="16"/>
        <v>-8.0625196571602054E-3</v>
      </c>
      <c r="AG144">
        <v>-10.7981427394673</v>
      </c>
      <c r="AH144">
        <v>-8.08919778885247</v>
      </c>
      <c r="AI144">
        <v>0.58539631228282496</v>
      </c>
      <c r="AJ144">
        <v>-8.6745941011353001</v>
      </c>
      <c r="AK144">
        <f t="shared" si="17"/>
        <v>-9.2599904134181248</v>
      </c>
      <c r="AM144">
        <v>19751.9805825242</v>
      </c>
      <c r="AN144">
        <v>17981.233968804099</v>
      </c>
      <c r="AO144">
        <v>17688.0026315789</v>
      </c>
      <c r="AP144">
        <v>20921.3354430379</v>
      </c>
      <c r="AQ144">
        <v>18422.091228070101</v>
      </c>
      <c r="AR144">
        <v>18468.720338982999</v>
      </c>
      <c r="AS144">
        <v>18528.417218543</v>
      </c>
      <c r="AT144">
        <v>17550.945205479398</v>
      </c>
      <c r="AU144">
        <v>17007.278325123101</v>
      </c>
      <c r="AV144">
        <v>20545.158620689599</v>
      </c>
      <c r="AW144">
        <v>18470.397260273901</v>
      </c>
      <c r="AX144">
        <v>18628.377142857102</v>
      </c>
      <c r="AY144">
        <v>21240.3157894736</v>
      </c>
      <c r="AZ144">
        <v>18371.352517985601</v>
      </c>
      <c r="BA144">
        <v>18312.631284916199</v>
      </c>
      <c r="BB144">
        <v>19980.1986301369</v>
      </c>
      <c r="BC144">
        <v>17481.132352941098</v>
      </c>
      <c r="BD144">
        <v>15361.6296296296</v>
      </c>
      <c r="BE144">
        <v>17169.698717948701</v>
      </c>
      <c r="BF144">
        <v>17611.807692307601</v>
      </c>
      <c r="BG144">
        <v>18878.121052631501</v>
      </c>
    </row>
    <row r="145" spans="1:59" x14ac:dyDescent="0.25">
      <c r="A145" t="s">
        <v>357</v>
      </c>
      <c r="B145">
        <v>0.83325400000000005</v>
      </c>
      <c r="C145">
        <v>0.83349099999999998</v>
      </c>
      <c r="D145">
        <v>3258</v>
      </c>
      <c r="E145">
        <v>3230</v>
      </c>
      <c r="F145">
        <v>5.7567861198060299</v>
      </c>
      <c r="G145" t="s">
        <v>50</v>
      </c>
      <c r="H145">
        <v>7.4944754263484397</v>
      </c>
      <c r="I145" t="s">
        <v>50</v>
      </c>
      <c r="J145">
        <v>4.19178841200109</v>
      </c>
      <c r="K145" t="s">
        <v>50</v>
      </c>
      <c r="L145">
        <v>4.8276459951533299</v>
      </c>
      <c r="M145" t="s">
        <v>50</v>
      </c>
      <c r="N145">
        <v>-2.6321930457313999E-2</v>
      </c>
      <c r="O145" t="s">
        <v>50</v>
      </c>
      <c r="P145">
        <v>-4.6599788232264197E-2</v>
      </c>
      <c r="Q145" t="s">
        <v>50</v>
      </c>
      <c r="R145">
        <v>-1.5317558458276899E-2</v>
      </c>
      <c r="S145" t="s">
        <v>51</v>
      </c>
      <c r="T145">
        <v>-2.0035037557759702E-2</v>
      </c>
      <c r="U145" t="s">
        <v>50</v>
      </c>
      <c r="V145">
        <f t="shared" si="12"/>
        <v>1.10043719990371E-2</v>
      </c>
      <c r="W145">
        <f t="shared" si="13"/>
        <v>2.6564750674504495E-2</v>
      </c>
      <c r="X145">
        <f t="shared" si="14"/>
        <v>1.5560378675467395E-2</v>
      </c>
      <c r="Y145">
        <f t="shared" si="15"/>
        <v>-4.7174790994828023E-3</v>
      </c>
      <c r="AA145">
        <v>3.0161130115523198</v>
      </c>
      <c r="AB145" t="s">
        <v>50</v>
      </c>
      <c r="AC145">
        <v>3.0162836433262799</v>
      </c>
      <c r="AD145" t="s">
        <v>50</v>
      </c>
      <c r="AE145">
        <f t="shared" si="16"/>
        <v>1.7063177396003937E-4</v>
      </c>
      <c r="AG145">
        <v>29.183280079809698</v>
      </c>
      <c r="AH145">
        <v>-17.998958808091601</v>
      </c>
      <c r="AI145">
        <v>-3.9579813276603701</v>
      </c>
      <c r="AJ145">
        <v>-14.0409774804313</v>
      </c>
      <c r="AK145">
        <f t="shared" si="17"/>
        <v>-10.08299615277093</v>
      </c>
      <c r="AM145">
        <v>34663.4227272727</v>
      </c>
      <c r="AN145">
        <v>31629.710610932401</v>
      </c>
      <c r="AO145">
        <v>30341.7928153717</v>
      </c>
      <c r="AP145">
        <v>34551.073412698403</v>
      </c>
      <c r="AQ145">
        <v>32624.796839729101</v>
      </c>
      <c r="AR145">
        <v>32466.2958015267</v>
      </c>
      <c r="AS145">
        <v>34758.429530201298</v>
      </c>
      <c r="AT145">
        <v>30730.071428571398</v>
      </c>
      <c r="AU145">
        <v>28687.647845468</v>
      </c>
      <c r="AV145">
        <v>35555.143497757803</v>
      </c>
      <c r="AW145">
        <v>33070.773584905597</v>
      </c>
      <c r="AX145">
        <v>31244.148648648599</v>
      </c>
      <c r="AY145">
        <v>33754.249110320197</v>
      </c>
      <c r="AZ145">
        <v>32215.502164502101</v>
      </c>
      <c r="BA145">
        <v>33364.695364238403</v>
      </c>
      <c r="BB145">
        <v>34963.843195266199</v>
      </c>
      <c r="BC145">
        <v>30897.789029535801</v>
      </c>
      <c r="BD145">
        <v>29390.783950617199</v>
      </c>
      <c r="BE145">
        <v>34489.3217054263</v>
      </c>
      <c r="BF145">
        <v>30572.9604743083</v>
      </c>
      <c r="BG145">
        <v>28034.879656160399</v>
      </c>
    </row>
    <row r="146" spans="1:59" x14ac:dyDescent="0.25">
      <c r="A146" t="s">
        <v>446</v>
      </c>
      <c r="B146">
        <v>0.94898400000000005</v>
      </c>
      <c r="C146">
        <v>0.94958999999999905</v>
      </c>
      <c r="D146">
        <v>7217</v>
      </c>
      <c r="E146">
        <v>6625</v>
      </c>
      <c r="F146">
        <v>4.55593124710526</v>
      </c>
      <c r="G146" t="s">
        <v>50</v>
      </c>
      <c r="H146">
        <v>4.4029625478539201</v>
      </c>
      <c r="I146" t="s">
        <v>50</v>
      </c>
      <c r="J146">
        <v>2.5290005685116399</v>
      </c>
      <c r="K146" t="s">
        <v>51</v>
      </c>
      <c r="L146">
        <v>2.3863428229868102</v>
      </c>
      <c r="M146" t="s">
        <v>51</v>
      </c>
      <c r="N146">
        <v>-3.8792356981685802E-2</v>
      </c>
      <c r="O146" t="s">
        <v>50</v>
      </c>
      <c r="P146">
        <v>-3.6697985424040402E-2</v>
      </c>
      <c r="Q146" t="s">
        <v>50</v>
      </c>
      <c r="R146">
        <v>-3.5521683259743399E-2</v>
      </c>
      <c r="S146" t="s">
        <v>50</v>
      </c>
      <c r="T146">
        <v>-1.91325746198403E-2</v>
      </c>
      <c r="U146" t="s">
        <v>51</v>
      </c>
      <c r="V146">
        <f t="shared" si="12"/>
        <v>3.2706737219424034E-3</v>
      </c>
      <c r="W146">
        <f t="shared" si="13"/>
        <v>1.7565410804200102E-2</v>
      </c>
      <c r="X146">
        <f t="shared" si="14"/>
        <v>1.4294737082257699E-2</v>
      </c>
      <c r="Y146">
        <f t="shared" si="15"/>
        <v>1.6389108639903099E-2</v>
      </c>
      <c r="AA146">
        <v>2.8710694053019701</v>
      </c>
      <c r="AB146" t="s">
        <v>50</v>
      </c>
      <c r="AC146">
        <v>2.8662709345041999</v>
      </c>
      <c r="AD146" t="s">
        <v>50</v>
      </c>
      <c r="AE146">
        <f t="shared" si="16"/>
        <v>-4.7984707977701824E-3</v>
      </c>
      <c r="AG146">
        <v>71.561364122269794</v>
      </c>
      <c r="AH146">
        <v>-177.590404088828</v>
      </c>
      <c r="AI146">
        <v>-77.230112695962703</v>
      </c>
      <c r="AJ146">
        <v>-100.36029139286499</v>
      </c>
      <c r="AK146">
        <f t="shared" si="17"/>
        <v>-23.130178696902291</v>
      </c>
      <c r="AM146">
        <v>22310.976497695799</v>
      </c>
      <c r="AN146">
        <v>22248.147122692699</v>
      </c>
      <c r="AO146">
        <v>24162.6911595866</v>
      </c>
      <c r="AP146">
        <v>23924.919017288401</v>
      </c>
      <c r="AQ146">
        <v>21865.606407322601</v>
      </c>
      <c r="AR146">
        <v>24866.829470198601</v>
      </c>
      <c r="AS146">
        <v>20654.839402427599</v>
      </c>
      <c r="AT146">
        <v>22593.540289256202</v>
      </c>
      <c r="AU146">
        <v>23557.282562277502</v>
      </c>
      <c r="AV146">
        <v>25071.084452974999</v>
      </c>
      <c r="AW146">
        <v>21808.050251256202</v>
      </c>
      <c r="AX146">
        <v>28383.860780984702</v>
      </c>
      <c r="AY146">
        <v>22891.783737024201</v>
      </c>
      <c r="AZ146">
        <v>21913.731092436901</v>
      </c>
      <c r="BA146">
        <v>21520.252019386098</v>
      </c>
      <c r="BB146">
        <v>20132.403361344499</v>
      </c>
      <c r="BC146">
        <v>22683.780793319402</v>
      </c>
      <c r="BD146">
        <v>23881.6375488917</v>
      </c>
      <c r="BE146">
        <v>21072.788235294101</v>
      </c>
      <c r="BF146">
        <v>22505.145194273999</v>
      </c>
      <c r="BG146">
        <v>23167.344827586199</v>
      </c>
    </row>
    <row r="147" spans="1:59" x14ac:dyDescent="0.25">
      <c r="A147" t="s">
        <v>88</v>
      </c>
      <c r="B147">
        <v>0.82317899999999999</v>
      </c>
      <c r="C147">
        <v>0.82317899999999999</v>
      </c>
      <c r="D147">
        <v>4384</v>
      </c>
      <c r="E147">
        <v>4384</v>
      </c>
      <c r="F147">
        <v>18.586139293873298</v>
      </c>
      <c r="G147" t="s">
        <v>50</v>
      </c>
      <c r="H147">
        <v>7.1530323457374996</v>
      </c>
      <c r="I147" t="s">
        <v>50</v>
      </c>
      <c r="J147">
        <v>0.44989846250096799</v>
      </c>
      <c r="K147" t="s">
        <v>53</v>
      </c>
      <c r="L147">
        <v>17.9546009605032</v>
      </c>
      <c r="M147" t="s">
        <v>50</v>
      </c>
      <c r="N147">
        <v>-4.3555867223995202E-2</v>
      </c>
      <c r="O147" t="s">
        <v>50</v>
      </c>
      <c r="P147">
        <v>-6.01253773466097E-2</v>
      </c>
      <c r="Q147" t="s">
        <v>50</v>
      </c>
      <c r="R147">
        <v>-5.187750986287E-2</v>
      </c>
      <c r="S147" t="s">
        <v>50</v>
      </c>
      <c r="T147">
        <v>-1.9035469872568801E-2</v>
      </c>
      <c r="U147" t="s">
        <v>50</v>
      </c>
      <c r="V147">
        <f t="shared" si="12"/>
        <v>-8.3216426388747974E-3</v>
      </c>
      <c r="W147">
        <f t="shared" si="13"/>
        <v>4.1089907474040899E-2</v>
      </c>
      <c r="X147">
        <f t="shared" si="14"/>
        <v>4.9411550112915696E-2</v>
      </c>
      <c r="Y147">
        <f t="shared" si="15"/>
        <v>3.2842039990301199E-2</v>
      </c>
      <c r="AA147">
        <v>3.2183732139670602</v>
      </c>
      <c r="AB147" t="s">
        <v>50</v>
      </c>
      <c r="AC147">
        <v>3.20244220258982</v>
      </c>
      <c r="AD147" t="s">
        <v>50</v>
      </c>
      <c r="AE147">
        <f t="shared" si="16"/>
        <v>-1.5931011377240178E-2</v>
      </c>
      <c r="AG147">
        <v>56.998557605730497</v>
      </c>
      <c r="AH147">
        <v>10.8653641230964</v>
      </c>
      <c r="AI147">
        <v>19.862459465538201</v>
      </c>
      <c r="AJ147">
        <v>-8.9970953424417406</v>
      </c>
      <c r="AK147">
        <f t="shared" si="17"/>
        <v>-28.85955480797994</v>
      </c>
      <c r="AM147">
        <v>46983.929422985202</v>
      </c>
      <c r="AN147">
        <v>40432.996078431301</v>
      </c>
      <c r="AO147">
        <v>37530.315706392998</v>
      </c>
      <c r="AP147">
        <v>47993.009090908999</v>
      </c>
      <c r="AQ147">
        <v>42900.709611451901</v>
      </c>
      <c r="AR147">
        <v>38448.827433628299</v>
      </c>
      <c r="AS147">
        <v>45870.601805416198</v>
      </c>
      <c r="AT147">
        <v>38160.4689265536</v>
      </c>
      <c r="AU147">
        <v>36473.013582342901</v>
      </c>
      <c r="AV147">
        <v>49198.757950530002</v>
      </c>
      <c r="AW147">
        <v>42976.090497737503</v>
      </c>
      <c r="AX147">
        <v>38501.630094043801</v>
      </c>
      <c r="AY147">
        <v>46715.005617977498</v>
      </c>
      <c r="AZ147">
        <v>42838.548507462598</v>
      </c>
      <c r="BA147">
        <v>38401.908077994398</v>
      </c>
      <c r="BB147">
        <v>44988.940038684697</v>
      </c>
      <c r="BC147">
        <v>38618.747126436698</v>
      </c>
      <c r="BD147">
        <v>37294.987500000003</v>
      </c>
      <c r="BE147">
        <v>46820.224999999999</v>
      </c>
      <c r="BF147">
        <v>37717.466666666602</v>
      </c>
      <c r="BG147">
        <v>35495.200743494403</v>
      </c>
    </row>
    <row r="148" spans="1:59" x14ac:dyDescent="0.25">
      <c r="A148" t="s">
        <v>513</v>
      </c>
      <c r="B148">
        <v>0.81036699999999995</v>
      </c>
      <c r="C148">
        <v>0.81106999999999996</v>
      </c>
      <c r="D148">
        <v>5216</v>
      </c>
      <c r="E148">
        <v>4905</v>
      </c>
      <c r="F148">
        <v>4.7398547301852698</v>
      </c>
      <c r="G148" t="s">
        <v>50</v>
      </c>
      <c r="H148">
        <v>3.406290124846</v>
      </c>
      <c r="I148" t="s">
        <v>50</v>
      </c>
      <c r="J148">
        <v>1.3262672034010199</v>
      </c>
      <c r="K148" t="s">
        <v>53</v>
      </c>
      <c r="L148">
        <v>1.72288832571652</v>
      </c>
      <c r="M148" t="s">
        <v>53</v>
      </c>
      <c r="N148">
        <v>3.2812673442223902E-3</v>
      </c>
      <c r="O148" t="s">
        <v>53</v>
      </c>
      <c r="P148">
        <v>-2.4793562823615199E-2</v>
      </c>
      <c r="Q148" t="s">
        <v>51</v>
      </c>
      <c r="R148">
        <v>2.1307677837972001E-2</v>
      </c>
      <c r="S148" t="s">
        <v>51</v>
      </c>
      <c r="T148">
        <v>-1.86959467489448E-2</v>
      </c>
      <c r="U148" t="s">
        <v>52</v>
      </c>
      <c r="V148">
        <f t="shared" si="12"/>
        <v>1.802641049374961E-2</v>
      </c>
      <c r="W148">
        <f t="shared" si="13"/>
        <v>6.0976160746703985E-3</v>
      </c>
      <c r="X148">
        <f t="shared" si="14"/>
        <v>-1.1928794419079212E-2</v>
      </c>
      <c r="Y148">
        <f t="shared" si="15"/>
        <v>-4.0003624586916801E-2</v>
      </c>
      <c r="AA148">
        <v>2.8469268764619802</v>
      </c>
      <c r="AB148" t="s">
        <v>50</v>
      </c>
      <c r="AC148">
        <v>2.85456418118078</v>
      </c>
      <c r="AD148" t="s">
        <v>50</v>
      </c>
      <c r="AE148">
        <f t="shared" si="16"/>
        <v>7.6373047187998644E-3</v>
      </c>
      <c r="AG148">
        <v>36.118202349868497</v>
      </c>
      <c r="AH148">
        <v>-4.59557838210314</v>
      </c>
      <c r="AI148">
        <v>-4.1190486745089698</v>
      </c>
      <c r="AJ148">
        <v>-0.47652970759417101</v>
      </c>
      <c r="AK148">
        <f t="shared" si="17"/>
        <v>3.6425189669147988</v>
      </c>
      <c r="AM148">
        <v>16615.771639042301</v>
      </c>
      <c r="AN148">
        <v>13661.0874613003</v>
      </c>
      <c r="AO148">
        <v>12347.8889659958</v>
      </c>
      <c r="AP148">
        <v>17527.1633705932</v>
      </c>
      <c r="AQ148">
        <v>14097.5557228915</v>
      </c>
      <c r="AR148">
        <v>13138.3921302578</v>
      </c>
      <c r="AS148">
        <v>15565.2775024777</v>
      </c>
      <c r="AT148">
        <v>13199.5987261146</v>
      </c>
      <c r="AU148">
        <v>11520.330965908999</v>
      </c>
      <c r="AV148">
        <v>18039.247761194001</v>
      </c>
      <c r="AW148">
        <v>14249.694158075599</v>
      </c>
      <c r="AX148">
        <v>13328.9945945945</v>
      </c>
      <c r="AY148">
        <v>16831.227180527301</v>
      </c>
      <c r="AZ148">
        <v>13978.8632707774</v>
      </c>
      <c r="BA148">
        <v>12946.231607629399</v>
      </c>
      <c r="BB148">
        <v>16013.3427561837</v>
      </c>
      <c r="BC148">
        <v>13448.9314641744</v>
      </c>
      <c r="BD148">
        <v>11799.154727793601</v>
      </c>
      <c r="BE148">
        <v>14992.8058690744</v>
      </c>
      <c r="BF148">
        <v>12938.8957654723</v>
      </c>
      <c r="BG148">
        <v>11246.2197183098</v>
      </c>
    </row>
    <row r="149" spans="1:59" x14ac:dyDescent="0.25">
      <c r="A149" t="s">
        <v>217</v>
      </c>
      <c r="B149">
        <v>0.851711</v>
      </c>
      <c r="C149">
        <v>0.851711</v>
      </c>
      <c r="D149">
        <v>3110</v>
      </c>
      <c r="E149">
        <v>3110</v>
      </c>
      <c r="F149">
        <v>7.5539073019136396</v>
      </c>
      <c r="G149" t="s">
        <v>50</v>
      </c>
      <c r="H149">
        <v>7.3674600423605998</v>
      </c>
      <c r="I149" t="s">
        <v>50</v>
      </c>
      <c r="J149">
        <v>1.66437460932175</v>
      </c>
      <c r="K149" t="s">
        <v>53</v>
      </c>
      <c r="L149">
        <v>3.01804638495349</v>
      </c>
      <c r="M149" t="s">
        <v>51</v>
      </c>
      <c r="N149">
        <v>-6.9204727635924102E-3</v>
      </c>
      <c r="O149" t="s">
        <v>53</v>
      </c>
      <c r="P149">
        <v>-9.0175950796178503E-3</v>
      </c>
      <c r="Q149" t="s">
        <v>53</v>
      </c>
      <c r="R149">
        <v>-2.8549595654761499E-2</v>
      </c>
      <c r="S149" t="s">
        <v>52</v>
      </c>
      <c r="T149">
        <v>-1.86193224998423E-2</v>
      </c>
      <c r="U149" t="s">
        <v>53</v>
      </c>
      <c r="V149">
        <f t="shared" si="12"/>
        <v>-2.1629122891169091E-2</v>
      </c>
      <c r="W149">
        <f t="shared" si="13"/>
        <v>-9.6017274202244499E-3</v>
      </c>
      <c r="X149">
        <f t="shared" si="14"/>
        <v>1.2027395470944641E-2</v>
      </c>
      <c r="Y149">
        <f t="shared" si="15"/>
        <v>9.9302731549191989E-3</v>
      </c>
      <c r="AA149">
        <v>2.7195397733953102</v>
      </c>
      <c r="AB149" t="s">
        <v>50</v>
      </c>
      <c r="AC149">
        <v>2.7001081718097901</v>
      </c>
      <c r="AD149" t="s">
        <v>50</v>
      </c>
      <c r="AE149">
        <f t="shared" si="16"/>
        <v>-1.9431601585520042E-2</v>
      </c>
      <c r="AG149">
        <v>12.771605063025101</v>
      </c>
      <c r="AH149">
        <v>26.3397131357783</v>
      </c>
      <c r="AI149">
        <v>16.508279270443499</v>
      </c>
      <c r="AJ149">
        <v>9.8314338653346898</v>
      </c>
      <c r="AK149">
        <f t="shared" si="17"/>
        <v>-6.6768454051088089</v>
      </c>
      <c r="AM149">
        <v>5535.1798493408596</v>
      </c>
      <c r="AN149">
        <v>5570.1982942430704</v>
      </c>
      <c r="AO149">
        <v>5225.77027027027</v>
      </c>
      <c r="AP149">
        <v>5687.0135922330101</v>
      </c>
      <c r="AQ149">
        <v>5624.5214007782097</v>
      </c>
      <c r="AR149">
        <v>5226.4684210526302</v>
      </c>
      <c r="AS149">
        <v>5392.2285191956098</v>
      </c>
      <c r="AT149">
        <v>5504.3443396226403</v>
      </c>
      <c r="AU149">
        <v>5225.0333333333301</v>
      </c>
      <c r="AV149">
        <v>5682.4767441860404</v>
      </c>
      <c r="AW149">
        <v>5511.0816326530603</v>
      </c>
      <c r="AX149">
        <v>5733.1526717557199</v>
      </c>
      <c r="AY149">
        <v>5691.56809338521</v>
      </c>
      <c r="AZ149">
        <v>5727.8401486988796</v>
      </c>
      <c r="BA149">
        <v>4795.4577922077897</v>
      </c>
      <c r="BB149">
        <v>5482.63768115942</v>
      </c>
      <c r="BC149">
        <v>5595.6266666666597</v>
      </c>
      <c r="BD149">
        <v>5318.8433734939699</v>
      </c>
      <c r="BE149">
        <v>5300.1512915129097</v>
      </c>
      <c r="BF149">
        <v>5401.13567839196</v>
      </c>
      <c r="BG149">
        <v>5075.2980769230699</v>
      </c>
    </row>
    <row r="150" spans="1:59" x14ac:dyDescent="0.25">
      <c r="A150" t="s">
        <v>519</v>
      </c>
      <c r="B150">
        <v>0.58929699999999996</v>
      </c>
      <c r="C150">
        <v>0.58220099999999997</v>
      </c>
      <c r="D150">
        <v>1155</v>
      </c>
      <c r="E150">
        <v>454</v>
      </c>
      <c r="F150">
        <v>3.2570746721239501</v>
      </c>
      <c r="G150" t="s">
        <v>50</v>
      </c>
      <c r="H150">
        <v>1.28145302531594</v>
      </c>
      <c r="I150" t="s">
        <v>53</v>
      </c>
      <c r="J150">
        <v>2.5280374641935799</v>
      </c>
      <c r="K150" t="s">
        <v>51</v>
      </c>
      <c r="L150">
        <v>2.2920671776973101</v>
      </c>
      <c r="M150" t="s">
        <v>52</v>
      </c>
      <c r="N150">
        <v>0.14671404933604901</v>
      </c>
      <c r="O150" t="s">
        <v>53</v>
      </c>
      <c r="P150">
        <v>-3.2349642759548103E-2</v>
      </c>
      <c r="Q150" t="s">
        <v>53</v>
      </c>
      <c r="R150">
        <v>-7.1880299390083696E-2</v>
      </c>
      <c r="S150" t="s">
        <v>53</v>
      </c>
      <c r="T150">
        <v>-1.8578100655334901E-2</v>
      </c>
      <c r="U150" t="s">
        <v>53</v>
      </c>
      <c r="V150">
        <f t="shared" si="12"/>
        <v>-0.2185943487261327</v>
      </c>
      <c r="W150">
        <f t="shared" si="13"/>
        <v>1.3771542104213202E-2</v>
      </c>
      <c r="X150">
        <f t="shared" si="14"/>
        <v>0.23236589083034589</v>
      </c>
      <c r="Y150">
        <f t="shared" si="15"/>
        <v>5.3302198734748799E-2</v>
      </c>
      <c r="AA150">
        <v>2.85655958885968</v>
      </c>
      <c r="AB150" t="s">
        <v>50</v>
      </c>
      <c r="AC150">
        <v>2.7901584439202298</v>
      </c>
      <c r="AD150" t="s">
        <v>50</v>
      </c>
      <c r="AE150">
        <f t="shared" si="16"/>
        <v>-6.6401144939450152E-2</v>
      </c>
      <c r="AG150">
        <v>-11.044116374327</v>
      </c>
      <c r="AH150">
        <v>58.231520000303298</v>
      </c>
      <c r="AI150">
        <v>27.569740156365501</v>
      </c>
      <c r="AJ150">
        <v>30.661779843937701</v>
      </c>
      <c r="AK150">
        <f t="shared" si="17"/>
        <v>3.0920396875721998</v>
      </c>
      <c r="AM150">
        <v>5688.75925925925</v>
      </c>
      <c r="AN150">
        <v>6582.9275362318804</v>
      </c>
      <c r="AO150">
        <v>4556.5800604229598</v>
      </c>
      <c r="AP150">
        <v>5499.7692307692296</v>
      </c>
      <c r="AQ150">
        <v>7418.1785714285697</v>
      </c>
      <c r="AR150">
        <v>4828.9921259842504</v>
      </c>
      <c r="AS150">
        <v>5864.25</v>
      </c>
      <c r="AT150">
        <v>6012.5121951219498</v>
      </c>
      <c r="AU150">
        <v>4386.99019607843</v>
      </c>
      <c r="AV150">
        <v>5841.4166666666597</v>
      </c>
      <c r="AW150">
        <v>7518.3846153846098</v>
      </c>
      <c r="AX150">
        <v>5001.4838709677397</v>
      </c>
      <c r="AY150">
        <v>5206.9285714285697</v>
      </c>
      <c r="AZ150">
        <v>7331.3333333333303</v>
      </c>
      <c r="BA150">
        <v>4664.4615384615299</v>
      </c>
      <c r="BB150">
        <v>6712.2222222222199</v>
      </c>
      <c r="BC150">
        <v>6917.0909090908999</v>
      </c>
      <c r="BD150">
        <v>4044.5806451612898</v>
      </c>
      <c r="BE150">
        <v>4337.8999999999996</v>
      </c>
      <c r="BF150">
        <v>5680.8333333333303</v>
      </c>
      <c r="BG150">
        <v>4673.8738738738703</v>
      </c>
    </row>
    <row r="151" spans="1:59" x14ac:dyDescent="0.25">
      <c r="A151" t="s">
        <v>144</v>
      </c>
      <c r="B151">
        <v>0.86917599999999995</v>
      </c>
      <c r="C151">
        <v>0.86917599999999995</v>
      </c>
      <c r="D151">
        <v>6114</v>
      </c>
      <c r="E151">
        <v>6114</v>
      </c>
      <c r="F151">
        <v>10.8468616102474</v>
      </c>
      <c r="G151" t="s">
        <v>50</v>
      </c>
      <c r="H151">
        <v>6.6612919988954999</v>
      </c>
      <c r="I151" t="s">
        <v>50</v>
      </c>
      <c r="J151">
        <v>1.8686200409342599</v>
      </c>
      <c r="K151" t="s">
        <v>52</v>
      </c>
      <c r="L151">
        <v>9.7467635273900903</v>
      </c>
      <c r="M151" t="s">
        <v>50</v>
      </c>
      <c r="N151">
        <v>-4.7440136639052201E-2</v>
      </c>
      <c r="O151" t="s">
        <v>50</v>
      </c>
      <c r="P151">
        <v>-4.7271931678190798E-2</v>
      </c>
      <c r="Q151" t="s">
        <v>50</v>
      </c>
      <c r="R151">
        <v>-4.92501380621315E-2</v>
      </c>
      <c r="S151" t="s">
        <v>50</v>
      </c>
      <c r="T151">
        <v>-1.7985086875624098E-2</v>
      </c>
      <c r="U151" t="s">
        <v>51</v>
      </c>
      <c r="V151">
        <f t="shared" si="12"/>
        <v>-1.8100014230792993E-3</v>
      </c>
      <c r="W151">
        <f t="shared" si="13"/>
        <v>2.92868448025667E-2</v>
      </c>
      <c r="X151">
        <f t="shared" si="14"/>
        <v>3.1096846225645999E-2</v>
      </c>
      <c r="Y151">
        <f t="shared" si="15"/>
        <v>3.1265051186507402E-2</v>
      </c>
      <c r="AA151">
        <v>3.3222973001546099</v>
      </c>
      <c r="AB151" t="s">
        <v>50</v>
      </c>
      <c r="AC151">
        <v>3.3118830715960699</v>
      </c>
      <c r="AD151" t="s">
        <v>50</v>
      </c>
      <c r="AE151">
        <f t="shared" si="16"/>
        <v>-1.0414228558540017E-2</v>
      </c>
      <c r="AG151">
        <v>101.290643107191</v>
      </c>
      <c r="AH151">
        <v>15.363638108493999</v>
      </c>
      <c r="AI151">
        <v>33.326894037881701</v>
      </c>
      <c r="AJ151">
        <v>-17.963255929387799</v>
      </c>
      <c r="AK151">
        <f t="shared" si="17"/>
        <v>-51.2901499672695</v>
      </c>
      <c r="AM151">
        <v>45455.413825757503</v>
      </c>
      <c r="AN151">
        <v>42291.141640042501</v>
      </c>
      <c r="AO151">
        <v>39573.877118643999</v>
      </c>
      <c r="AP151">
        <v>44780.190647481999</v>
      </c>
      <c r="AQ151">
        <v>42247.349223946701</v>
      </c>
      <c r="AR151">
        <v>39926.251831501802</v>
      </c>
      <c r="AS151">
        <v>46206.262000000002</v>
      </c>
      <c r="AT151">
        <v>42331.613729508099</v>
      </c>
      <c r="AU151">
        <v>39201.015503875897</v>
      </c>
      <c r="AV151">
        <v>42665.846456692903</v>
      </c>
      <c r="AW151">
        <v>42007.791767554401</v>
      </c>
      <c r="AX151">
        <v>39489.348353552799</v>
      </c>
      <c r="AY151">
        <v>46558.480132450299</v>
      </c>
      <c r="AZ151">
        <v>42449.674846625698</v>
      </c>
      <c r="BA151">
        <v>40415.753398058201</v>
      </c>
      <c r="BB151">
        <v>47173.741414141397</v>
      </c>
      <c r="BC151">
        <v>42217.906374501901</v>
      </c>
      <c r="BD151">
        <v>40350.657303370703</v>
      </c>
      <c r="BE151">
        <v>45257.940594059401</v>
      </c>
      <c r="BF151">
        <v>42452.037974683502</v>
      </c>
      <c r="BG151">
        <v>37968.267068273002</v>
      </c>
    </row>
    <row r="152" spans="1:59" x14ac:dyDescent="0.25">
      <c r="A152" t="s">
        <v>143</v>
      </c>
      <c r="B152">
        <v>0.93679199999999996</v>
      </c>
      <c r="C152">
        <v>0.93679199999999996</v>
      </c>
      <c r="D152">
        <v>21770</v>
      </c>
      <c r="E152">
        <v>21770</v>
      </c>
      <c r="F152">
        <v>29.285249719279999</v>
      </c>
      <c r="G152" t="s">
        <v>50</v>
      </c>
      <c r="H152">
        <v>21.179821525009899</v>
      </c>
      <c r="I152" t="s">
        <v>50</v>
      </c>
      <c r="J152">
        <v>5.5894659670133597</v>
      </c>
      <c r="K152" t="s">
        <v>50</v>
      </c>
      <c r="L152">
        <v>11.358851336753601</v>
      </c>
      <c r="M152" t="s">
        <v>50</v>
      </c>
      <c r="N152">
        <v>-4.98438871825315E-2</v>
      </c>
      <c r="O152" t="s">
        <v>50</v>
      </c>
      <c r="P152">
        <v>-4.5355324248943001E-2</v>
      </c>
      <c r="Q152" t="s">
        <v>50</v>
      </c>
      <c r="R152">
        <v>-2.43360876901666E-2</v>
      </c>
      <c r="S152" t="s">
        <v>50</v>
      </c>
      <c r="T152">
        <v>-1.7744315760503501E-2</v>
      </c>
      <c r="U152" t="s">
        <v>50</v>
      </c>
      <c r="V152">
        <f t="shared" si="12"/>
        <v>2.55077994923649E-2</v>
      </c>
      <c r="W152">
        <f t="shared" si="13"/>
        <v>2.76110084884395E-2</v>
      </c>
      <c r="X152">
        <f t="shared" si="14"/>
        <v>2.1032089960746E-3</v>
      </c>
      <c r="Y152">
        <f t="shared" si="15"/>
        <v>6.5917719296630997E-3</v>
      </c>
      <c r="AA152">
        <v>2.9959978566811598</v>
      </c>
      <c r="AB152" t="s">
        <v>50</v>
      </c>
      <c r="AC152">
        <v>2.998241864963</v>
      </c>
      <c r="AD152" t="s">
        <v>50</v>
      </c>
      <c r="AE152">
        <f t="shared" si="16"/>
        <v>2.2440082818402374E-3</v>
      </c>
      <c r="AG152">
        <v>309.620165369988</v>
      </c>
      <c r="AH152">
        <v>-131.80329927818599</v>
      </c>
      <c r="AI152">
        <v>-74.159681350375394</v>
      </c>
      <c r="AJ152">
        <v>-57.643617927810801</v>
      </c>
      <c r="AK152">
        <f t="shared" si="17"/>
        <v>16.516063422564592</v>
      </c>
      <c r="AM152">
        <v>39142.564499173997</v>
      </c>
      <c r="AN152">
        <v>37398.313060817498</v>
      </c>
      <c r="AO152">
        <v>37568.884196634703</v>
      </c>
      <c r="AP152">
        <v>38311.940560430201</v>
      </c>
      <c r="AQ152">
        <v>37282.698132088</v>
      </c>
      <c r="AR152">
        <v>34357.322793676198</v>
      </c>
      <c r="AS152">
        <v>40081.334293026201</v>
      </c>
      <c r="AT152">
        <v>37513.085761589398</v>
      </c>
      <c r="AU152">
        <v>41486.895019531199</v>
      </c>
      <c r="AV152">
        <v>37442.7205188679</v>
      </c>
      <c r="AW152">
        <v>37480.453015427702</v>
      </c>
      <c r="AX152">
        <v>32198.9046849757</v>
      </c>
      <c r="AY152">
        <v>39114.443113772402</v>
      </c>
      <c r="AZ152">
        <v>37103.309796437599</v>
      </c>
      <c r="BA152">
        <v>36477.213010710002</v>
      </c>
      <c r="BB152">
        <v>40056.513888888803</v>
      </c>
      <c r="BC152">
        <v>37458.370034843101</v>
      </c>
      <c r="BD152">
        <v>40720.186761229299</v>
      </c>
      <c r="BE152">
        <v>40104.586121437402</v>
      </c>
      <c r="BF152">
        <v>37562.6233438485</v>
      </c>
      <c r="BG152">
        <v>42305.465421504203</v>
      </c>
    </row>
    <row r="153" spans="1:59" x14ac:dyDescent="0.25">
      <c r="A153" t="s">
        <v>527</v>
      </c>
      <c r="B153">
        <v>0.804396</v>
      </c>
      <c r="C153">
        <v>0.79269000000000001</v>
      </c>
      <c r="D153">
        <v>8646</v>
      </c>
      <c r="E153">
        <v>7569</v>
      </c>
      <c r="F153">
        <v>6.8311677866674696</v>
      </c>
      <c r="G153" t="s">
        <v>50</v>
      </c>
      <c r="H153">
        <v>5.5815943535091099</v>
      </c>
      <c r="I153" t="s">
        <v>50</v>
      </c>
      <c r="J153">
        <v>1.9002560297005799</v>
      </c>
      <c r="K153" t="s">
        <v>52</v>
      </c>
      <c r="L153">
        <v>3.2194605117417501</v>
      </c>
      <c r="M153" t="s">
        <v>50</v>
      </c>
      <c r="N153">
        <v>-2.3961097796516399E-2</v>
      </c>
      <c r="O153" t="s">
        <v>52</v>
      </c>
      <c r="P153">
        <v>-5.3150180574052901E-2</v>
      </c>
      <c r="Q153" t="s">
        <v>50</v>
      </c>
      <c r="R153">
        <v>-3.2556357567243503E-2</v>
      </c>
      <c r="S153" t="s">
        <v>51</v>
      </c>
      <c r="T153">
        <v>-1.7434448419198199E-2</v>
      </c>
      <c r="U153" t="s">
        <v>53</v>
      </c>
      <c r="V153">
        <f t="shared" si="12"/>
        <v>-8.5952597707271046E-3</v>
      </c>
      <c r="W153">
        <f t="shared" si="13"/>
        <v>3.5715732154854699E-2</v>
      </c>
      <c r="X153">
        <f t="shared" si="14"/>
        <v>4.43109919255818E-2</v>
      </c>
      <c r="Y153">
        <f t="shared" si="15"/>
        <v>1.5121909148045305E-2</v>
      </c>
      <c r="AA153">
        <v>2.6148758433383499</v>
      </c>
      <c r="AB153" t="s">
        <v>50</v>
      </c>
      <c r="AC153">
        <v>2.6089267907804898</v>
      </c>
      <c r="AD153" t="s">
        <v>50</v>
      </c>
      <c r="AE153">
        <f t="shared" si="16"/>
        <v>-5.9490525578600462E-3</v>
      </c>
      <c r="AG153">
        <v>85.4045861723325</v>
      </c>
      <c r="AH153">
        <v>-23.253549013228898</v>
      </c>
      <c r="AI153">
        <v>19.6570850616617</v>
      </c>
      <c r="AJ153">
        <v>-42.910634074890602</v>
      </c>
      <c r="AK153">
        <f t="shared" si="17"/>
        <v>-62.567719136552299</v>
      </c>
      <c r="AM153">
        <v>10661.5386258454</v>
      </c>
      <c r="AN153">
        <v>9936.9703903095506</v>
      </c>
      <c r="AO153">
        <v>9158.4239431054903</v>
      </c>
      <c r="AP153">
        <v>10988.680592991899</v>
      </c>
      <c r="AQ153">
        <v>10695.900090826501</v>
      </c>
      <c r="AR153">
        <v>9290.6291118420995</v>
      </c>
      <c r="AS153">
        <v>10295.1396226415</v>
      </c>
      <c r="AT153">
        <v>9196.2065602836792</v>
      </c>
      <c r="AU153">
        <v>9036.1718631178701</v>
      </c>
      <c r="AV153">
        <v>11540.0138504155</v>
      </c>
      <c r="AW153">
        <v>10409.5110663983</v>
      </c>
      <c r="AX153">
        <v>9415.0992509363296</v>
      </c>
      <c r="AY153">
        <v>10466.288713910701</v>
      </c>
      <c r="AZ153">
        <v>10931.5546357615</v>
      </c>
      <c r="BA153">
        <v>9193.1700879765394</v>
      </c>
      <c r="BB153">
        <v>10400.1411935953</v>
      </c>
      <c r="BC153">
        <v>9338.9858657243803</v>
      </c>
      <c r="BD153">
        <v>9053.8385714285705</v>
      </c>
      <c r="BE153">
        <v>10182.0736677115</v>
      </c>
      <c r="BF153">
        <v>9052.4110320284599</v>
      </c>
      <c r="BG153">
        <v>9016.0634146341399</v>
      </c>
    </row>
    <row r="154" spans="1:59" x14ac:dyDescent="0.25">
      <c r="A154" t="s">
        <v>125</v>
      </c>
      <c r="B154">
        <v>0.87461100000000003</v>
      </c>
      <c r="C154">
        <v>0.87461100000000003</v>
      </c>
      <c r="D154">
        <v>1693</v>
      </c>
      <c r="E154">
        <v>1693</v>
      </c>
      <c r="F154">
        <v>2.4332759319479198</v>
      </c>
      <c r="G154" t="s">
        <v>51</v>
      </c>
      <c r="H154">
        <v>1.99062475021509</v>
      </c>
      <c r="I154" t="s">
        <v>52</v>
      </c>
      <c r="J154">
        <v>1.6693963144100601</v>
      </c>
      <c r="K154" t="s">
        <v>53</v>
      </c>
      <c r="L154">
        <v>5.6281045133501397</v>
      </c>
      <c r="M154" t="s">
        <v>50</v>
      </c>
      <c r="N154">
        <v>-3.02898021728625E-2</v>
      </c>
      <c r="O154" t="s">
        <v>51</v>
      </c>
      <c r="P154">
        <v>2.04536657405243E-3</v>
      </c>
      <c r="Q154" t="s">
        <v>53</v>
      </c>
      <c r="R154">
        <v>-2.2133336504585599E-3</v>
      </c>
      <c r="S154" t="s">
        <v>53</v>
      </c>
      <c r="T154">
        <v>-1.70048492066943E-2</v>
      </c>
      <c r="U154" t="s">
        <v>53</v>
      </c>
      <c r="V154">
        <f t="shared" si="12"/>
        <v>2.807646852240394E-2</v>
      </c>
      <c r="W154">
        <f t="shared" si="13"/>
        <v>-1.905021578074673E-2</v>
      </c>
      <c r="X154">
        <f t="shared" si="14"/>
        <v>-4.7126684303150673E-2</v>
      </c>
      <c r="Y154">
        <f t="shared" si="15"/>
        <v>-1.479151555623574E-2</v>
      </c>
      <c r="AA154">
        <v>3.0166480872066899</v>
      </c>
      <c r="AB154" t="s">
        <v>50</v>
      </c>
      <c r="AC154">
        <v>3.0154666083086301</v>
      </c>
      <c r="AD154" t="s">
        <v>50</v>
      </c>
      <c r="AE154">
        <f t="shared" si="16"/>
        <v>-1.1814788980597513E-3</v>
      </c>
      <c r="AG154">
        <v>1.82775400116917</v>
      </c>
      <c r="AH154">
        <v>9.2401382806012595</v>
      </c>
      <c r="AI154">
        <v>-1.4124177891257601</v>
      </c>
      <c r="AJ154">
        <v>10.652556069727</v>
      </c>
      <c r="AK154">
        <f t="shared" si="17"/>
        <v>12.06497385885276</v>
      </c>
      <c r="AM154">
        <v>60364.544688026901</v>
      </c>
      <c r="AN154">
        <v>55520.4195519348</v>
      </c>
      <c r="AO154">
        <v>50127.742200328401</v>
      </c>
      <c r="AP154">
        <v>60713.413114754097</v>
      </c>
      <c r="AQ154">
        <v>56541.616541353302</v>
      </c>
      <c r="AR154">
        <v>51943.848396501402</v>
      </c>
      <c r="AS154">
        <v>59995.083333333299</v>
      </c>
      <c r="AT154">
        <v>54313.137777777702</v>
      </c>
      <c r="AU154">
        <v>47785.9210526315</v>
      </c>
      <c r="AV154">
        <v>61087.088607594902</v>
      </c>
      <c r="AW154">
        <v>56426.338582677097</v>
      </c>
      <c r="AX154">
        <v>51234.228758169898</v>
      </c>
      <c r="AY154">
        <v>60311.775510204003</v>
      </c>
      <c r="AZ154">
        <v>56646.942446043096</v>
      </c>
      <c r="BA154">
        <v>52515.278947368402</v>
      </c>
      <c r="BB154">
        <v>61089.9457364341</v>
      </c>
      <c r="BC154">
        <v>56712.747474747397</v>
      </c>
      <c r="BD154">
        <v>48789.270967741897</v>
      </c>
      <c r="BE154">
        <v>59106.7987421383</v>
      </c>
      <c r="BF154">
        <v>52427.730158730097</v>
      </c>
      <c r="BG154">
        <v>46384.846846846798</v>
      </c>
    </row>
    <row r="155" spans="1:59" x14ac:dyDescent="0.25">
      <c r="A155" t="s">
        <v>305</v>
      </c>
      <c r="B155">
        <v>0.914991</v>
      </c>
      <c r="C155">
        <v>0.914991</v>
      </c>
      <c r="D155">
        <v>10435</v>
      </c>
      <c r="E155">
        <v>10435</v>
      </c>
      <c r="F155">
        <v>9.8595020432919807</v>
      </c>
      <c r="G155" t="s">
        <v>50</v>
      </c>
      <c r="H155">
        <v>5.33127285281601</v>
      </c>
      <c r="I155" t="s">
        <v>50</v>
      </c>
      <c r="J155">
        <v>0.90913558908479597</v>
      </c>
      <c r="K155" t="s">
        <v>53</v>
      </c>
      <c r="L155">
        <v>8.3332845756489</v>
      </c>
      <c r="M155" t="s">
        <v>50</v>
      </c>
      <c r="N155">
        <v>-3.8611978548473702E-2</v>
      </c>
      <c r="O155" t="s">
        <v>50</v>
      </c>
      <c r="P155">
        <v>-2.4154683199487801E-2</v>
      </c>
      <c r="Q155" t="s">
        <v>50</v>
      </c>
      <c r="R155">
        <v>-3.6223290273608801E-2</v>
      </c>
      <c r="S155" t="s">
        <v>50</v>
      </c>
      <c r="T155">
        <v>-1.5983263986863699E-2</v>
      </c>
      <c r="U155" t="s">
        <v>50</v>
      </c>
      <c r="V155">
        <f t="shared" si="12"/>
        <v>2.3886882748649016E-3</v>
      </c>
      <c r="W155">
        <f t="shared" si="13"/>
        <v>8.1714192126241016E-3</v>
      </c>
      <c r="X155">
        <f t="shared" si="14"/>
        <v>5.7827309377592E-3</v>
      </c>
      <c r="Y155">
        <f t="shared" si="15"/>
        <v>2.0240026286745101E-2</v>
      </c>
      <c r="AA155">
        <v>2.9764947082656201</v>
      </c>
      <c r="AB155" t="s">
        <v>50</v>
      </c>
      <c r="AC155">
        <v>2.9694354165700401</v>
      </c>
      <c r="AD155" t="s">
        <v>50</v>
      </c>
      <c r="AE155">
        <f t="shared" si="16"/>
        <v>-7.0592916955800611E-3</v>
      </c>
      <c r="AG155">
        <v>91.6862368311361</v>
      </c>
      <c r="AH155">
        <v>21.895933910486001</v>
      </c>
      <c r="AI155">
        <v>17.339191215656498</v>
      </c>
      <c r="AJ155">
        <v>4.55674269482956</v>
      </c>
      <c r="AK155">
        <f t="shared" si="17"/>
        <v>-12.782448520826939</v>
      </c>
      <c r="AM155">
        <v>26596.985663983902</v>
      </c>
      <c r="AN155">
        <v>25366.8307155322</v>
      </c>
      <c r="AO155">
        <v>23771.5570395102</v>
      </c>
      <c r="AP155">
        <v>26375.810126582201</v>
      </c>
      <c r="AQ155">
        <v>26074.084005376299</v>
      </c>
      <c r="AR155">
        <v>24434.735336887999</v>
      </c>
      <c r="AS155">
        <v>26815.287356321802</v>
      </c>
      <c r="AT155">
        <v>24602.565722585299</v>
      </c>
      <c r="AU155">
        <v>22877.934030045701</v>
      </c>
      <c r="AV155">
        <v>27366.8824101069</v>
      </c>
      <c r="AW155">
        <v>26509.758855585798</v>
      </c>
      <c r="AX155">
        <v>24988.478260869499</v>
      </c>
      <c r="AY155">
        <v>25297.783298097202</v>
      </c>
      <c r="AZ155">
        <v>25649.9655172413</v>
      </c>
      <c r="BA155">
        <v>23877.221789883199</v>
      </c>
      <c r="BB155">
        <v>26125.268916155401</v>
      </c>
      <c r="BC155">
        <v>24510.362589928001</v>
      </c>
      <c r="BD155">
        <v>22888.741599072899</v>
      </c>
      <c r="BE155">
        <v>27474.953079178798</v>
      </c>
      <c r="BF155">
        <v>24696.526392961801</v>
      </c>
      <c r="BG155">
        <v>22863.971556886201</v>
      </c>
    </row>
    <row r="156" spans="1:59" x14ac:dyDescent="0.25">
      <c r="A156" t="s">
        <v>568</v>
      </c>
      <c r="B156">
        <v>0.92985799999999996</v>
      </c>
      <c r="C156">
        <v>0.93134300000000003</v>
      </c>
      <c r="D156">
        <v>1330</v>
      </c>
      <c r="E156">
        <v>1239</v>
      </c>
      <c r="F156">
        <v>3.5561995423642099</v>
      </c>
      <c r="G156" t="s">
        <v>50</v>
      </c>
      <c r="H156">
        <v>2.0851281197256601</v>
      </c>
      <c r="I156" t="s">
        <v>52</v>
      </c>
      <c r="J156">
        <v>1.03402749367663</v>
      </c>
      <c r="K156" t="s">
        <v>53</v>
      </c>
      <c r="L156">
        <v>1.98856836539429</v>
      </c>
      <c r="M156" t="s">
        <v>52</v>
      </c>
      <c r="N156">
        <v>6.0008116506335897E-2</v>
      </c>
      <c r="O156" t="s">
        <v>51</v>
      </c>
      <c r="P156">
        <v>-8.8871803453956406E-3</v>
      </c>
      <c r="Q156" t="s">
        <v>53</v>
      </c>
      <c r="R156">
        <v>0.11193903734607399</v>
      </c>
      <c r="S156" t="s">
        <v>50</v>
      </c>
      <c r="T156">
        <v>-1.5718325816948601E-2</v>
      </c>
      <c r="U156" t="s">
        <v>53</v>
      </c>
      <c r="V156">
        <f t="shared" si="12"/>
        <v>5.1930920839738097E-2</v>
      </c>
      <c r="W156">
        <f t="shared" si="13"/>
        <v>-6.8311454715529601E-3</v>
      </c>
      <c r="X156">
        <f t="shared" si="14"/>
        <v>-5.8762066311291057E-2</v>
      </c>
      <c r="Y156">
        <f t="shared" si="15"/>
        <v>-0.12765736316302259</v>
      </c>
      <c r="AA156">
        <v>2.7942660540536401</v>
      </c>
      <c r="AB156" t="s">
        <v>50</v>
      </c>
      <c r="AC156">
        <v>2.8349196559190499</v>
      </c>
      <c r="AD156" t="s">
        <v>50</v>
      </c>
      <c r="AE156">
        <f t="shared" si="16"/>
        <v>4.0653601865409783E-2</v>
      </c>
      <c r="AG156">
        <v>-44.576367144235498</v>
      </c>
      <c r="AH156">
        <v>-29.5973268882315</v>
      </c>
      <c r="AI156">
        <v>-11.647045366978</v>
      </c>
      <c r="AJ156">
        <v>-17.950281521253501</v>
      </c>
      <c r="AK156">
        <f t="shared" si="17"/>
        <v>-6.3032361542755009</v>
      </c>
      <c r="AM156">
        <v>11727.7851239669</v>
      </c>
      <c r="AN156">
        <v>20130.1147959183</v>
      </c>
      <c r="AO156">
        <v>20185.719008264401</v>
      </c>
      <c r="AP156">
        <v>12927.414893617</v>
      </c>
      <c r="AQ156">
        <v>21381.562189054701</v>
      </c>
      <c r="AR156">
        <v>22206.366120218499</v>
      </c>
      <c r="AS156">
        <v>10053.054455445499</v>
      </c>
      <c r="AT156">
        <v>18813.146596858602</v>
      </c>
      <c r="AU156">
        <v>18131.394444444399</v>
      </c>
      <c r="AV156">
        <v>13071.649681528599</v>
      </c>
      <c r="AW156">
        <v>9341.0606060606005</v>
      </c>
      <c r="AX156">
        <v>24690.574074074</v>
      </c>
      <c r="AY156">
        <v>12746.255999999999</v>
      </c>
      <c r="AZ156">
        <v>27268.0296296296</v>
      </c>
      <c r="BA156">
        <v>18629.106666666601</v>
      </c>
      <c r="BB156">
        <v>10403.319587628799</v>
      </c>
      <c r="BC156">
        <v>18770.050505050502</v>
      </c>
      <c r="BD156">
        <v>20981.530612244798</v>
      </c>
      <c r="BE156">
        <v>9729.4761904761908</v>
      </c>
      <c r="BF156">
        <v>18859.5217391304</v>
      </c>
      <c r="BG156">
        <v>14725.134146341399</v>
      </c>
    </row>
    <row r="157" spans="1:59" x14ac:dyDescent="0.25">
      <c r="A157" t="s">
        <v>335</v>
      </c>
      <c r="B157">
        <v>0.93813599999999997</v>
      </c>
      <c r="C157">
        <v>0.94273999999999902</v>
      </c>
      <c r="D157">
        <v>4801</v>
      </c>
      <c r="E157">
        <v>3741</v>
      </c>
      <c r="F157">
        <v>6.3913485466878299</v>
      </c>
      <c r="G157" t="s">
        <v>50</v>
      </c>
      <c r="H157">
        <v>4.1994654332233301</v>
      </c>
      <c r="I157" t="s">
        <v>50</v>
      </c>
      <c r="J157">
        <v>2.7089666361342899</v>
      </c>
      <c r="K157" t="s">
        <v>51</v>
      </c>
      <c r="L157">
        <v>2.4952994507200801</v>
      </c>
      <c r="M157" t="s">
        <v>51</v>
      </c>
      <c r="N157">
        <v>-8.9087989926119101E-3</v>
      </c>
      <c r="O157" t="s">
        <v>53</v>
      </c>
      <c r="P157">
        <v>-3.5913017457604501E-2</v>
      </c>
      <c r="Q157" t="s">
        <v>51</v>
      </c>
      <c r="R157">
        <v>1.9505423466675401E-2</v>
      </c>
      <c r="S157" t="s">
        <v>53</v>
      </c>
      <c r="T157">
        <v>-1.5525096992256401E-2</v>
      </c>
      <c r="U157" t="s">
        <v>53</v>
      </c>
      <c r="V157">
        <f t="shared" si="12"/>
        <v>2.8414222459287312E-2</v>
      </c>
      <c r="W157">
        <f t="shared" si="13"/>
        <v>2.0387920465348101E-2</v>
      </c>
      <c r="X157">
        <f t="shared" si="14"/>
        <v>-8.0263019939392118E-3</v>
      </c>
      <c r="Y157">
        <f t="shared" si="15"/>
        <v>-3.5030520458931805E-2</v>
      </c>
      <c r="AA157">
        <v>2.9901679385935802</v>
      </c>
      <c r="AB157" t="s">
        <v>50</v>
      </c>
      <c r="AC157">
        <v>3.0018601613470199</v>
      </c>
      <c r="AD157" t="s">
        <v>50</v>
      </c>
      <c r="AE157">
        <f t="shared" si="16"/>
        <v>1.1692222753439729E-2</v>
      </c>
      <c r="AG157">
        <v>15.0203350084384</v>
      </c>
      <c r="AH157">
        <v>16.670909642334902</v>
      </c>
      <c r="AI157">
        <v>9.4220965826947296</v>
      </c>
      <c r="AJ157">
        <v>7.2488130596402502</v>
      </c>
      <c r="AK157">
        <f t="shared" si="17"/>
        <v>-2.1732835230544794</v>
      </c>
      <c r="AM157">
        <v>25949.182218956601</v>
      </c>
      <c r="AN157">
        <v>22747.3863179074</v>
      </c>
      <c r="AO157">
        <v>23754.145743145698</v>
      </c>
      <c r="AP157">
        <v>23740.985623003198</v>
      </c>
      <c r="AQ157">
        <v>19989.1004016064</v>
      </c>
      <c r="AR157">
        <v>25750.459665144601</v>
      </c>
      <c r="AS157">
        <v>27829.904761904701</v>
      </c>
      <c r="AT157">
        <v>25516.794354838701</v>
      </c>
      <c r="AU157">
        <v>21954.998628257799</v>
      </c>
      <c r="AV157">
        <v>25154.6122448979</v>
      </c>
      <c r="AW157">
        <v>18532.219512195101</v>
      </c>
      <c r="AX157">
        <v>24848.788059701401</v>
      </c>
      <c r="AY157">
        <v>22489.1596385542</v>
      </c>
      <c r="AZ157">
        <v>21411.293650793599</v>
      </c>
      <c r="BA157">
        <v>26688.534161490599</v>
      </c>
      <c r="BB157">
        <v>33379.576023391797</v>
      </c>
      <c r="BC157">
        <v>25738.462882095999</v>
      </c>
      <c r="BD157">
        <v>22409.238805970101</v>
      </c>
      <c r="BE157">
        <v>23000.419847328201</v>
      </c>
      <c r="BF157">
        <v>25326.6741573033</v>
      </c>
      <c r="BG157">
        <v>21568.779187817199</v>
      </c>
    </row>
    <row r="158" spans="1:59" x14ac:dyDescent="0.25">
      <c r="A158" t="s">
        <v>181</v>
      </c>
      <c r="B158">
        <v>0.64992399999999995</v>
      </c>
      <c r="C158">
        <v>0.64992399999999995</v>
      </c>
      <c r="D158">
        <v>1807</v>
      </c>
      <c r="E158">
        <v>1807</v>
      </c>
      <c r="F158">
        <v>6.1074945764194704</v>
      </c>
      <c r="G158" t="s">
        <v>50</v>
      </c>
      <c r="H158">
        <v>4.7517379657116798</v>
      </c>
      <c r="I158" t="s">
        <v>50</v>
      </c>
      <c r="J158">
        <v>1.7579180968942401</v>
      </c>
      <c r="K158" t="s">
        <v>53</v>
      </c>
      <c r="L158">
        <v>2.8738955325617899</v>
      </c>
      <c r="M158" t="s">
        <v>51</v>
      </c>
      <c r="N158">
        <v>-2.3742370362435199E-2</v>
      </c>
      <c r="O158" t="s">
        <v>53</v>
      </c>
      <c r="P158">
        <v>-4.7022805305285298E-2</v>
      </c>
      <c r="Q158" t="s">
        <v>53</v>
      </c>
      <c r="R158">
        <v>-1.6502159271660701E-3</v>
      </c>
      <c r="S158" t="s">
        <v>53</v>
      </c>
      <c r="T158">
        <v>-1.5414449116411299E-2</v>
      </c>
      <c r="U158" t="s">
        <v>53</v>
      </c>
      <c r="V158">
        <f t="shared" si="12"/>
        <v>2.2092154435269129E-2</v>
      </c>
      <c r="W158">
        <f t="shared" si="13"/>
        <v>3.1608356188873997E-2</v>
      </c>
      <c r="X158">
        <f t="shared" si="14"/>
        <v>9.5162017536048679E-3</v>
      </c>
      <c r="Y158">
        <f t="shared" si="15"/>
        <v>-1.376423318924523E-2</v>
      </c>
      <c r="AA158">
        <v>2.5297268091712901</v>
      </c>
      <c r="AB158" t="s">
        <v>50</v>
      </c>
      <c r="AC158">
        <v>2.53879008419629</v>
      </c>
      <c r="AD158" t="s">
        <v>50</v>
      </c>
      <c r="AE158">
        <f t="shared" si="16"/>
        <v>9.0632750249999283E-3</v>
      </c>
      <c r="AG158">
        <v>20.180584439822599</v>
      </c>
      <c r="AH158">
        <v>8.2451448617325394</v>
      </c>
      <c r="AI158">
        <v>7.7183414167768003</v>
      </c>
      <c r="AJ158">
        <v>0.52680344495573905</v>
      </c>
      <c r="AK158">
        <f t="shared" si="17"/>
        <v>-7.1915379718210612</v>
      </c>
      <c r="AM158">
        <v>4988.6918032786798</v>
      </c>
      <c r="AN158">
        <v>4241.5317604355696</v>
      </c>
      <c r="AO158">
        <v>4646.2136222910203</v>
      </c>
      <c r="AP158">
        <v>4935.9365079364998</v>
      </c>
      <c r="AQ158">
        <v>4242.8834586466101</v>
      </c>
      <c r="AR158">
        <v>4698.2576687116498</v>
      </c>
      <c r="AS158">
        <v>5045.0237288135604</v>
      </c>
      <c r="AT158">
        <v>4240.2701754385898</v>
      </c>
      <c r="AU158">
        <v>4593.1937500000004</v>
      </c>
      <c r="AV158">
        <v>4438.1733333333304</v>
      </c>
      <c r="AW158">
        <v>4415.5038759689896</v>
      </c>
      <c r="AX158">
        <v>4404.0273972602699</v>
      </c>
      <c r="AY158">
        <v>5388.4484848484799</v>
      </c>
      <c r="AZ158">
        <v>4080.3430656934302</v>
      </c>
      <c r="BA158">
        <v>4936.9111111111097</v>
      </c>
      <c r="BB158">
        <v>5381.6538461538403</v>
      </c>
      <c r="BC158">
        <v>4375.6928104575099</v>
      </c>
      <c r="BD158">
        <v>4354.6339869281001</v>
      </c>
      <c r="BE158">
        <v>4779.8</v>
      </c>
      <c r="BF158">
        <v>4083.30303030303</v>
      </c>
      <c r="BG158">
        <v>4811.7544910179604</v>
      </c>
    </row>
    <row r="159" spans="1:59" x14ac:dyDescent="0.25">
      <c r="A159" t="s">
        <v>263</v>
      </c>
      <c r="B159">
        <v>0.92667299999999997</v>
      </c>
      <c r="C159">
        <v>0.92667299999999997</v>
      </c>
      <c r="D159">
        <v>4876</v>
      </c>
      <c r="E159">
        <v>4876</v>
      </c>
      <c r="F159">
        <v>8.2890368916455497</v>
      </c>
      <c r="G159" t="s">
        <v>50</v>
      </c>
      <c r="H159">
        <v>4.7126341637365297</v>
      </c>
      <c r="I159" t="s">
        <v>50</v>
      </c>
      <c r="J159">
        <v>1.3336795569569999</v>
      </c>
      <c r="K159" t="s">
        <v>53</v>
      </c>
      <c r="L159">
        <v>6.6050690452734298</v>
      </c>
      <c r="M159" t="s">
        <v>50</v>
      </c>
      <c r="N159">
        <v>-5.4361151940299501E-2</v>
      </c>
      <c r="O159" t="s">
        <v>50</v>
      </c>
      <c r="P159">
        <v>-5.1469231346264598E-2</v>
      </c>
      <c r="Q159" t="s">
        <v>50</v>
      </c>
      <c r="R159">
        <v>-5.7796653084261899E-2</v>
      </c>
      <c r="S159" t="s">
        <v>50</v>
      </c>
      <c r="T159">
        <v>-1.5000792204926301E-2</v>
      </c>
      <c r="U159" t="s">
        <v>52</v>
      </c>
      <c r="V159">
        <f t="shared" si="12"/>
        <v>-3.4355011439623981E-3</v>
      </c>
      <c r="W159">
        <f t="shared" si="13"/>
        <v>3.6468439141338294E-2</v>
      </c>
      <c r="X159">
        <f t="shared" si="14"/>
        <v>3.9903940285300692E-2</v>
      </c>
      <c r="Y159">
        <f t="shared" si="15"/>
        <v>4.2795860879335595E-2</v>
      </c>
      <c r="AA159">
        <v>3.0598163889966199</v>
      </c>
      <c r="AB159" t="s">
        <v>50</v>
      </c>
      <c r="AC159">
        <v>3.05896339305193</v>
      </c>
      <c r="AD159" t="s">
        <v>50</v>
      </c>
      <c r="AE159">
        <f t="shared" si="16"/>
        <v>-8.5299594468990492E-4</v>
      </c>
      <c r="AG159">
        <v>72.354150537523296</v>
      </c>
      <c r="AH159">
        <v>-0.31054170902393402</v>
      </c>
      <c r="AI159">
        <v>27.056606467326102</v>
      </c>
      <c r="AJ159">
        <v>-27.367148176350099</v>
      </c>
      <c r="AK159">
        <f t="shared" si="17"/>
        <v>-54.423754643676205</v>
      </c>
      <c r="AM159">
        <v>22772.474562798001</v>
      </c>
      <c r="AN159">
        <v>24034.587567244402</v>
      </c>
      <c r="AO159">
        <v>24325.070437017999</v>
      </c>
      <c r="AP159">
        <v>20913.55</v>
      </c>
      <c r="AQ159">
        <v>24192.759852216699</v>
      </c>
      <c r="AR159">
        <v>24082.8609625668</v>
      </c>
      <c r="AS159">
        <v>24082.285907859001</v>
      </c>
      <c r="AT159">
        <v>23885.4169570267</v>
      </c>
      <c r="AU159">
        <v>24549.2940594059</v>
      </c>
      <c r="AV159">
        <v>21764.763999999999</v>
      </c>
      <c r="AW159">
        <v>24025.0106666666</v>
      </c>
      <c r="AX159">
        <v>24549.604060913702</v>
      </c>
      <c r="AY159">
        <v>20125.3888888888</v>
      </c>
      <c r="AZ159">
        <v>24336.709382150999</v>
      </c>
      <c r="BA159">
        <v>23742.940850277198</v>
      </c>
      <c r="BB159">
        <v>24094.800595238001</v>
      </c>
      <c r="BC159">
        <v>23678.181159420201</v>
      </c>
      <c r="BD159">
        <v>24540.185185185099</v>
      </c>
      <c r="BE159">
        <v>24071.825870646699</v>
      </c>
      <c r="BF159">
        <v>24077.353467561501</v>
      </c>
      <c r="BG159">
        <v>24559.759574468</v>
      </c>
    </row>
    <row r="160" spans="1:59" x14ac:dyDescent="0.25">
      <c r="A160" t="s">
        <v>208</v>
      </c>
      <c r="B160">
        <v>0.61663699999999999</v>
      </c>
      <c r="C160">
        <v>0.65143300000000004</v>
      </c>
      <c r="D160">
        <v>3965</v>
      </c>
      <c r="E160">
        <v>2468</v>
      </c>
      <c r="F160">
        <v>4.7119845043567903</v>
      </c>
      <c r="G160" t="s">
        <v>50</v>
      </c>
      <c r="H160">
        <v>2.6079198864937898</v>
      </c>
      <c r="I160" t="s">
        <v>51</v>
      </c>
      <c r="J160">
        <v>2.2028682877287098</v>
      </c>
      <c r="K160" t="s">
        <v>52</v>
      </c>
      <c r="L160">
        <v>2.7631165094499699</v>
      </c>
      <c r="M160" t="s">
        <v>51</v>
      </c>
      <c r="N160">
        <v>-4.10443983056233E-2</v>
      </c>
      <c r="O160" t="s">
        <v>50</v>
      </c>
      <c r="P160">
        <v>-3.7013033188112901E-2</v>
      </c>
      <c r="Q160" t="s">
        <v>50</v>
      </c>
      <c r="R160">
        <v>-2.4872390006964999E-2</v>
      </c>
      <c r="S160" t="s">
        <v>50</v>
      </c>
      <c r="T160">
        <v>-1.4643143162183901E-2</v>
      </c>
      <c r="U160" t="s">
        <v>52</v>
      </c>
      <c r="V160">
        <f t="shared" si="12"/>
        <v>1.6172008298658301E-2</v>
      </c>
      <c r="W160">
        <f t="shared" si="13"/>
        <v>2.2369890025928998E-2</v>
      </c>
      <c r="X160">
        <f t="shared" si="14"/>
        <v>6.1978817272706974E-3</v>
      </c>
      <c r="Y160">
        <f t="shared" si="15"/>
        <v>1.0229246844781098E-2</v>
      </c>
      <c r="AA160">
        <v>2.7923288067184</v>
      </c>
      <c r="AB160" t="s">
        <v>50</v>
      </c>
      <c r="AC160">
        <v>2.7935748165723</v>
      </c>
      <c r="AD160" t="s">
        <v>50</v>
      </c>
      <c r="AE160">
        <f t="shared" si="16"/>
        <v>1.2460098538999986E-3</v>
      </c>
      <c r="AG160">
        <v>21.772047165968399</v>
      </c>
      <c r="AH160">
        <v>-15.432255153309599</v>
      </c>
      <c r="AI160">
        <v>-4.1312652690502496</v>
      </c>
      <c r="AJ160">
        <v>-11.300989884259399</v>
      </c>
      <c r="AK160">
        <f t="shared" si="17"/>
        <v>-7.1697246152091498</v>
      </c>
      <c r="AM160">
        <v>16893.774025973999</v>
      </c>
      <c r="AN160">
        <v>15757.8446043165</v>
      </c>
      <c r="AO160">
        <v>15088.0109670987</v>
      </c>
      <c r="AP160">
        <v>17060.319648093799</v>
      </c>
      <c r="AQ160">
        <v>16068.2</v>
      </c>
      <c r="AR160">
        <v>15559.608527131701</v>
      </c>
      <c r="AS160">
        <v>16761.391608391601</v>
      </c>
      <c r="AT160">
        <v>15485.235135135101</v>
      </c>
      <c r="AU160">
        <v>14588.330595482499</v>
      </c>
      <c r="AV160">
        <v>17198.627329192499</v>
      </c>
      <c r="AW160">
        <v>15906.8125</v>
      </c>
      <c r="AX160">
        <v>15626.7508417508</v>
      </c>
      <c r="AY160">
        <v>16936.611111111099</v>
      </c>
      <c r="AZ160">
        <v>16258.8322147651</v>
      </c>
      <c r="BA160">
        <v>15468.552511415501</v>
      </c>
      <c r="BB160">
        <v>16762.491228070099</v>
      </c>
      <c r="BC160">
        <v>15653.765306122399</v>
      </c>
      <c r="BD160">
        <v>14486.3651877133</v>
      </c>
      <c r="BE160">
        <v>16760.144278606898</v>
      </c>
      <c r="BF160">
        <v>15295.396551724099</v>
      </c>
      <c r="BG160">
        <v>14742.3298969072</v>
      </c>
    </row>
    <row r="161" spans="1:59" x14ac:dyDescent="0.25">
      <c r="A161" t="s">
        <v>98</v>
      </c>
      <c r="B161">
        <v>0.82829399999999997</v>
      </c>
      <c r="C161">
        <v>0.82829399999999997</v>
      </c>
      <c r="D161">
        <v>1675</v>
      </c>
      <c r="E161">
        <v>1675</v>
      </c>
      <c r="F161">
        <v>3.9163828312293698</v>
      </c>
      <c r="G161" t="s">
        <v>50</v>
      </c>
      <c r="H161">
        <v>1.8687115723444701</v>
      </c>
      <c r="I161" t="s">
        <v>52</v>
      </c>
      <c r="J161">
        <v>1.54565426379349</v>
      </c>
      <c r="K161" t="s">
        <v>53</v>
      </c>
      <c r="L161">
        <v>3.0390299308725499</v>
      </c>
      <c r="M161" t="s">
        <v>50</v>
      </c>
      <c r="N161">
        <v>-6.2305263562673803E-2</v>
      </c>
      <c r="O161" t="s">
        <v>50</v>
      </c>
      <c r="P161">
        <v>-2.49393829203997E-2</v>
      </c>
      <c r="Q161" t="s">
        <v>51</v>
      </c>
      <c r="R161">
        <v>-5.2702098746046297E-2</v>
      </c>
      <c r="S161" t="s">
        <v>50</v>
      </c>
      <c r="T161">
        <v>-1.4589814512089501E-2</v>
      </c>
      <c r="U161" t="s">
        <v>53</v>
      </c>
      <c r="V161">
        <f t="shared" si="12"/>
        <v>9.603164816627506E-3</v>
      </c>
      <c r="W161">
        <f t="shared" si="13"/>
        <v>1.03495684083102E-2</v>
      </c>
      <c r="X161">
        <f t="shared" si="14"/>
        <v>7.4640359168269381E-4</v>
      </c>
      <c r="Y161">
        <f t="shared" si="15"/>
        <v>3.8112284233956795E-2</v>
      </c>
      <c r="AA161">
        <v>2.9941196227554698</v>
      </c>
      <c r="AB161" t="s">
        <v>50</v>
      </c>
      <c r="AC161">
        <v>2.9807114408428901</v>
      </c>
      <c r="AD161" t="s">
        <v>50</v>
      </c>
      <c r="AE161">
        <f t="shared" si="16"/>
        <v>-1.3408181912579753E-2</v>
      </c>
      <c r="AG161">
        <v>15.4949189459576</v>
      </c>
      <c r="AH161">
        <v>-2.1417953022508298</v>
      </c>
      <c r="AI161">
        <v>-2.9257171403297901</v>
      </c>
      <c r="AJ161">
        <v>0.78392183807896199</v>
      </c>
      <c r="AK161">
        <f t="shared" si="17"/>
        <v>3.7096389784087522</v>
      </c>
      <c r="AM161">
        <v>30249.109612141601</v>
      </c>
      <c r="AN161">
        <v>25208.519417475702</v>
      </c>
      <c r="AO161">
        <v>23686.517910447699</v>
      </c>
      <c r="AP161">
        <v>31388.429447852701</v>
      </c>
      <c r="AQ161">
        <v>25624.195348837198</v>
      </c>
      <c r="AR161">
        <v>24016.769021739099</v>
      </c>
      <c r="AS161">
        <v>28858.0299625468</v>
      </c>
      <c r="AT161">
        <v>24754.8629441624</v>
      </c>
      <c r="AU161">
        <v>23284.092715231702</v>
      </c>
      <c r="AV161">
        <v>33730.697183098498</v>
      </c>
      <c r="AW161">
        <v>26293.447619047602</v>
      </c>
      <c r="AX161">
        <v>24553.439490445799</v>
      </c>
      <c r="AY161">
        <v>29580.809782608601</v>
      </c>
      <c r="AZ161">
        <v>24985.3636363636</v>
      </c>
      <c r="BA161">
        <v>23617.445497630299</v>
      </c>
      <c r="BB161">
        <v>29507.035928143701</v>
      </c>
      <c r="BC161">
        <v>25473.391752577299</v>
      </c>
      <c r="BD161">
        <v>23429.5989010989</v>
      </c>
      <c r="BE161">
        <v>27774.19</v>
      </c>
      <c r="BF161">
        <v>24057.89</v>
      </c>
      <c r="BG161">
        <v>23063.4083333333</v>
      </c>
    </row>
    <row r="162" spans="1:59" x14ac:dyDescent="0.25">
      <c r="A162" t="s">
        <v>547</v>
      </c>
      <c r="B162">
        <v>0.62960499999999997</v>
      </c>
      <c r="C162">
        <v>0.63447299999999995</v>
      </c>
      <c r="D162">
        <v>3685</v>
      </c>
      <c r="E162">
        <v>3334</v>
      </c>
      <c r="F162">
        <v>6.1833170320956299</v>
      </c>
      <c r="G162" t="s">
        <v>50</v>
      </c>
      <c r="H162">
        <v>8.1497255385551295</v>
      </c>
      <c r="I162" t="s">
        <v>50</v>
      </c>
      <c r="J162">
        <v>2.7635236383315398</v>
      </c>
      <c r="K162" t="s">
        <v>51</v>
      </c>
      <c r="L162">
        <v>2.2971748015348301</v>
      </c>
      <c r="M162" t="s">
        <v>51</v>
      </c>
      <c r="N162">
        <v>-3.5796781224908501E-2</v>
      </c>
      <c r="O162" t="s">
        <v>50</v>
      </c>
      <c r="P162">
        <v>-1.31197829015671E-2</v>
      </c>
      <c r="Q162" t="s">
        <v>52</v>
      </c>
      <c r="R162">
        <v>-4.5040538438958E-2</v>
      </c>
      <c r="S162" t="s">
        <v>50</v>
      </c>
      <c r="T162">
        <v>-1.34463340384239E-2</v>
      </c>
      <c r="U162" t="s">
        <v>51</v>
      </c>
      <c r="V162">
        <f t="shared" si="12"/>
        <v>-9.2437572140494986E-3</v>
      </c>
      <c r="W162">
        <f t="shared" si="13"/>
        <v>-3.2655113685679978E-4</v>
      </c>
      <c r="X162">
        <f t="shared" si="14"/>
        <v>8.9172060771926989E-3</v>
      </c>
      <c r="Y162">
        <f t="shared" si="15"/>
        <v>3.15942044005341E-2</v>
      </c>
      <c r="AA162">
        <v>2.9272692569926302</v>
      </c>
      <c r="AB162" t="s">
        <v>50</v>
      </c>
      <c r="AC162">
        <v>2.9142901059331701</v>
      </c>
      <c r="AD162" t="s">
        <v>50</v>
      </c>
      <c r="AE162">
        <f t="shared" si="16"/>
        <v>-1.2979151059460126E-2</v>
      </c>
      <c r="AG162">
        <v>24.5585100405766</v>
      </c>
      <c r="AH162">
        <v>-3.2134082737815999</v>
      </c>
      <c r="AI162">
        <v>5.43160684439927</v>
      </c>
      <c r="AJ162">
        <v>-8.6450151181808703</v>
      </c>
      <c r="AK162">
        <f t="shared" si="17"/>
        <v>-14.076621962580141</v>
      </c>
      <c r="AM162">
        <v>28862.257291666599</v>
      </c>
      <c r="AN162">
        <v>27395.215980024899</v>
      </c>
      <c r="AO162">
        <v>26432.874761602001</v>
      </c>
      <c r="AP162">
        <v>29485.7600896861</v>
      </c>
      <c r="AQ162">
        <v>27768.115000000002</v>
      </c>
      <c r="AR162">
        <v>26496.003044140001</v>
      </c>
      <c r="AS162">
        <v>28321.241245136101</v>
      </c>
      <c r="AT162">
        <v>27023.246882792999</v>
      </c>
      <c r="AU162">
        <v>26387.596069869</v>
      </c>
      <c r="AV162">
        <v>30002.708571428499</v>
      </c>
      <c r="AW162">
        <v>28262.520467836199</v>
      </c>
      <c r="AX162">
        <v>26791.525423728799</v>
      </c>
      <c r="AY162">
        <v>29151.9372693726</v>
      </c>
      <c r="AZ162">
        <v>27398.930131004301</v>
      </c>
      <c r="BA162">
        <v>26255.176795580101</v>
      </c>
      <c r="BB162">
        <v>28379.715953307299</v>
      </c>
      <c r="BC162">
        <v>26231.732558139502</v>
      </c>
      <c r="BD162">
        <v>26110.502617801001</v>
      </c>
      <c r="BE162">
        <v>28262.7665369649</v>
      </c>
      <c r="BF162">
        <v>27617.7467248908</v>
      </c>
      <c r="BG162">
        <v>26585.816479400699</v>
      </c>
    </row>
    <row r="163" spans="1:59" x14ac:dyDescent="0.25">
      <c r="A163" t="s">
        <v>603</v>
      </c>
      <c r="B163">
        <v>0.94454799999999906</v>
      </c>
      <c r="C163">
        <v>0.94539499999999999</v>
      </c>
      <c r="D163">
        <v>12015</v>
      </c>
      <c r="E163">
        <v>11775</v>
      </c>
      <c r="F163">
        <v>7.1639428483487499</v>
      </c>
      <c r="G163" t="s">
        <v>50</v>
      </c>
      <c r="H163">
        <v>5.7488771167556099</v>
      </c>
      <c r="I163" t="s">
        <v>50</v>
      </c>
      <c r="J163">
        <v>2.0550131050475602</v>
      </c>
      <c r="K163" t="s">
        <v>52</v>
      </c>
      <c r="L163">
        <v>5.5083784851049797</v>
      </c>
      <c r="M163" t="s">
        <v>50</v>
      </c>
      <c r="N163">
        <v>-2.1670962520169701E-2</v>
      </c>
      <c r="O163" t="s">
        <v>50</v>
      </c>
      <c r="P163">
        <v>-1.1563910875220299E-2</v>
      </c>
      <c r="Q163" t="s">
        <v>53</v>
      </c>
      <c r="R163">
        <v>1.3868275803314799E-3</v>
      </c>
      <c r="S163" t="s">
        <v>53</v>
      </c>
      <c r="T163">
        <v>-1.3036608575095599E-2</v>
      </c>
      <c r="U163" t="s">
        <v>52</v>
      </c>
      <c r="V163">
        <f t="shared" si="12"/>
        <v>2.3057790100501182E-2</v>
      </c>
      <c r="W163">
        <f t="shared" si="13"/>
        <v>-1.4726976998753003E-3</v>
      </c>
      <c r="X163">
        <f t="shared" si="14"/>
        <v>-2.4530487800376484E-2</v>
      </c>
      <c r="Y163">
        <f t="shared" si="15"/>
        <v>-1.4423436155427079E-2</v>
      </c>
      <c r="AA163">
        <v>2.9789128456760898</v>
      </c>
      <c r="AB163" t="s">
        <v>50</v>
      </c>
      <c r="AC163">
        <v>2.9805592022993199</v>
      </c>
      <c r="AD163" t="s">
        <v>50</v>
      </c>
      <c r="AE163">
        <f t="shared" si="16"/>
        <v>1.6463566232300941E-3</v>
      </c>
      <c r="AG163">
        <v>43.444866027379398</v>
      </c>
      <c r="AH163">
        <v>18.031533393173099</v>
      </c>
      <c r="AI163">
        <v>-17.6692220571496</v>
      </c>
      <c r="AJ163">
        <v>35.700755450322902</v>
      </c>
      <c r="AK163">
        <f t="shared" si="17"/>
        <v>53.369977507472498</v>
      </c>
      <c r="AM163">
        <v>24227.175811437399</v>
      </c>
      <c r="AN163">
        <v>20677.540941328101</v>
      </c>
      <c r="AO163">
        <v>19503.118387188999</v>
      </c>
      <c r="AP163">
        <v>24102.981104651099</v>
      </c>
      <c r="AQ163">
        <v>22179.825940482799</v>
      </c>
      <c r="AR163">
        <v>20008.029725182201</v>
      </c>
      <c r="AS163">
        <v>24368.1757425742</v>
      </c>
      <c r="AT163">
        <v>18652.128690385998</v>
      </c>
      <c r="AU163">
        <v>18977.8809801633</v>
      </c>
      <c r="AV163">
        <v>23275.996657754</v>
      </c>
      <c r="AW163">
        <v>22031.1166848418</v>
      </c>
      <c r="AX163">
        <v>19587.992414664899</v>
      </c>
      <c r="AY163">
        <v>25087.988057324801</v>
      </c>
      <c r="AZ163">
        <v>22337.657407407401</v>
      </c>
      <c r="BA163">
        <v>20342.958669354801</v>
      </c>
      <c r="BB163">
        <v>24120.452173913</v>
      </c>
      <c r="BC163">
        <v>19026.941353383401</v>
      </c>
      <c r="BD163">
        <v>19186.1656118143</v>
      </c>
      <c r="BE163">
        <v>24638.555651423601</v>
      </c>
      <c r="BF163">
        <v>18272.173780487799</v>
      </c>
      <c r="BG163">
        <v>18720.108355091299</v>
      </c>
    </row>
    <row r="164" spans="1:59" x14ac:dyDescent="0.25">
      <c r="A164" t="s">
        <v>120</v>
      </c>
      <c r="B164">
        <v>0.85714099999999904</v>
      </c>
      <c r="C164">
        <v>0.866344</v>
      </c>
      <c r="D164">
        <v>2520</v>
      </c>
      <c r="E164">
        <v>2432</v>
      </c>
      <c r="F164">
        <v>6.8409943452810396</v>
      </c>
      <c r="G164" t="s">
        <v>50</v>
      </c>
      <c r="H164">
        <v>4.1599919432958501</v>
      </c>
      <c r="I164" t="s">
        <v>50</v>
      </c>
      <c r="J164">
        <v>0.65680615958669497</v>
      </c>
      <c r="K164" t="s">
        <v>53</v>
      </c>
      <c r="L164">
        <v>3.12393813326754</v>
      </c>
      <c r="M164" t="s">
        <v>50</v>
      </c>
      <c r="N164">
        <v>-5.7445963345034601E-2</v>
      </c>
      <c r="O164" t="s">
        <v>50</v>
      </c>
      <c r="P164">
        <v>-1.8323479915128699E-2</v>
      </c>
      <c r="Q164" t="s">
        <v>53</v>
      </c>
      <c r="R164">
        <v>-4.3901812711633001E-2</v>
      </c>
      <c r="S164" t="s">
        <v>50</v>
      </c>
      <c r="T164">
        <v>-1.25128902784551E-2</v>
      </c>
      <c r="U164" t="s">
        <v>53</v>
      </c>
      <c r="V164">
        <f t="shared" si="12"/>
        <v>1.35441506334016E-2</v>
      </c>
      <c r="W164">
        <f t="shared" si="13"/>
        <v>5.8105896366735989E-3</v>
      </c>
      <c r="X164">
        <f t="shared" si="14"/>
        <v>-7.7335609967280009E-3</v>
      </c>
      <c r="Y164">
        <f t="shared" si="15"/>
        <v>3.1388922433177903E-2</v>
      </c>
      <c r="AA164">
        <v>3.1181645278081001</v>
      </c>
      <c r="AB164" t="s">
        <v>50</v>
      </c>
      <c r="AC164">
        <v>3.10589925647098</v>
      </c>
      <c r="AD164" t="s">
        <v>50</v>
      </c>
      <c r="AE164">
        <f t="shared" si="16"/>
        <v>-1.2265271337120076E-2</v>
      </c>
      <c r="AG164">
        <v>25.763078123715999</v>
      </c>
      <c r="AH164">
        <v>2.8693102976787102</v>
      </c>
      <c r="AI164">
        <v>1.70582728823122</v>
      </c>
      <c r="AJ164">
        <v>1.16348300944748</v>
      </c>
      <c r="AK164">
        <f t="shared" si="17"/>
        <v>-0.54234427878374003</v>
      </c>
      <c r="AM164">
        <v>29701.223880597001</v>
      </c>
      <c r="AN164">
        <v>24503.0374812593</v>
      </c>
      <c r="AO164">
        <v>22174.335526315699</v>
      </c>
      <c r="AP164">
        <v>30624.893382352901</v>
      </c>
      <c r="AQ164">
        <v>25321.073033707798</v>
      </c>
      <c r="AR164">
        <v>22553.072538860099</v>
      </c>
      <c r="AS164">
        <v>28611.2537960954</v>
      </c>
      <c r="AT164">
        <v>23566.6366559485</v>
      </c>
      <c r="AU164">
        <v>21783.4465240641</v>
      </c>
      <c r="AV164">
        <v>30826.053956834501</v>
      </c>
      <c r="AW164">
        <v>24201.202380952302</v>
      </c>
      <c r="AX164">
        <v>22783.073298429299</v>
      </c>
      <c r="AY164">
        <v>30414.6578947368</v>
      </c>
      <c r="AZ164">
        <v>26321.808510638199</v>
      </c>
      <c r="BA164">
        <v>22327.789743589699</v>
      </c>
      <c r="BB164">
        <v>29813.464135021099</v>
      </c>
      <c r="BC164">
        <v>23838.6438356164</v>
      </c>
      <c r="BD164">
        <v>21943.356521739101</v>
      </c>
      <c r="BE164">
        <v>27339.2723214285</v>
      </c>
      <c r="BF164">
        <v>23325.951515151501</v>
      </c>
      <c r="BG164">
        <v>21528.034722222201</v>
      </c>
    </row>
    <row r="165" spans="1:59" x14ac:dyDescent="0.25">
      <c r="A165" t="s">
        <v>115</v>
      </c>
      <c r="B165">
        <v>0.89990899999999996</v>
      </c>
      <c r="C165">
        <v>0.89990899999999996</v>
      </c>
      <c r="D165">
        <v>4591</v>
      </c>
      <c r="E165">
        <v>4591</v>
      </c>
      <c r="F165">
        <v>11.8005188448008</v>
      </c>
      <c r="G165" t="s">
        <v>50</v>
      </c>
      <c r="H165">
        <v>14.011068145585799</v>
      </c>
      <c r="I165" t="s">
        <v>50</v>
      </c>
      <c r="J165">
        <v>5.4309852566844796</v>
      </c>
      <c r="K165" t="s">
        <v>50</v>
      </c>
      <c r="L165">
        <v>8.1618050498369605</v>
      </c>
      <c r="M165" t="s">
        <v>50</v>
      </c>
      <c r="N165">
        <v>-5.9532760162449003E-2</v>
      </c>
      <c r="O165" t="s">
        <v>50</v>
      </c>
      <c r="P165">
        <v>-2.7395062252646599E-2</v>
      </c>
      <c r="Q165" t="s">
        <v>51</v>
      </c>
      <c r="R165">
        <v>-5.7728400165391401E-2</v>
      </c>
      <c r="S165" t="s">
        <v>50</v>
      </c>
      <c r="T165">
        <v>-1.2092599769348801E-2</v>
      </c>
      <c r="U165" t="s">
        <v>53</v>
      </c>
      <c r="V165">
        <f t="shared" si="12"/>
        <v>1.8043599970576016E-3</v>
      </c>
      <c r="W165">
        <f t="shared" si="13"/>
        <v>1.5302462483297799E-2</v>
      </c>
      <c r="X165">
        <f t="shared" si="14"/>
        <v>1.3498102486240197E-2</v>
      </c>
      <c r="Y165">
        <f t="shared" si="15"/>
        <v>4.5635800396042599E-2</v>
      </c>
      <c r="AA165">
        <v>2.95896010241505</v>
      </c>
      <c r="AB165" t="s">
        <v>50</v>
      </c>
      <c r="AC165">
        <v>2.9438019435576801</v>
      </c>
      <c r="AD165" t="s">
        <v>50</v>
      </c>
      <c r="AE165">
        <f t="shared" si="16"/>
        <v>-1.515815885736993E-2</v>
      </c>
      <c r="AG165">
        <v>43.428388158357599</v>
      </c>
      <c r="AH165">
        <v>39.960486748320903</v>
      </c>
      <c r="AI165">
        <v>20.911304348447</v>
      </c>
      <c r="AJ165">
        <v>19.0491823998738</v>
      </c>
      <c r="AK165">
        <f t="shared" si="17"/>
        <v>-1.8621219485732006</v>
      </c>
      <c r="AM165">
        <v>31292.304298642499</v>
      </c>
      <c r="AN165">
        <v>25902.306782334301</v>
      </c>
      <c r="AO165">
        <v>25030.502250803798</v>
      </c>
      <c r="AP165">
        <v>31461.2452193475</v>
      </c>
      <c r="AQ165">
        <v>26646.441826214999</v>
      </c>
      <c r="AR165">
        <v>25619.6736292428</v>
      </c>
      <c r="AS165">
        <v>31121.4414106939</v>
      </c>
      <c r="AT165">
        <v>25044.466893039</v>
      </c>
      <c r="AU165">
        <v>24458.505703422001</v>
      </c>
      <c r="AV165">
        <v>31399.864332603898</v>
      </c>
      <c r="AW165">
        <v>27164.038123167102</v>
      </c>
      <c r="AX165">
        <v>25629.522427440599</v>
      </c>
      <c r="AY165">
        <v>31526.178240740701</v>
      </c>
      <c r="AZ165">
        <v>26124.251479289898</v>
      </c>
      <c r="BA165">
        <v>25610.028423772601</v>
      </c>
      <c r="BB165">
        <v>30980.812646369999</v>
      </c>
      <c r="BC165">
        <v>25085.7009966777</v>
      </c>
      <c r="BD165">
        <v>24736.9544419134</v>
      </c>
      <c r="BE165">
        <v>31254.292035398201</v>
      </c>
      <c r="BF165">
        <v>25001.371527777701</v>
      </c>
      <c r="BG165">
        <v>24109.251428571399</v>
      </c>
    </row>
    <row r="166" spans="1:59" x14ac:dyDescent="0.25">
      <c r="A166" t="s">
        <v>108</v>
      </c>
      <c r="B166">
        <v>0.87385100000000004</v>
      </c>
      <c r="C166">
        <v>0.80623999999999996</v>
      </c>
      <c r="D166">
        <v>3591</v>
      </c>
      <c r="E166">
        <v>1529</v>
      </c>
      <c r="F166">
        <v>4.60531282064842</v>
      </c>
      <c r="G166" t="s">
        <v>50</v>
      </c>
      <c r="H166">
        <v>2.7814638368334799</v>
      </c>
      <c r="I166" t="s">
        <v>51</v>
      </c>
      <c r="J166">
        <v>5.0165843420290297E-2</v>
      </c>
      <c r="K166" t="s">
        <v>53</v>
      </c>
      <c r="L166">
        <v>2.4416195851147999</v>
      </c>
      <c r="M166" t="s">
        <v>51</v>
      </c>
      <c r="N166">
        <v>-6.7151452009739002E-2</v>
      </c>
      <c r="O166" t="s">
        <v>50</v>
      </c>
      <c r="P166">
        <v>-5.4334337277703197E-2</v>
      </c>
      <c r="Q166" t="s">
        <v>50</v>
      </c>
      <c r="R166">
        <v>-2.0280492888987599E-2</v>
      </c>
      <c r="S166" t="s">
        <v>53</v>
      </c>
      <c r="T166">
        <v>-1.1533941651013201E-2</v>
      </c>
      <c r="U166" t="s">
        <v>53</v>
      </c>
      <c r="V166">
        <f t="shared" si="12"/>
        <v>4.6870959120751399E-2</v>
      </c>
      <c r="W166">
        <f t="shared" si="13"/>
        <v>4.2800395626689997E-2</v>
      </c>
      <c r="X166">
        <f t="shared" si="14"/>
        <v>-4.0705634940614022E-3</v>
      </c>
      <c r="Y166">
        <f t="shared" si="15"/>
        <v>8.7465512379743988E-3</v>
      </c>
      <c r="AA166">
        <v>3.1258734090348801</v>
      </c>
      <c r="AB166" t="s">
        <v>50</v>
      </c>
      <c r="AC166">
        <v>3.13940803012231</v>
      </c>
      <c r="AD166" t="s">
        <v>50</v>
      </c>
      <c r="AE166">
        <f t="shared" si="16"/>
        <v>1.3534621087429866E-2</v>
      </c>
      <c r="AG166">
        <v>26.661244367088798</v>
      </c>
      <c r="AH166">
        <v>-13.015719972243099</v>
      </c>
      <c r="AI166">
        <v>-6.1904811054414299</v>
      </c>
      <c r="AJ166">
        <v>-6.8252388668017003</v>
      </c>
      <c r="AK166">
        <f t="shared" si="17"/>
        <v>-0.6347577613602704</v>
      </c>
      <c r="AM166">
        <v>22665.6878216123</v>
      </c>
      <c r="AN166">
        <v>18698.336322869902</v>
      </c>
      <c r="AO166">
        <v>17095.186000000002</v>
      </c>
      <c r="AP166">
        <v>21549.171232876699</v>
      </c>
      <c r="AQ166">
        <v>19568.932489451399</v>
      </c>
      <c r="AR166">
        <v>16753.4330708661</v>
      </c>
      <c r="AS166">
        <v>23786.041237113299</v>
      </c>
      <c r="AT166">
        <v>17711.105263157799</v>
      </c>
      <c r="AU166">
        <v>17448.0528455284</v>
      </c>
      <c r="AV166">
        <v>20632.6408450704</v>
      </c>
      <c r="AW166">
        <v>18644.7637795275</v>
      </c>
      <c r="AX166">
        <v>16810.411764705801</v>
      </c>
      <c r="AY166">
        <v>22416.82</v>
      </c>
      <c r="AZ166">
        <v>20635.9272727272</v>
      </c>
      <c r="BA166">
        <v>16703.207407407401</v>
      </c>
      <c r="BB166">
        <v>23804.020547945202</v>
      </c>
      <c r="BC166">
        <v>17362.841584158399</v>
      </c>
      <c r="BD166">
        <v>16902.072847682099</v>
      </c>
      <c r="BE166">
        <v>23767.937931034401</v>
      </c>
      <c r="BF166">
        <v>18036.796296296201</v>
      </c>
      <c r="BG166">
        <v>18315.873684210499</v>
      </c>
    </row>
    <row r="167" spans="1:59" x14ac:dyDescent="0.25">
      <c r="A167" t="s">
        <v>532</v>
      </c>
      <c r="B167">
        <v>0.89502800000000005</v>
      </c>
      <c r="C167">
        <v>0.894339</v>
      </c>
      <c r="D167">
        <v>5030</v>
      </c>
      <c r="E167">
        <v>4811</v>
      </c>
      <c r="F167">
        <v>7.5021922464028901</v>
      </c>
      <c r="G167" t="s">
        <v>50</v>
      </c>
      <c r="H167">
        <v>5.2347164936754096</v>
      </c>
      <c r="I167" t="s">
        <v>50</v>
      </c>
      <c r="J167">
        <v>1.7825741326543501</v>
      </c>
      <c r="K167" t="s">
        <v>53</v>
      </c>
      <c r="L167">
        <v>2.4107444849872199</v>
      </c>
      <c r="M167" t="s">
        <v>51</v>
      </c>
      <c r="N167">
        <v>-5.3787274162806598E-2</v>
      </c>
      <c r="O167" t="s">
        <v>50</v>
      </c>
      <c r="P167">
        <v>1.8448041053022099E-3</v>
      </c>
      <c r="Q167" t="s">
        <v>53</v>
      </c>
      <c r="R167">
        <v>-6.2006843310175801E-2</v>
      </c>
      <c r="S167" t="s">
        <v>50</v>
      </c>
      <c r="T167">
        <v>-1.08930174160501E-2</v>
      </c>
      <c r="U167" t="s">
        <v>53</v>
      </c>
      <c r="V167">
        <f t="shared" si="12"/>
        <v>-8.2195691473692031E-3</v>
      </c>
      <c r="W167">
        <f t="shared" si="13"/>
        <v>-1.273782152135231E-2</v>
      </c>
      <c r="X167">
        <f t="shared" si="14"/>
        <v>-4.518252373983107E-3</v>
      </c>
      <c r="Y167">
        <f t="shared" si="15"/>
        <v>5.1113825894125699E-2</v>
      </c>
      <c r="AA167">
        <v>2.75701603983034</v>
      </c>
      <c r="AB167" t="s">
        <v>50</v>
      </c>
      <c r="AC167">
        <v>2.7317091719961701</v>
      </c>
      <c r="AD167" t="s">
        <v>50</v>
      </c>
      <c r="AE167">
        <f t="shared" si="16"/>
        <v>-2.530686783416991E-2</v>
      </c>
      <c r="AG167">
        <v>37.146854544559901</v>
      </c>
      <c r="AH167">
        <v>24.5683040575015</v>
      </c>
      <c r="AI167">
        <v>18.847311705513601</v>
      </c>
      <c r="AJ167">
        <v>5.7209923519880697</v>
      </c>
      <c r="AK167">
        <f t="shared" si="17"/>
        <v>-13.126319353525531</v>
      </c>
      <c r="AM167">
        <v>15452.8092948717</v>
      </c>
      <c r="AN167">
        <v>13958.8361177406</v>
      </c>
      <c r="AO167">
        <v>13374.0267538644</v>
      </c>
      <c r="AP167">
        <v>17034.768924302702</v>
      </c>
      <c r="AQ167">
        <v>13716.763727121401</v>
      </c>
      <c r="AR167">
        <v>13868.907983761799</v>
      </c>
      <c r="AS167">
        <v>13622.985023041399</v>
      </c>
      <c r="AT167">
        <v>14180.612804877999</v>
      </c>
      <c r="AU167">
        <v>12986.2036055143</v>
      </c>
      <c r="AV167">
        <v>18787.342857142801</v>
      </c>
      <c r="AW167">
        <v>12759.6795774647</v>
      </c>
      <c r="AX167">
        <v>15114.997311827899</v>
      </c>
      <c r="AY167">
        <v>15364.027237353999</v>
      </c>
      <c r="AZ167">
        <v>14574.214511041</v>
      </c>
      <c r="BA167">
        <v>12605.841961852801</v>
      </c>
      <c r="BB167">
        <v>14266.1707317073</v>
      </c>
      <c r="BC167">
        <v>14063.2641509433</v>
      </c>
      <c r="BD167">
        <v>13254.4411764705</v>
      </c>
      <c r="BE167">
        <v>12927.357314148599</v>
      </c>
      <c r="BF167">
        <v>14291.017751479199</v>
      </c>
      <c r="BG167">
        <v>12781.6411214953</v>
      </c>
    </row>
    <row r="168" spans="1:59" x14ac:dyDescent="0.25">
      <c r="A168" t="s">
        <v>245</v>
      </c>
      <c r="B168">
        <v>0.93805699999999903</v>
      </c>
      <c r="C168">
        <v>0.93805699999999903</v>
      </c>
      <c r="D168">
        <v>5279</v>
      </c>
      <c r="E168">
        <v>5279</v>
      </c>
      <c r="F168">
        <v>3.7535920214357099</v>
      </c>
      <c r="G168" t="s">
        <v>50</v>
      </c>
      <c r="H168">
        <v>3.6925569168302501</v>
      </c>
      <c r="I168" t="s">
        <v>50</v>
      </c>
      <c r="J168">
        <v>2.5394944741425101</v>
      </c>
      <c r="K168" t="s">
        <v>51</v>
      </c>
      <c r="L168">
        <v>2.6561912381693098</v>
      </c>
      <c r="M168" t="s">
        <v>51</v>
      </c>
      <c r="N168">
        <v>3.2389298789601298E-2</v>
      </c>
      <c r="O168" t="s">
        <v>50</v>
      </c>
      <c r="P168">
        <v>1.0193113353029399E-2</v>
      </c>
      <c r="Q168" t="s">
        <v>53</v>
      </c>
      <c r="R168">
        <v>8.6672123869695993E-3</v>
      </c>
      <c r="S168" t="s">
        <v>53</v>
      </c>
      <c r="T168">
        <v>-1.07014871366459E-2</v>
      </c>
      <c r="U168" t="s">
        <v>53</v>
      </c>
      <c r="V168">
        <f t="shared" si="12"/>
        <v>-2.3722086402631699E-2</v>
      </c>
      <c r="W168">
        <f t="shared" si="13"/>
        <v>-2.08946004896753E-2</v>
      </c>
      <c r="X168">
        <f t="shared" si="14"/>
        <v>2.8274859129563991E-3</v>
      </c>
      <c r="Y168">
        <f t="shared" si="15"/>
        <v>-1.9368699523615501E-2</v>
      </c>
      <c r="AA168">
        <v>3.0970784904667399</v>
      </c>
      <c r="AB168" t="s">
        <v>50</v>
      </c>
      <c r="AC168">
        <v>3.0847448358187499</v>
      </c>
      <c r="AD168" t="s">
        <v>50</v>
      </c>
      <c r="AE168">
        <f t="shared" si="16"/>
        <v>-1.2333654647989967E-2</v>
      </c>
      <c r="AG168">
        <v>-23.6110666090532</v>
      </c>
      <c r="AH168">
        <v>65.007309581145606</v>
      </c>
      <c r="AI168">
        <v>30.906476676665999</v>
      </c>
      <c r="AJ168">
        <v>34.100832904479603</v>
      </c>
      <c r="AK168">
        <f t="shared" si="17"/>
        <v>3.1943562278136035</v>
      </c>
      <c r="AM168">
        <v>20731.8775826446</v>
      </c>
      <c r="AN168">
        <v>20140.972602739701</v>
      </c>
      <c r="AO168">
        <v>18762.6121546961</v>
      </c>
      <c r="AP168">
        <v>18969.873563218302</v>
      </c>
      <c r="AQ168">
        <v>21149.1762452107</v>
      </c>
      <c r="AR168">
        <v>18887.995449374201</v>
      </c>
      <c r="AS168">
        <v>22169.910881801101</v>
      </c>
      <c r="AT168">
        <v>19088.407999999999</v>
      </c>
      <c r="AU168">
        <v>18644.232008592899</v>
      </c>
      <c r="AV168">
        <v>19902.070904645399</v>
      </c>
      <c r="AW168">
        <v>21532.862359550501</v>
      </c>
      <c r="AX168">
        <v>18710.220812182699</v>
      </c>
      <c r="AY168">
        <v>18142.826464208199</v>
      </c>
      <c r="AZ168">
        <v>20829.288056206002</v>
      </c>
      <c r="BA168">
        <v>19032.414432989601</v>
      </c>
      <c r="BB168">
        <v>23941.188870151698</v>
      </c>
      <c r="BC168">
        <v>20093.745205479401</v>
      </c>
      <c r="BD168">
        <v>18299.593291404599</v>
      </c>
      <c r="BE168">
        <v>19949.260042283298</v>
      </c>
      <c r="BF168">
        <v>18135.2961038961</v>
      </c>
      <c r="BG168">
        <v>19006.3303964757</v>
      </c>
    </row>
    <row r="169" spans="1:59" x14ac:dyDescent="0.25">
      <c r="A169" t="s">
        <v>167</v>
      </c>
      <c r="B169">
        <v>0.75426700000000002</v>
      </c>
      <c r="C169">
        <v>0.78010500000000005</v>
      </c>
      <c r="D169">
        <v>12922</v>
      </c>
      <c r="E169">
        <v>9069</v>
      </c>
      <c r="F169">
        <v>8.3179932017651499</v>
      </c>
      <c r="G169" t="s">
        <v>50</v>
      </c>
      <c r="H169">
        <v>5.8158381625880802</v>
      </c>
      <c r="I169" t="s">
        <v>50</v>
      </c>
      <c r="J169">
        <v>2.0418718987103199</v>
      </c>
      <c r="K169" t="s">
        <v>52</v>
      </c>
      <c r="L169">
        <v>8.8335780282571807</v>
      </c>
      <c r="M169" t="s">
        <v>50</v>
      </c>
      <c r="N169">
        <v>-2.6102672955099101E-2</v>
      </c>
      <c r="O169" t="s">
        <v>50</v>
      </c>
      <c r="P169">
        <v>-4.0492553510670701E-2</v>
      </c>
      <c r="Q169" t="s">
        <v>50</v>
      </c>
      <c r="R169">
        <v>-6.3660826117359307E-2</v>
      </c>
      <c r="S169" t="s">
        <v>50</v>
      </c>
      <c r="T169">
        <v>-9.3945752241396709E-3</v>
      </c>
      <c r="U169" t="s">
        <v>53</v>
      </c>
      <c r="V169">
        <f t="shared" si="12"/>
        <v>-3.7558153162260202E-2</v>
      </c>
      <c r="W169">
        <f t="shared" si="13"/>
        <v>3.109797828653103E-2</v>
      </c>
      <c r="X169">
        <f t="shared" si="14"/>
        <v>6.8656131448791236E-2</v>
      </c>
      <c r="Y169">
        <f t="shared" si="15"/>
        <v>5.4266250893219639E-2</v>
      </c>
      <c r="AA169">
        <v>2.7575749662162501</v>
      </c>
      <c r="AB169" t="s">
        <v>50</v>
      </c>
      <c r="AC169">
        <v>2.7419547573109302</v>
      </c>
      <c r="AD169" t="s">
        <v>50</v>
      </c>
      <c r="AE169">
        <f t="shared" si="16"/>
        <v>-1.5620208905319899E-2</v>
      </c>
      <c r="AG169">
        <v>85.179997933474596</v>
      </c>
      <c r="AH169">
        <v>49.188056248642098</v>
      </c>
      <c r="AI169">
        <v>89.837774327827304</v>
      </c>
      <c r="AJ169">
        <v>-40.649718079184801</v>
      </c>
      <c r="AK169">
        <f t="shared" si="17"/>
        <v>-130.4874924070121</v>
      </c>
      <c r="AM169">
        <v>10311.851837817299</v>
      </c>
      <c r="AN169">
        <v>8736.2014058679706</v>
      </c>
      <c r="AO169">
        <v>7976.65389487017</v>
      </c>
      <c r="AP169">
        <v>10614.0811992504</v>
      </c>
      <c r="AQ169">
        <v>9061.6521418020602</v>
      </c>
      <c r="AR169">
        <v>8008.4278074866297</v>
      </c>
      <c r="AS169">
        <v>9845.6965317919003</v>
      </c>
      <c r="AT169">
        <v>8506.4515119916505</v>
      </c>
      <c r="AU169">
        <v>7940.3993220338898</v>
      </c>
      <c r="AV169">
        <v>10782.621412803501</v>
      </c>
      <c r="AW169">
        <v>9029.3023255813896</v>
      </c>
      <c r="AX169">
        <v>7890.6167938931203</v>
      </c>
      <c r="AY169">
        <v>10394.3726618705</v>
      </c>
      <c r="AZ169">
        <v>9091.0818053596595</v>
      </c>
      <c r="BA169">
        <v>8083.4922178988299</v>
      </c>
      <c r="BB169">
        <v>10106.140381282399</v>
      </c>
      <c r="BC169">
        <v>8882.7304204451702</v>
      </c>
      <c r="BD169">
        <v>7373.62204724409</v>
      </c>
      <c r="BE169">
        <v>9519.7180043383905</v>
      </c>
      <c r="BF169">
        <v>7859.0382978723401</v>
      </c>
      <c r="BG169">
        <v>8238.1478800413606</v>
      </c>
    </row>
    <row r="170" spans="1:59" x14ac:dyDescent="0.25">
      <c r="A170" t="s">
        <v>355</v>
      </c>
      <c r="B170">
        <v>0.822681</v>
      </c>
      <c r="C170">
        <v>0.82458199999999904</v>
      </c>
      <c r="D170">
        <v>4305</v>
      </c>
      <c r="E170">
        <v>4119</v>
      </c>
      <c r="F170">
        <v>5.0548507421686404</v>
      </c>
      <c r="G170" t="s">
        <v>50</v>
      </c>
      <c r="H170">
        <v>4.7622619325410804</v>
      </c>
      <c r="I170" t="s">
        <v>50</v>
      </c>
      <c r="J170">
        <v>3.7550162669757898</v>
      </c>
      <c r="K170" t="s">
        <v>50</v>
      </c>
      <c r="L170">
        <v>2.4037344718348899</v>
      </c>
      <c r="M170" t="s">
        <v>51</v>
      </c>
      <c r="N170">
        <v>-2.2307868565394001E-2</v>
      </c>
      <c r="O170" t="s">
        <v>50</v>
      </c>
      <c r="P170">
        <v>-3.2625688216667399E-2</v>
      </c>
      <c r="Q170" t="s">
        <v>50</v>
      </c>
      <c r="R170">
        <v>-1.9864602177451399E-2</v>
      </c>
      <c r="S170" t="s">
        <v>50</v>
      </c>
      <c r="T170">
        <v>-8.6544977337059195E-3</v>
      </c>
      <c r="U170" t="s">
        <v>53</v>
      </c>
      <c r="V170">
        <f t="shared" si="12"/>
        <v>2.4432663879426011E-3</v>
      </c>
      <c r="W170">
        <f t="shared" si="13"/>
        <v>2.397119048296148E-2</v>
      </c>
      <c r="X170">
        <f t="shared" si="14"/>
        <v>2.1527924095018879E-2</v>
      </c>
      <c r="Y170">
        <f t="shared" si="15"/>
        <v>1.121010444374548E-2</v>
      </c>
      <c r="AA170">
        <v>2.9684378708357801</v>
      </c>
      <c r="AB170" t="s">
        <v>50</v>
      </c>
      <c r="AC170">
        <v>2.96999529213271</v>
      </c>
      <c r="AD170" t="s">
        <v>50</v>
      </c>
      <c r="AE170">
        <f t="shared" si="16"/>
        <v>1.5574212969298173E-3</v>
      </c>
      <c r="AG170">
        <v>26.3044526127916</v>
      </c>
      <c r="AH170">
        <v>-29.2989664332191</v>
      </c>
      <c r="AI170">
        <v>-2.8537939340588898</v>
      </c>
      <c r="AJ170">
        <v>-26.445172499160201</v>
      </c>
      <c r="AK170">
        <f t="shared" si="17"/>
        <v>-23.591378565101312</v>
      </c>
      <c r="AM170">
        <v>29684.635719905498</v>
      </c>
      <c r="AN170">
        <v>27712.1628498727</v>
      </c>
      <c r="AO170">
        <v>25276.187537447498</v>
      </c>
      <c r="AP170">
        <v>30221.259818731101</v>
      </c>
      <c r="AQ170">
        <v>28534.554592720899</v>
      </c>
      <c r="AR170">
        <v>26475.832127351601</v>
      </c>
      <c r="AS170">
        <v>29101.3103448275</v>
      </c>
      <c r="AT170">
        <v>26923.923588039801</v>
      </c>
      <c r="AU170">
        <v>24428.585889570499</v>
      </c>
      <c r="AV170">
        <v>30833.084967320199</v>
      </c>
      <c r="AW170">
        <v>28529.043321299599</v>
      </c>
      <c r="AX170">
        <v>25702.701030927801</v>
      </c>
      <c r="AY170">
        <v>29695.365168539302</v>
      </c>
      <c r="AZ170">
        <v>28539.643333333301</v>
      </c>
      <c r="BA170">
        <v>27038.285</v>
      </c>
      <c r="BB170">
        <v>29429.350877192901</v>
      </c>
      <c r="BC170">
        <v>27703.503355704699</v>
      </c>
      <c r="BD170">
        <v>25249.760975609701</v>
      </c>
      <c r="BE170">
        <v>28812.756172839501</v>
      </c>
      <c r="BF170">
        <v>26159.730263157799</v>
      </c>
      <c r="BG170">
        <v>23835.836267605599</v>
      </c>
    </row>
    <row r="171" spans="1:59" x14ac:dyDescent="0.25">
      <c r="A171" t="s">
        <v>177</v>
      </c>
      <c r="B171">
        <v>0.73091899999999999</v>
      </c>
      <c r="C171">
        <v>0.73856199999999905</v>
      </c>
      <c r="D171">
        <v>962</v>
      </c>
      <c r="E171">
        <v>923</v>
      </c>
      <c r="F171">
        <v>3.2384668713840998</v>
      </c>
      <c r="G171" t="s">
        <v>50</v>
      </c>
      <c r="H171">
        <v>1.2398018320504101</v>
      </c>
      <c r="I171" t="s">
        <v>53</v>
      </c>
      <c r="J171">
        <v>0.98011979669185301</v>
      </c>
      <c r="K171" t="s">
        <v>53</v>
      </c>
      <c r="L171">
        <v>2.1432304814481999</v>
      </c>
      <c r="M171" t="s">
        <v>52</v>
      </c>
      <c r="N171">
        <v>-3.2245850044856597E-2</v>
      </c>
      <c r="O171" t="s">
        <v>53</v>
      </c>
      <c r="P171">
        <v>-2.4738854898438498E-2</v>
      </c>
      <c r="Q171" t="s">
        <v>53</v>
      </c>
      <c r="R171">
        <v>1.87509183181606E-3</v>
      </c>
      <c r="S171" t="s">
        <v>53</v>
      </c>
      <c r="T171">
        <v>-8.5763439243784403E-3</v>
      </c>
      <c r="U171" t="s">
        <v>53</v>
      </c>
      <c r="V171">
        <f t="shared" si="12"/>
        <v>3.412094187667266E-2</v>
      </c>
      <c r="W171">
        <f t="shared" si="13"/>
        <v>1.616251097406006E-2</v>
      </c>
      <c r="X171">
        <f t="shared" si="14"/>
        <v>-1.79584309026126E-2</v>
      </c>
      <c r="Y171">
        <f t="shared" si="15"/>
        <v>-1.04514357561945E-2</v>
      </c>
      <c r="AA171">
        <v>2.6234363527338398</v>
      </c>
      <c r="AB171" t="s">
        <v>50</v>
      </c>
      <c r="AC171">
        <v>2.6358773152179</v>
      </c>
      <c r="AD171" t="s">
        <v>50</v>
      </c>
      <c r="AE171">
        <f t="shared" si="16"/>
        <v>1.2440962484060236E-2</v>
      </c>
      <c r="AG171">
        <v>6.4147199795067698</v>
      </c>
      <c r="AH171">
        <v>7.58264497048925</v>
      </c>
      <c r="AI171">
        <v>3.5323540233857802</v>
      </c>
      <c r="AJ171">
        <v>4.05029094710346</v>
      </c>
      <c r="AK171">
        <f t="shared" si="17"/>
        <v>0.51793692371767985</v>
      </c>
      <c r="AM171">
        <v>8720.3189368770709</v>
      </c>
      <c r="AN171">
        <v>8894.6703703703697</v>
      </c>
      <c r="AO171">
        <v>7770.9886363636297</v>
      </c>
      <c r="AP171">
        <v>8318.0642857142793</v>
      </c>
      <c r="AQ171">
        <v>9016.6796875</v>
      </c>
      <c r="AR171">
        <v>7690.95604395604</v>
      </c>
      <c r="AS171">
        <v>9070.1055900621104</v>
      </c>
      <c r="AT171">
        <v>8784.6901408450703</v>
      </c>
      <c r="AU171">
        <v>7856.6705882352899</v>
      </c>
      <c r="AV171">
        <v>7808</v>
      </c>
      <c r="AW171">
        <v>8544.2222222222208</v>
      </c>
      <c r="AX171">
        <v>7475.6875</v>
      </c>
      <c r="AY171">
        <v>8536.6632653061206</v>
      </c>
      <c r="AZ171">
        <v>9474.6</v>
      </c>
      <c r="BA171">
        <v>7859.7941176470504</v>
      </c>
      <c r="BB171">
        <v>9044.1904761904698</v>
      </c>
      <c r="BC171">
        <v>8638.3918918918898</v>
      </c>
      <c r="BD171">
        <v>7804.2978723404203</v>
      </c>
      <c r="BE171">
        <v>9098.37662337662</v>
      </c>
      <c r="BF171">
        <v>8943.8970588235297</v>
      </c>
      <c r="BG171">
        <v>7921.4473684210498</v>
      </c>
    </row>
    <row r="172" spans="1:59" x14ac:dyDescent="0.25">
      <c r="A172" t="s">
        <v>510</v>
      </c>
      <c r="B172">
        <v>0.85048299999999999</v>
      </c>
      <c r="C172">
        <v>0.84940499999999997</v>
      </c>
      <c r="D172">
        <v>3750</v>
      </c>
      <c r="E172">
        <v>3123</v>
      </c>
      <c r="F172">
        <v>3.5642865164117401</v>
      </c>
      <c r="G172" t="s">
        <v>50</v>
      </c>
      <c r="H172">
        <v>3.93016827162268</v>
      </c>
      <c r="I172" t="s">
        <v>50</v>
      </c>
      <c r="J172">
        <v>1.6149273145827601</v>
      </c>
      <c r="K172" t="s">
        <v>53</v>
      </c>
      <c r="L172">
        <v>3.81911881211159</v>
      </c>
      <c r="M172" t="s">
        <v>50</v>
      </c>
      <c r="N172">
        <v>4.73289798978578E-3</v>
      </c>
      <c r="O172" t="s">
        <v>53</v>
      </c>
      <c r="P172">
        <v>-2.96620406344539E-2</v>
      </c>
      <c r="Q172" t="s">
        <v>50</v>
      </c>
      <c r="R172">
        <v>-7.0967631808998002E-3</v>
      </c>
      <c r="S172" t="s">
        <v>53</v>
      </c>
      <c r="T172">
        <v>-7.6045296107066498E-3</v>
      </c>
      <c r="U172" t="s">
        <v>53</v>
      </c>
      <c r="V172">
        <f t="shared" si="12"/>
        <v>-1.182966117068558E-2</v>
      </c>
      <c r="W172">
        <f t="shared" si="13"/>
        <v>2.2057511023747249E-2</v>
      </c>
      <c r="X172">
        <f t="shared" si="14"/>
        <v>3.3887172194432831E-2</v>
      </c>
      <c r="Y172">
        <f t="shared" si="15"/>
        <v>-5.0776642980684961E-4</v>
      </c>
      <c r="AA172">
        <v>2.8030077786268301</v>
      </c>
      <c r="AB172" t="s">
        <v>50</v>
      </c>
      <c r="AC172">
        <v>2.8030333333239001</v>
      </c>
      <c r="AD172" t="s">
        <v>50</v>
      </c>
      <c r="AE172">
        <f t="shared" si="16"/>
        <v>2.5554697069996024E-5</v>
      </c>
      <c r="AG172">
        <v>5.8119466508844297</v>
      </c>
      <c r="AH172">
        <v>-11.5872217907884</v>
      </c>
      <c r="AI172">
        <v>0.44477362930176501</v>
      </c>
      <c r="AJ172">
        <v>-12.031995420090199</v>
      </c>
      <c r="AK172">
        <f t="shared" si="17"/>
        <v>-12.476769049391965</v>
      </c>
      <c r="AM172">
        <v>16881.997155858899</v>
      </c>
      <c r="AN172">
        <v>14971.502832861101</v>
      </c>
      <c r="AO172">
        <v>12875.3171471927</v>
      </c>
      <c r="AP172">
        <v>16695.677208287801</v>
      </c>
      <c r="AQ172">
        <v>15740.586901763199</v>
      </c>
      <c r="AR172">
        <v>13253.4469453376</v>
      </c>
      <c r="AS172">
        <v>17085.154577883401</v>
      </c>
      <c r="AT172">
        <v>13983.391585760501</v>
      </c>
      <c r="AU172">
        <v>12537.3908045977</v>
      </c>
      <c r="AV172">
        <v>16485.775510203999</v>
      </c>
      <c r="AW172">
        <v>16284.8495575221</v>
      </c>
      <c r="AX172">
        <v>13432.0522875816</v>
      </c>
      <c r="AY172">
        <v>16821.106271777</v>
      </c>
      <c r="AZ172">
        <v>15021.2690058479</v>
      </c>
      <c r="BA172">
        <v>13080.493670886</v>
      </c>
      <c r="BB172">
        <v>16839.5498783455</v>
      </c>
      <c r="BC172">
        <v>14311.510638297799</v>
      </c>
      <c r="BD172">
        <v>12852.304347826001</v>
      </c>
      <c r="BE172">
        <v>17319.9069767441</v>
      </c>
      <c r="BF172">
        <v>13708.0059523809</v>
      </c>
      <c r="BG172">
        <v>12266.2620320855</v>
      </c>
    </row>
    <row r="173" spans="1:59" x14ac:dyDescent="0.25">
      <c r="A173" t="s">
        <v>484</v>
      </c>
      <c r="B173">
        <v>0.75315299999999996</v>
      </c>
      <c r="C173">
        <v>0.75922900000000004</v>
      </c>
      <c r="D173">
        <v>2166</v>
      </c>
      <c r="E173">
        <v>1579</v>
      </c>
      <c r="F173">
        <v>3.28269597790278</v>
      </c>
      <c r="G173" t="s">
        <v>50</v>
      </c>
      <c r="H173">
        <v>1.90521474766541</v>
      </c>
      <c r="I173" t="s">
        <v>52</v>
      </c>
      <c r="J173">
        <v>0.76104669280793202</v>
      </c>
      <c r="K173" t="s">
        <v>53</v>
      </c>
      <c r="L173">
        <v>3.4150022260690598</v>
      </c>
      <c r="M173" t="s">
        <v>50</v>
      </c>
      <c r="N173">
        <v>-4.9730339630632503E-2</v>
      </c>
      <c r="O173" t="s">
        <v>53</v>
      </c>
      <c r="P173">
        <v>-2.18670360675309E-3</v>
      </c>
      <c r="Q173" t="s">
        <v>53</v>
      </c>
      <c r="R173">
        <v>4.6490998929971501E-2</v>
      </c>
      <c r="S173" t="s">
        <v>52</v>
      </c>
      <c r="T173">
        <v>-7.58293813601741E-3</v>
      </c>
      <c r="U173" t="s">
        <v>53</v>
      </c>
      <c r="V173">
        <f t="shared" si="12"/>
        <v>9.6221338560603997E-2</v>
      </c>
      <c r="W173">
        <f t="shared" si="13"/>
        <v>-5.3962345292643196E-3</v>
      </c>
      <c r="X173">
        <f t="shared" si="14"/>
        <v>-0.10161757308986832</v>
      </c>
      <c r="Y173">
        <f t="shared" si="15"/>
        <v>-5.4073937065988911E-2</v>
      </c>
      <c r="AA173">
        <v>2.78877807494161</v>
      </c>
      <c r="AB173" t="s">
        <v>50</v>
      </c>
      <c r="AC173">
        <v>2.8185420990201502</v>
      </c>
      <c r="AD173" t="s">
        <v>50</v>
      </c>
      <c r="AE173">
        <f t="shared" si="16"/>
        <v>2.9764024078540174E-2</v>
      </c>
      <c r="AG173">
        <v>5.5017868155614202</v>
      </c>
      <c r="AH173">
        <v>33.168053682738403</v>
      </c>
      <c r="AI173">
        <v>3.7865504993396302</v>
      </c>
      <c r="AJ173">
        <v>29.381503183398699</v>
      </c>
      <c r="AK173">
        <f t="shared" si="17"/>
        <v>25.59495268405907</v>
      </c>
      <c r="AM173">
        <v>5199.6363636363603</v>
      </c>
      <c r="AN173">
        <v>4647.4429347825999</v>
      </c>
      <c r="AO173">
        <v>4178.5874730021596</v>
      </c>
      <c r="AP173">
        <v>5353.3040540540496</v>
      </c>
      <c r="AQ173">
        <v>4294.8647058823499</v>
      </c>
      <c r="AR173">
        <v>4341.1084337349303</v>
      </c>
      <c r="AS173">
        <v>4975.2006578947303</v>
      </c>
      <c r="AT173">
        <v>4950.1616161616103</v>
      </c>
      <c r="AU173">
        <v>3989.4859813084099</v>
      </c>
      <c r="AV173">
        <v>5747.0049504950402</v>
      </c>
      <c r="AW173">
        <v>4240.2653061224401</v>
      </c>
      <c r="AX173">
        <v>4525.6422018348603</v>
      </c>
      <c r="AY173">
        <v>5024.6776859504098</v>
      </c>
      <c r="AZ173">
        <v>4369.1805555555502</v>
      </c>
      <c r="BA173">
        <v>4197.4357142857098</v>
      </c>
      <c r="BB173">
        <v>5080</v>
      </c>
      <c r="BC173">
        <v>5328.09917355371</v>
      </c>
      <c r="BD173">
        <v>4111.4388489208604</v>
      </c>
      <c r="BE173">
        <v>4816.70247933884</v>
      </c>
      <c r="BF173">
        <v>4356.2597402597403</v>
      </c>
      <c r="BG173">
        <v>3763.4666666666599</v>
      </c>
    </row>
    <row r="174" spans="1:59" x14ac:dyDescent="0.25">
      <c r="A174" t="s">
        <v>96</v>
      </c>
      <c r="B174">
        <v>0.77349000000000001</v>
      </c>
      <c r="C174">
        <v>0.77445200000000003</v>
      </c>
      <c r="D174">
        <v>2823</v>
      </c>
      <c r="E174">
        <v>2798</v>
      </c>
      <c r="F174">
        <v>3.8865647634076099</v>
      </c>
      <c r="G174" t="s">
        <v>50</v>
      </c>
      <c r="H174">
        <v>2.2594846998161602</v>
      </c>
      <c r="I174" t="s">
        <v>51</v>
      </c>
      <c r="J174">
        <v>1.05169109524333</v>
      </c>
      <c r="K174" t="s">
        <v>53</v>
      </c>
      <c r="L174">
        <v>11.0436552476844</v>
      </c>
      <c r="M174" t="s">
        <v>50</v>
      </c>
      <c r="N174">
        <v>-7.4125820227403993E-2</v>
      </c>
      <c r="O174" t="s">
        <v>50</v>
      </c>
      <c r="P174">
        <v>-5.0886994663216001E-2</v>
      </c>
      <c r="Q174" t="s">
        <v>50</v>
      </c>
      <c r="R174">
        <v>-7.1972915573268695E-2</v>
      </c>
      <c r="S174" t="s">
        <v>50</v>
      </c>
      <c r="T174">
        <v>-7.0894485285847497E-3</v>
      </c>
      <c r="U174" t="s">
        <v>53</v>
      </c>
      <c r="V174">
        <f t="shared" si="12"/>
        <v>2.1529046541352986E-3</v>
      </c>
      <c r="W174">
        <f t="shared" si="13"/>
        <v>4.379754613463125E-2</v>
      </c>
      <c r="X174">
        <f t="shared" si="14"/>
        <v>4.1644641480495952E-2</v>
      </c>
      <c r="Y174">
        <f t="shared" si="15"/>
        <v>6.4883467044683951E-2</v>
      </c>
      <c r="AA174">
        <v>2.9514777225173101</v>
      </c>
      <c r="AB174" t="s">
        <v>50</v>
      </c>
      <c r="AC174">
        <v>2.95091774838864</v>
      </c>
      <c r="AD174" t="s">
        <v>50</v>
      </c>
      <c r="AE174">
        <f t="shared" si="16"/>
        <v>-5.5997412867014873E-4</v>
      </c>
      <c r="AG174">
        <v>69.799650187027495</v>
      </c>
      <c r="AH174">
        <v>-13.668697976014499</v>
      </c>
      <c r="AI174">
        <v>4.7315922184456198</v>
      </c>
      <c r="AJ174">
        <v>-18.400290194460101</v>
      </c>
      <c r="AK174">
        <f t="shared" si="17"/>
        <v>-23.131882412905721</v>
      </c>
      <c r="AM174">
        <v>29317.6387795275</v>
      </c>
      <c r="AN174">
        <v>25875.0378590078</v>
      </c>
      <c r="AO174">
        <v>24227.397637795199</v>
      </c>
      <c r="AP174">
        <v>30039.625242718401</v>
      </c>
      <c r="AQ174">
        <v>26821.563218390798</v>
      </c>
      <c r="AR174">
        <v>24322.8582089552</v>
      </c>
      <c r="AS174">
        <v>28575.477045908101</v>
      </c>
      <c r="AT174">
        <v>25087.021531100399</v>
      </c>
      <c r="AU174">
        <v>24120.799999999999</v>
      </c>
      <c r="AV174">
        <v>30068.824675324599</v>
      </c>
      <c r="AW174">
        <v>27216.102150537601</v>
      </c>
      <c r="AX174">
        <v>24419.470175438499</v>
      </c>
      <c r="AY174">
        <v>29996.1787439613</v>
      </c>
      <c r="AZ174">
        <v>26368.574074074</v>
      </c>
      <c r="BA174">
        <v>24213.159362549799</v>
      </c>
      <c r="BB174">
        <v>29044.979591836702</v>
      </c>
      <c r="BC174">
        <v>26003.781094527301</v>
      </c>
      <c r="BD174">
        <v>23854.645569620199</v>
      </c>
      <c r="BE174">
        <v>28126.1484375</v>
      </c>
      <c r="BF174">
        <v>24237.857142857101</v>
      </c>
      <c r="BG174">
        <v>24380.382716049298</v>
      </c>
    </row>
    <row r="175" spans="1:59" x14ac:dyDescent="0.25">
      <c r="A175" t="s">
        <v>410</v>
      </c>
      <c r="B175">
        <v>0.86866599999999905</v>
      </c>
      <c r="C175">
        <v>0.86005499999999901</v>
      </c>
      <c r="D175">
        <v>5366</v>
      </c>
      <c r="E175">
        <v>4771</v>
      </c>
      <c r="F175">
        <v>2.7472279794769001</v>
      </c>
      <c r="G175" t="s">
        <v>51</v>
      </c>
      <c r="H175">
        <v>2.42209554518683</v>
      </c>
      <c r="I175" t="s">
        <v>51</v>
      </c>
      <c r="J175">
        <v>1.33249130908235</v>
      </c>
      <c r="K175" t="s">
        <v>53</v>
      </c>
      <c r="L175">
        <v>3.3635340627556598</v>
      </c>
      <c r="M175" t="s">
        <v>50</v>
      </c>
      <c r="N175">
        <v>-1.1584729453413699E-2</v>
      </c>
      <c r="O175" t="s">
        <v>53</v>
      </c>
      <c r="P175">
        <v>-2.4557198906413901E-2</v>
      </c>
      <c r="Q175" t="s">
        <v>50</v>
      </c>
      <c r="R175">
        <v>-7.9029472291205702E-3</v>
      </c>
      <c r="S175" t="s">
        <v>53</v>
      </c>
      <c r="T175">
        <v>-6.8840745070697503E-3</v>
      </c>
      <c r="U175" t="s">
        <v>53</v>
      </c>
      <c r="V175">
        <f t="shared" si="12"/>
        <v>3.681782224293129E-3</v>
      </c>
      <c r="W175">
        <f t="shared" si="13"/>
        <v>1.767312439934415E-2</v>
      </c>
      <c r="X175">
        <f t="shared" si="14"/>
        <v>1.3991342175051021E-2</v>
      </c>
      <c r="Y175">
        <f t="shared" si="15"/>
        <v>1.0188727220508198E-3</v>
      </c>
      <c r="AA175">
        <v>2.89789306957445</v>
      </c>
      <c r="AB175" t="s">
        <v>50</v>
      </c>
      <c r="AC175">
        <v>2.8995991810356601</v>
      </c>
      <c r="AD175" t="s">
        <v>50</v>
      </c>
      <c r="AE175">
        <f t="shared" si="16"/>
        <v>1.7061114612100248E-3</v>
      </c>
      <c r="AG175">
        <v>6.8711518479084299</v>
      </c>
      <c r="AH175">
        <v>11.150354087398901</v>
      </c>
      <c r="AI175">
        <v>15.206061245506101</v>
      </c>
      <c r="AJ175">
        <v>-4.0557071581071202</v>
      </c>
      <c r="AK175">
        <f t="shared" si="17"/>
        <v>-19.261768403613221</v>
      </c>
      <c r="AM175">
        <v>13148.277401129901</v>
      </c>
      <c r="AN175">
        <v>12111.4860166288</v>
      </c>
      <c r="AO175">
        <v>12525.5601907032</v>
      </c>
      <c r="AP175">
        <v>13609.9671120246</v>
      </c>
      <c r="AQ175">
        <v>12305.7765205091</v>
      </c>
      <c r="AR175">
        <v>13159.1019184652</v>
      </c>
      <c r="AS175">
        <v>12584.633626097801</v>
      </c>
      <c r="AT175">
        <v>11888.4935064935</v>
      </c>
      <c r="AU175">
        <v>11899.5248815165</v>
      </c>
      <c r="AV175">
        <v>13625.617903930101</v>
      </c>
      <c r="AW175">
        <v>12514.775244299601</v>
      </c>
      <c r="AX175">
        <v>14380.4582338902</v>
      </c>
      <c r="AY175">
        <v>13596.0485436893</v>
      </c>
      <c r="AZ175">
        <v>12145.37</v>
      </c>
      <c r="BA175">
        <v>11925.9734939759</v>
      </c>
      <c r="BB175">
        <v>12868.7234567901</v>
      </c>
      <c r="BC175">
        <v>11554.1766561514</v>
      </c>
      <c r="BD175">
        <v>11461.021008403301</v>
      </c>
      <c r="BE175">
        <v>12291.1224489795</v>
      </c>
      <c r="BF175">
        <v>12242.9364548494</v>
      </c>
      <c r="BG175">
        <v>12466.720108695599</v>
      </c>
    </row>
    <row r="176" spans="1:59" x14ac:dyDescent="0.25">
      <c r="A176" t="s">
        <v>71</v>
      </c>
      <c r="B176">
        <v>0.90535599999999905</v>
      </c>
      <c r="C176">
        <v>0.90495499999999995</v>
      </c>
      <c r="D176">
        <v>3065</v>
      </c>
      <c r="E176">
        <v>3032</v>
      </c>
      <c r="F176">
        <v>9.8667924981459407</v>
      </c>
      <c r="G176" t="s">
        <v>50</v>
      </c>
      <c r="H176">
        <v>5.2182211580693396</v>
      </c>
      <c r="I176" t="s">
        <v>50</v>
      </c>
      <c r="J176">
        <v>1.3584521818467701</v>
      </c>
      <c r="K176" t="s">
        <v>53</v>
      </c>
      <c r="L176">
        <v>7.3759555315287502</v>
      </c>
      <c r="M176" t="s">
        <v>50</v>
      </c>
      <c r="N176">
        <v>-6.5875514906196905E-2</v>
      </c>
      <c r="O176" t="s">
        <v>50</v>
      </c>
      <c r="P176">
        <v>-6.2406295396178597E-2</v>
      </c>
      <c r="Q176" t="s">
        <v>50</v>
      </c>
      <c r="R176">
        <v>-2.2624965068211201E-2</v>
      </c>
      <c r="S176" t="s">
        <v>53</v>
      </c>
      <c r="T176">
        <v>-6.8495049861650899E-3</v>
      </c>
      <c r="U176" t="s">
        <v>53</v>
      </c>
      <c r="V176">
        <f t="shared" si="12"/>
        <v>4.3250549837985708E-2</v>
      </c>
      <c r="W176">
        <f t="shared" si="13"/>
        <v>5.5556790410013504E-2</v>
      </c>
      <c r="X176">
        <f t="shared" si="14"/>
        <v>1.2306240572027796E-2</v>
      </c>
      <c r="Y176">
        <f t="shared" si="15"/>
        <v>1.5775460082046111E-2</v>
      </c>
      <c r="AA176">
        <v>3.19818353376251</v>
      </c>
      <c r="AB176" t="s">
        <v>50</v>
      </c>
      <c r="AC176">
        <v>3.2145533092593901</v>
      </c>
      <c r="AD176" t="s">
        <v>50</v>
      </c>
      <c r="AE176">
        <f t="shared" si="16"/>
        <v>1.6369775496880123E-2</v>
      </c>
      <c r="AG176">
        <v>47.043302150939603</v>
      </c>
      <c r="AH176">
        <v>-44.898532320878701</v>
      </c>
      <c r="AI176">
        <v>-18.912142019632601</v>
      </c>
      <c r="AJ176">
        <v>-25.9863903012461</v>
      </c>
      <c r="AK176">
        <f t="shared" si="17"/>
        <v>-7.0742482816134995</v>
      </c>
      <c r="AM176">
        <v>39601.457968476301</v>
      </c>
      <c r="AN176">
        <v>39471.155784650597</v>
      </c>
      <c r="AO176">
        <v>33764.980334316599</v>
      </c>
      <c r="AP176">
        <v>37218.962521294699</v>
      </c>
      <c r="AQ176">
        <v>39180.095465393802</v>
      </c>
      <c r="AR176">
        <v>35469.845857418099</v>
      </c>
      <c r="AS176">
        <v>42121.322522522503</v>
      </c>
      <c r="AT176">
        <v>39739.777533039603</v>
      </c>
      <c r="AU176">
        <v>31988.222891566202</v>
      </c>
      <c r="AV176">
        <v>36703.469534050098</v>
      </c>
      <c r="AW176">
        <v>40066.126213592201</v>
      </c>
      <c r="AX176">
        <v>34023.6081632653</v>
      </c>
      <c r="AY176">
        <v>37685.918831168798</v>
      </c>
      <c r="AZ176">
        <v>38323.1830985915</v>
      </c>
      <c r="BA176">
        <v>36763.014598540103</v>
      </c>
      <c r="BB176">
        <v>36719.511278195401</v>
      </c>
      <c r="BC176">
        <v>41647.527522935699</v>
      </c>
      <c r="BD176">
        <v>33004.018181818101</v>
      </c>
      <c r="BE176">
        <v>47093.231833910002</v>
      </c>
      <c r="BF176">
        <v>37977.533898305002</v>
      </c>
      <c r="BG176">
        <v>30735.560538116501</v>
      </c>
    </row>
    <row r="177" spans="1:59" x14ac:dyDescent="0.25">
      <c r="A177" t="s">
        <v>382</v>
      </c>
      <c r="B177">
        <v>0.87703099999999901</v>
      </c>
      <c r="C177">
        <v>0.87473599999999996</v>
      </c>
      <c r="D177">
        <v>2630</v>
      </c>
      <c r="E177">
        <v>2549</v>
      </c>
      <c r="F177">
        <v>4.0917172284042298</v>
      </c>
      <c r="G177" t="s">
        <v>50</v>
      </c>
      <c r="H177">
        <v>7.7630607333347701</v>
      </c>
      <c r="I177" t="s">
        <v>50</v>
      </c>
      <c r="J177">
        <v>5.6298775775213397</v>
      </c>
      <c r="K177" t="s">
        <v>50</v>
      </c>
      <c r="L177">
        <v>0.97036103468817403</v>
      </c>
      <c r="M177" t="s">
        <v>53</v>
      </c>
      <c r="N177">
        <v>1.3202572752228701</v>
      </c>
      <c r="O177" t="s">
        <v>50</v>
      </c>
      <c r="P177">
        <v>-7.2816819753273596E-3</v>
      </c>
      <c r="Q177" t="s">
        <v>53</v>
      </c>
      <c r="R177">
        <v>1.32562182977614</v>
      </c>
      <c r="S177" t="s">
        <v>50</v>
      </c>
      <c r="T177">
        <v>-5.9510844662397097E-3</v>
      </c>
      <c r="U177" t="s">
        <v>53</v>
      </c>
      <c r="V177">
        <f t="shared" si="12"/>
        <v>5.3645545532698957E-3</v>
      </c>
      <c r="W177">
        <f t="shared" si="13"/>
        <v>1.3305975090876498E-3</v>
      </c>
      <c r="X177">
        <f t="shared" si="14"/>
        <v>-4.0339570441822459E-3</v>
      </c>
      <c r="Y177">
        <f t="shared" si="15"/>
        <v>-1.3315729142423798</v>
      </c>
      <c r="AA177">
        <v>3.0042668765925602</v>
      </c>
      <c r="AB177" t="s">
        <v>50</v>
      </c>
      <c r="AC177">
        <v>3.0065242782741999</v>
      </c>
      <c r="AD177" t="s">
        <v>50</v>
      </c>
      <c r="AE177">
        <f t="shared" si="16"/>
        <v>2.2574016816396814E-3</v>
      </c>
      <c r="AG177">
        <v>-900.25987841010101</v>
      </c>
      <c r="AH177">
        <v>18.911981265857602</v>
      </c>
      <c r="AI177">
        <v>-2.4918977878339401</v>
      </c>
      <c r="AJ177">
        <v>21.403879053691501</v>
      </c>
      <c r="AK177">
        <f t="shared" si="17"/>
        <v>23.895776841525439</v>
      </c>
      <c r="AM177">
        <v>52295.4216867469</v>
      </c>
      <c r="AN177">
        <v>51673.208978328097</v>
      </c>
      <c r="AO177">
        <v>46220.247252747198</v>
      </c>
      <c r="AQ177">
        <v>52004.46</v>
      </c>
      <c r="AR177">
        <v>48433.039340101503</v>
      </c>
      <c r="AS177">
        <v>52295.4216867469</v>
      </c>
      <c r="AT177">
        <v>51464.0858585858</v>
      </c>
      <c r="AU177">
        <v>44530.634689922401</v>
      </c>
      <c r="AW177">
        <v>52768.4</v>
      </c>
      <c r="AX177">
        <v>49510.696969696903</v>
      </c>
      <c r="AZ177">
        <v>51495.166666666599</v>
      </c>
      <c r="BA177">
        <v>47512.592941176401</v>
      </c>
      <c r="BB177">
        <v>51359.130434782601</v>
      </c>
      <c r="BC177">
        <v>52196.886363636302</v>
      </c>
      <c r="BD177">
        <v>43624.372460496597</v>
      </c>
      <c r="BE177">
        <v>53459.459459459402</v>
      </c>
      <c r="BF177">
        <v>50548.085227272699</v>
      </c>
      <c r="BG177">
        <v>45212.254668930298</v>
      </c>
    </row>
    <row r="178" spans="1:59" x14ac:dyDescent="0.25">
      <c r="A178" t="s">
        <v>220</v>
      </c>
      <c r="B178">
        <v>0.93245499999999903</v>
      </c>
      <c r="C178">
        <v>0.93911599999999995</v>
      </c>
      <c r="D178">
        <v>7013</v>
      </c>
      <c r="E178">
        <v>4614</v>
      </c>
      <c r="F178">
        <v>4.0315230226369296</v>
      </c>
      <c r="G178" t="s">
        <v>50</v>
      </c>
      <c r="H178">
        <v>2.4732012457141801</v>
      </c>
      <c r="I178" t="s">
        <v>51</v>
      </c>
      <c r="J178">
        <v>2.3934014580264198</v>
      </c>
      <c r="K178" t="s">
        <v>51</v>
      </c>
      <c r="L178">
        <v>3.43405326749963</v>
      </c>
      <c r="M178" t="s">
        <v>50</v>
      </c>
      <c r="N178">
        <v>5.20692440569153E-4</v>
      </c>
      <c r="O178" t="s">
        <v>53</v>
      </c>
      <c r="P178">
        <v>-2.17330813368149E-2</v>
      </c>
      <c r="Q178" t="s">
        <v>53</v>
      </c>
      <c r="R178">
        <v>3.6897850874193301E-3</v>
      </c>
      <c r="S178" t="s">
        <v>53</v>
      </c>
      <c r="T178">
        <v>-5.7777360904449297E-3</v>
      </c>
      <c r="U178" t="s">
        <v>53</v>
      </c>
      <c r="V178">
        <f t="shared" si="12"/>
        <v>3.1690926468501772E-3</v>
      </c>
      <c r="W178">
        <f t="shared" si="13"/>
        <v>1.5955345246369969E-2</v>
      </c>
      <c r="X178">
        <f t="shared" si="14"/>
        <v>1.2786252599519791E-2</v>
      </c>
      <c r="Y178">
        <f t="shared" si="15"/>
        <v>-9.4675211778642594E-3</v>
      </c>
      <c r="AA178">
        <v>2.92624989911819</v>
      </c>
      <c r="AB178" t="s">
        <v>50</v>
      </c>
      <c r="AC178">
        <v>2.9311844761397698</v>
      </c>
      <c r="AD178" t="s">
        <v>50</v>
      </c>
      <c r="AE178">
        <f t="shared" si="16"/>
        <v>4.9345770215798446E-3</v>
      </c>
      <c r="AG178">
        <v>8.7239393355213792</v>
      </c>
      <c r="AH178">
        <v>47.265801788438701</v>
      </c>
      <c r="AI178">
        <v>34.055669536416602</v>
      </c>
      <c r="AJ178">
        <v>13.210132252022101</v>
      </c>
      <c r="AK178">
        <f t="shared" si="17"/>
        <v>-20.845537284394503</v>
      </c>
      <c r="AM178">
        <v>15958.8855491329</v>
      </c>
      <c r="AN178">
        <v>17055.954871060101</v>
      </c>
      <c r="AO178">
        <v>17324.5403225806</v>
      </c>
      <c r="AP178">
        <v>14894.1088516746</v>
      </c>
      <c r="AQ178">
        <v>16476.158518518499</v>
      </c>
      <c r="AR178">
        <v>18671.683333333302</v>
      </c>
      <c r="AS178">
        <v>16954.582774049199</v>
      </c>
      <c r="AT178">
        <v>17598.760055478499</v>
      </c>
      <c r="AU178">
        <v>15840.399717514099</v>
      </c>
      <c r="AV178">
        <v>15727.2972972972</v>
      </c>
      <c r="AW178">
        <v>15827.468013468</v>
      </c>
      <c r="AX178">
        <v>17820.185185185099</v>
      </c>
      <c r="AY178">
        <v>14103.648018648</v>
      </c>
      <c r="AZ178">
        <v>16985.843915343899</v>
      </c>
      <c r="BA178">
        <v>19472.345771144199</v>
      </c>
      <c r="BB178">
        <v>17130.169014084498</v>
      </c>
      <c r="BC178">
        <v>17191.455089820302</v>
      </c>
      <c r="BD178">
        <v>16936.5594936708</v>
      </c>
      <c r="BE178">
        <v>16794.754273504201</v>
      </c>
      <c r="BF178">
        <v>17950.284237725999</v>
      </c>
      <c r="BG178">
        <v>14457.0670926517</v>
      </c>
    </row>
    <row r="179" spans="1:59" x14ac:dyDescent="0.25">
      <c r="A179" t="s">
        <v>477</v>
      </c>
      <c r="B179">
        <v>0.93579799999999902</v>
      </c>
      <c r="C179">
        <v>0.93371000000000004</v>
      </c>
      <c r="D179">
        <v>5468</v>
      </c>
      <c r="E179">
        <v>5317</v>
      </c>
      <c r="F179">
        <v>4.2529053225299398</v>
      </c>
      <c r="G179" t="s">
        <v>50</v>
      </c>
      <c r="H179">
        <v>3.74785096069937</v>
      </c>
      <c r="I179" t="s">
        <v>50</v>
      </c>
      <c r="J179">
        <v>2.1204863420928302</v>
      </c>
      <c r="K179" t="s">
        <v>52</v>
      </c>
      <c r="L179">
        <v>2.24856207493553</v>
      </c>
      <c r="M179" t="s">
        <v>51</v>
      </c>
      <c r="N179">
        <v>-1.8377810175123299E-2</v>
      </c>
      <c r="O179" t="s">
        <v>53</v>
      </c>
      <c r="P179">
        <v>-2.0314121782636401E-2</v>
      </c>
      <c r="Q179" t="s">
        <v>53</v>
      </c>
      <c r="R179">
        <v>-1.8625696554437798E-2</v>
      </c>
      <c r="S179" t="s">
        <v>53</v>
      </c>
      <c r="T179">
        <v>-5.3359442774362298E-3</v>
      </c>
      <c r="U179" t="s">
        <v>53</v>
      </c>
      <c r="V179">
        <f t="shared" si="12"/>
        <v>-2.4788637931449919E-4</v>
      </c>
      <c r="W179">
        <f t="shared" si="13"/>
        <v>1.4978177505200172E-2</v>
      </c>
      <c r="X179">
        <f t="shared" si="14"/>
        <v>1.5226063884514671E-2</v>
      </c>
      <c r="Y179">
        <f t="shared" si="15"/>
        <v>1.3289752277001569E-2</v>
      </c>
      <c r="AA179">
        <v>3.0382089431515</v>
      </c>
      <c r="AB179" t="s">
        <v>50</v>
      </c>
      <c r="AC179">
        <v>3.0371737837680102</v>
      </c>
      <c r="AD179" t="s">
        <v>50</v>
      </c>
      <c r="AE179">
        <f t="shared" si="16"/>
        <v>-1.0351593834898587E-3</v>
      </c>
      <c r="AG179">
        <v>28.277701858829101</v>
      </c>
      <c r="AH179">
        <v>19.002441451034699</v>
      </c>
      <c r="AI179">
        <v>17.211431145842099</v>
      </c>
      <c r="AJ179">
        <v>1.7910103051926001</v>
      </c>
      <c r="AK179">
        <f t="shared" si="17"/>
        <v>-15.420420840649498</v>
      </c>
      <c r="AM179">
        <v>16140.7945696721</v>
      </c>
      <c r="AN179">
        <v>15890.5257861635</v>
      </c>
      <c r="AO179">
        <v>15798.229859154901</v>
      </c>
      <c r="AP179">
        <v>16141.8134171907</v>
      </c>
      <c r="AQ179">
        <v>16068.4137931034</v>
      </c>
      <c r="AR179">
        <v>15153.9768250289</v>
      </c>
      <c r="AS179">
        <v>16139.8206412825</v>
      </c>
      <c r="AT179">
        <v>15704.8637532133</v>
      </c>
      <c r="AU179">
        <v>16407.868421052601</v>
      </c>
      <c r="AV179">
        <v>15446.731111111099</v>
      </c>
      <c r="AW179">
        <v>16165.5231958762</v>
      </c>
      <c r="AX179">
        <v>15313.252380952301</v>
      </c>
      <c r="AY179">
        <v>16762.4226190476</v>
      </c>
      <c r="AZ179">
        <v>15979.549528301801</v>
      </c>
      <c r="BA179">
        <v>15002.970654627499</v>
      </c>
      <c r="BB179">
        <v>15984.0330396475</v>
      </c>
      <c r="BC179">
        <v>16149.345744680801</v>
      </c>
      <c r="BD179">
        <v>17078.481409001899</v>
      </c>
      <c r="BE179">
        <v>16269.834558823501</v>
      </c>
      <c r="BF179">
        <v>15289.1293532338</v>
      </c>
      <c r="BG179">
        <v>15553.2967581047</v>
      </c>
    </row>
    <row r="180" spans="1:59" x14ac:dyDescent="0.25">
      <c r="A180" t="s">
        <v>567</v>
      </c>
      <c r="B180">
        <v>0.64588000000000001</v>
      </c>
      <c r="C180">
        <v>0.62400699999999998</v>
      </c>
      <c r="D180">
        <v>560</v>
      </c>
      <c r="E180">
        <v>474</v>
      </c>
      <c r="F180">
        <v>3.14912094279582</v>
      </c>
      <c r="G180" t="s">
        <v>50</v>
      </c>
      <c r="H180">
        <v>2.8910647830515099</v>
      </c>
      <c r="I180" t="s">
        <v>51</v>
      </c>
      <c r="J180">
        <v>2.1329819825765499</v>
      </c>
      <c r="K180" t="s">
        <v>52</v>
      </c>
      <c r="L180">
        <v>0.64364809272462697</v>
      </c>
      <c r="M180" t="s">
        <v>53</v>
      </c>
      <c r="N180">
        <v>-5.5825336689394198E-2</v>
      </c>
      <c r="O180" t="s">
        <v>53</v>
      </c>
      <c r="P180">
        <v>-2.4097086538159802E-2</v>
      </c>
      <c r="Q180" t="s">
        <v>53</v>
      </c>
      <c r="R180">
        <v>-8.3787538321706004E-2</v>
      </c>
      <c r="S180" t="s">
        <v>53</v>
      </c>
      <c r="T180">
        <v>-5.0419541373671797E-3</v>
      </c>
      <c r="U180" t="s">
        <v>53</v>
      </c>
      <c r="V180">
        <f t="shared" si="12"/>
        <v>-2.7962201632311806E-2</v>
      </c>
      <c r="W180">
        <f t="shared" si="13"/>
        <v>1.9055132400792624E-2</v>
      </c>
      <c r="X180">
        <f t="shared" si="14"/>
        <v>4.701733403310443E-2</v>
      </c>
      <c r="Y180">
        <f t="shared" si="15"/>
        <v>7.8745584184338829E-2</v>
      </c>
      <c r="AA180">
        <v>2.6299840540650798</v>
      </c>
      <c r="AB180" t="s">
        <v>50</v>
      </c>
      <c r="AC180">
        <v>2.6029726182238599</v>
      </c>
      <c r="AD180" t="s">
        <v>50</v>
      </c>
      <c r="AE180">
        <f t="shared" si="16"/>
        <v>-2.70114358412199E-2</v>
      </c>
      <c r="AG180">
        <v>5.44090041236558</v>
      </c>
      <c r="AH180">
        <v>13.2263639221974</v>
      </c>
      <c r="AI180">
        <v>11.0092058626996</v>
      </c>
      <c r="AJ180">
        <v>2.2171580594978</v>
      </c>
      <c r="AK180">
        <f t="shared" si="17"/>
        <v>-8.7920478032018003</v>
      </c>
      <c r="AM180">
        <v>5280.2641509433897</v>
      </c>
      <c r="AN180">
        <v>4650.2640000000001</v>
      </c>
      <c r="AO180">
        <v>4436.0052631578901</v>
      </c>
      <c r="AP180">
        <v>5353.1304347825999</v>
      </c>
      <c r="AQ180">
        <v>4720.95</v>
      </c>
      <c r="AR180">
        <v>4325.5769230769201</v>
      </c>
      <c r="AS180">
        <v>5224.3999999999996</v>
      </c>
      <c r="AT180">
        <v>4524.6000000000004</v>
      </c>
      <c r="AU180">
        <v>4569.5465116279001</v>
      </c>
      <c r="AV180">
        <v>5659.16</v>
      </c>
      <c r="AW180">
        <v>4148.2195121951199</v>
      </c>
      <c r="AX180">
        <v>4592.6511627906903</v>
      </c>
      <c r="AY180">
        <v>5179.25</v>
      </c>
      <c r="AZ180">
        <v>5323.0512820512804</v>
      </c>
      <c r="BA180">
        <v>4137.3114754098297</v>
      </c>
      <c r="BB180">
        <v>4909.9607843137201</v>
      </c>
      <c r="BC180">
        <v>4108.2608695652098</v>
      </c>
      <c r="BD180">
        <v>4827.9473684210498</v>
      </c>
      <c r="BE180">
        <v>5635.5897435897396</v>
      </c>
      <c r="BF180">
        <v>4959.8636363636297</v>
      </c>
      <c r="BG180">
        <v>4364.9791666666597</v>
      </c>
    </row>
    <row r="181" spans="1:59" x14ac:dyDescent="0.25">
      <c r="A181" t="s">
        <v>312</v>
      </c>
      <c r="B181">
        <v>0.93997299999999995</v>
      </c>
      <c r="C181">
        <v>0.94172500000000003</v>
      </c>
      <c r="D181">
        <v>10587</v>
      </c>
      <c r="E181">
        <v>10356</v>
      </c>
      <c r="F181">
        <v>15.567701543864001</v>
      </c>
      <c r="G181" t="s">
        <v>50</v>
      </c>
      <c r="H181">
        <v>11.1827587122634</v>
      </c>
      <c r="I181" t="s">
        <v>50</v>
      </c>
      <c r="J181">
        <v>7.9066259544750199</v>
      </c>
      <c r="K181" t="s">
        <v>50</v>
      </c>
      <c r="L181">
        <v>3.5613210652877498</v>
      </c>
      <c r="M181" t="s">
        <v>50</v>
      </c>
      <c r="N181">
        <v>-1.7244378568126401E-2</v>
      </c>
      <c r="O181" t="s">
        <v>51</v>
      </c>
      <c r="P181">
        <v>-7.6535291830388498E-3</v>
      </c>
      <c r="Q181" t="s">
        <v>53</v>
      </c>
      <c r="R181">
        <v>8.6926918759733197E-4</v>
      </c>
      <c r="S181" t="s">
        <v>53</v>
      </c>
      <c r="T181">
        <v>-4.0472347073312598E-3</v>
      </c>
      <c r="U181" t="s">
        <v>53</v>
      </c>
      <c r="V181">
        <f t="shared" si="12"/>
        <v>1.8113647755723734E-2</v>
      </c>
      <c r="W181">
        <f t="shared" si="13"/>
        <v>3.60629447570759E-3</v>
      </c>
      <c r="X181">
        <f t="shared" si="14"/>
        <v>-1.4507353280016143E-2</v>
      </c>
      <c r="Y181">
        <f t="shared" si="15"/>
        <v>-4.9165038949285922E-3</v>
      </c>
      <c r="AA181">
        <v>2.9400033433491402</v>
      </c>
      <c r="AB181" t="s">
        <v>50</v>
      </c>
      <c r="AC181">
        <v>2.9448721633977102</v>
      </c>
      <c r="AD181" t="s">
        <v>50</v>
      </c>
      <c r="AE181">
        <f t="shared" si="16"/>
        <v>4.8688200485700328E-3</v>
      </c>
      <c r="AG181">
        <v>8.4667222997483407</v>
      </c>
      <c r="AH181">
        <v>12.690034312053101</v>
      </c>
      <c r="AI181">
        <v>-55.341998192306399</v>
      </c>
      <c r="AJ181">
        <v>68.032032504359606</v>
      </c>
      <c r="AK181">
        <f t="shared" si="17"/>
        <v>123.37403069666601</v>
      </c>
      <c r="AM181">
        <v>25301.123200000002</v>
      </c>
      <c r="AN181">
        <v>28406.1524777636</v>
      </c>
      <c r="AO181">
        <v>30818.744676979</v>
      </c>
      <c r="AP181">
        <v>24136.103648424501</v>
      </c>
      <c r="AQ181">
        <v>27458.9243986254</v>
      </c>
      <c r="AR181">
        <v>28185.5991259435</v>
      </c>
      <c r="AS181">
        <v>26386.914219474402</v>
      </c>
      <c r="AT181">
        <v>29327.266499582202</v>
      </c>
      <c r="AU181">
        <v>33044.2743451981</v>
      </c>
      <c r="AV181">
        <v>20510.133771929799</v>
      </c>
      <c r="AW181">
        <v>25908.251407129399</v>
      </c>
      <c r="AX181">
        <v>29820.587905935001</v>
      </c>
      <c r="AY181">
        <v>26340.6933333333</v>
      </c>
      <c r="AZ181">
        <v>28768.7638668779</v>
      </c>
      <c r="BA181">
        <v>27286.556650246301</v>
      </c>
      <c r="BB181">
        <v>27202.455974842698</v>
      </c>
      <c r="BC181">
        <v>29466.2591362126</v>
      </c>
      <c r="BD181">
        <v>32208.6928895612</v>
      </c>
      <c r="BE181">
        <v>25598.6398176291</v>
      </c>
      <c r="BF181">
        <v>29186.638655462099</v>
      </c>
      <c r="BG181">
        <v>33711.326690821203</v>
      </c>
    </row>
    <row r="182" spans="1:59" x14ac:dyDescent="0.25">
      <c r="A182" t="s">
        <v>216</v>
      </c>
      <c r="B182">
        <v>0.85508700000000004</v>
      </c>
      <c r="C182">
        <v>0.85508700000000004</v>
      </c>
      <c r="D182">
        <v>1869</v>
      </c>
      <c r="E182">
        <v>1869</v>
      </c>
      <c r="F182">
        <v>2.9960131351943602</v>
      </c>
      <c r="G182" t="s">
        <v>51</v>
      </c>
      <c r="H182">
        <v>3.6902557234028799</v>
      </c>
      <c r="I182" t="s">
        <v>50</v>
      </c>
      <c r="J182">
        <v>1.7808209325802999</v>
      </c>
      <c r="K182" t="s">
        <v>53</v>
      </c>
      <c r="L182">
        <v>2.1774662079325502</v>
      </c>
      <c r="M182" t="s">
        <v>52</v>
      </c>
      <c r="N182">
        <v>-2.5163208235809899E-2</v>
      </c>
      <c r="O182" t="s">
        <v>53</v>
      </c>
      <c r="P182">
        <v>-9.3664344350524401E-3</v>
      </c>
      <c r="Q182" t="s">
        <v>53</v>
      </c>
      <c r="R182">
        <v>-3.2171854404196697E-2</v>
      </c>
      <c r="S182" t="s">
        <v>52</v>
      </c>
      <c r="T182">
        <v>-3.7786538147966601E-3</v>
      </c>
      <c r="U182" t="s">
        <v>53</v>
      </c>
      <c r="V182">
        <f t="shared" si="12"/>
        <v>-7.0086461683867979E-3</v>
      </c>
      <c r="W182">
        <f t="shared" si="13"/>
        <v>5.5877806202557796E-3</v>
      </c>
      <c r="X182">
        <f t="shared" si="14"/>
        <v>1.2596426788642577E-2</v>
      </c>
      <c r="Y182">
        <f t="shared" si="15"/>
        <v>2.8393200589400036E-2</v>
      </c>
      <c r="AA182">
        <v>2.8143089485923101</v>
      </c>
      <c r="AB182" t="s">
        <v>50</v>
      </c>
      <c r="AC182">
        <v>2.8066537760672001</v>
      </c>
      <c r="AD182" t="s">
        <v>50</v>
      </c>
      <c r="AE182">
        <f t="shared" si="16"/>
        <v>-7.6551725251099434E-3</v>
      </c>
      <c r="AG182">
        <v>-2.7178231103566199</v>
      </c>
      <c r="AH182">
        <v>10.3100480482184</v>
      </c>
      <c r="AI182">
        <v>7.9772881196345704</v>
      </c>
      <c r="AJ182">
        <v>2.3327599285838501</v>
      </c>
      <c r="AK182">
        <f t="shared" si="17"/>
        <v>-5.6445281910507203</v>
      </c>
      <c r="AM182">
        <v>14122.4281345565</v>
      </c>
      <c r="AN182">
        <v>13653.4637223974</v>
      </c>
      <c r="AO182">
        <v>11075.320137693599</v>
      </c>
      <c r="AP182">
        <v>14229.9269841269</v>
      </c>
      <c r="AQ182">
        <v>13679.755244755201</v>
      </c>
      <c r="AR182">
        <v>11919.440972222201</v>
      </c>
      <c r="AS182">
        <v>14022.539823008799</v>
      </c>
      <c r="AT182">
        <v>13631.856321839001</v>
      </c>
      <c r="AU182">
        <v>10245.6040955631</v>
      </c>
      <c r="AV182">
        <v>13794.370370370299</v>
      </c>
      <c r="AW182">
        <v>12849.115702479299</v>
      </c>
      <c r="AX182">
        <v>12443.875816993401</v>
      </c>
      <c r="AY182">
        <v>14691.104575163399</v>
      </c>
      <c r="AZ182">
        <v>14288.8909090909</v>
      </c>
      <c r="BA182">
        <v>11325.0814814814</v>
      </c>
      <c r="BB182">
        <v>14458.8516129032</v>
      </c>
      <c r="BC182">
        <v>13535.4</v>
      </c>
      <c r="BD182">
        <v>9601.9485294117603</v>
      </c>
      <c r="BE182">
        <v>13654.994565217299</v>
      </c>
      <c r="BF182">
        <v>13718.825136612</v>
      </c>
      <c r="BG182">
        <v>10803.165605095501</v>
      </c>
    </row>
    <row r="183" spans="1:59" x14ac:dyDescent="0.25">
      <c r="A183" t="s">
        <v>540</v>
      </c>
      <c r="B183">
        <v>0.83838099999999904</v>
      </c>
      <c r="C183">
        <v>0.84160199999999996</v>
      </c>
      <c r="D183">
        <v>3251</v>
      </c>
      <c r="E183">
        <v>3025</v>
      </c>
      <c r="F183">
        <v>2.6462812037338801</v>
      </c>
      <c r="G183" t="s">
        <v>51</v>
      </c>
      <c r="H183">
        <v>1.90362692877539</v>
      </c>
      <c r="I183" t="s">
        <v>52</v>
      </c>
      <c r="J183">
        <v>1.6855806483233799</v>
      </c>
      <c r="K183" t="s">
        <v>53</v>
      </c>
      <c r="L183">
        <v>1.87581136095915</v>
      </c>
      <c r="M183" t="s">
        <v>52</v>
      </c>
      <c r="N183">
        <v>6.5596712265728998E-3</v>
      </c>
      <c r="O183" t="s">
        <v>53</v>
      </c>
      <c r="P183">
        <v>1.75431742342558E-2</v>
      </c>
      <c r="Q183" t="s">
        <v>52</v>
      </c>
      <c r="R183">
        <v>1.82405153184814E-2</v>
      </c>
      <c r="S183" t="s">
        <v>52</v>
      </c>
      <c r="T183">
        <v>-3.6026365593951602E-3</v>
      </c>
      <c r="U183" t="s">
        <v>53</v>
      </c>
      <c r="V183">
        <f t="shared" si="12"/>
        <v>1.1680844091908501E-2</v>
      </c>
      <c r="W183">
        <f t="shared" si="13"/>
        <v>-2.1145810793650962E-2</v>
      </c>
      <c r="X183">
        <f t="shared" si="14"/>
        <v>-3.2826654885559463E-2</v>
      </c>
      <c r="Y183">
        <f t="shared" si="15"/>
        <v>-2.1843151877876561E-2</v>
      </c>
      <c r="AA183">
        <v>2.8345990649050901</v>
      </c>
      <c r="AB183" t="s">
        <v>50</v>
      </c>
      <c r="AC183">
        <v>2.83267650778313</v>
      </c>
      <c r="AD183" t="s">
        <v>50</v>
      </c>
      <c r="AE183">
        <f t="shared" si="16"/>
        <v>-1.9225571219601001E-3</v>
      </c>
      <c r="AG183">
        <v>-53.703874615556202</v>
      </c>
      <c r="AH183">
        <v>13.0065888926831</v>
      </c>
      <c r="AI183">
        <v>-4.2834376910323604</v>
      </c>
      <c r="AJ183">
        <v>17.290026583715399</v>
      </c>
      <c r="AK183">
        <f t="shared" si="17"/>
        <v>21.57346427474776</v>
      </c>
      <c r="AM183">
        <v>20031.872909698901</v>
      </c>
      <c r="AN183">
        <v>20070.606606606601</v>
      </c>
      <c r="AO183">
        <v>19492.2046058458</v>
      </c>
      <c r="AP183">
        <v>20712.740124740099</v>
      </c>
      <c r="AQ183">
        <v>20216.145021644999</v>
      </c>
      <c r="AR183">
        <v>20100.330324909701</v>
      </c>
      <c r="AS183">
        <v>19244.620192307601</v>
      </c>
      <c r="AT183">
        <v>19945.3947858473</v>
      </c>
      <c r="AU183">
        <v>18906.2886956521</v>
      </c>
      <c r="AV183">
        <v>20609.822033898301</v>
      </c>
      <c r="AW183">
        <v>21271.122549019601</v>
      </c>
      <c r="AX183">
        <v>21055.197278911499</v>
      </c>
      <c r="AY183">
        <v>20811.8775510204</v>
      </c>
      <c r="AZ183">
        <v>19381.976744185999</v>
      </c>
      <c r="BA183">
        <v>19020.596153846102</v>
      </c>
      <c r="BB183">
        <v>19577.822966507101</v>
      </c>
      <c r="BC183">
        <v>19332.4497991967</v>
      </c>
      <c r="BD183">
        <v>18373.347133757899</v>
      </c>
      <c r="BE183">
        <v>18908.198067632798</v>
      </c>
      <c r="BF183">
        <v>20475.3368055555</v>
      </c>
      <c r="BG183">
        <v>19547.452107279601</v>
      </c>
    </row>
    <row r="184" spans="1:59" x14ac:dyDescent="0.25">
      <c r="A184" t="s">
        <v>578</v>
      </c>
      <c r="B184">
        <v>0.93243199999999904</v>
      </c>
      <c r="C184">
        <v>0.93342400000000003</v>
      </c>
      <c r="D184">
        <v>17600</v>
      </c>
      <c r="E184">
        <v>14681</v>
      </c>
      <c r="F184">
        <v>8.3608849852141205</v>
      </c>
      <c r="G184" t="s">
        <v>50</v>
      </c>
      <c r="H184">
        <v>7.6212307593807003</v>
      </c>
      <c r="I184" t="s">
        <v>50</v>
      </c>
      <c r="J184">
        <v>2.66683207824288</v>
      </c>
      <c r="K184" t="s">
        <v>51</v>
      </c>
      <c r="L184">
        <v>5.0459762573026996</v>
      </c>
      <c r="M184" t="s">
        <v>50</v>
      </c>
      <c r="N184">
        <v>-1.86229281904868E-2</v>
      </c>
      <c r="O184" t="s">
        <v>50</v>
      </c>
      <c r="P184">
        <v>-1.6364335111309601E-2</v>
      </c>
      <c r="Q184" t="s">
        <v>50</v>
      </c>
      <c r="R184">
        <v>-1.16308023712194E-2</v>
      </c>
      <c r="S184" t="s">
        <v>50</v>
      </c>
      <c r="T184">
        <v>-2.60360318936436E-3</v>
      </c>
      <c r="U184" t="s">
        <v>53</v>
      </c>
      <c r="V184">
        <f t="shared" si="12"/>
        <v>6.9921258192674005E-3</v>
      </c>
      <c r="W184">
        <f t="shared" si="13"/>
        <v>1.3760731921945241E-2</v>
      </c>
      <c r="X184">
        <f t="shared" si="14"/>
        <v>6.7686061026778401E-3</v>
      </c>
      <c r="Y184">
        <f t="shared" si="15"/>
        <v>9.0271991818550393E-3</v>
      </c>
      <c r="AA184">
        <v>3.0800955502595602</v>
      </c>
      <c r="AB184" t="s">
        <v>50</v>
      </c>
      <c r="AC184">
        <v>3.0810629359415702</v>
      </c>
      <c r="AD184" t="s">
        <v>50</v>
      </c>
      <c r="AE184">
        <f t="shared" si="16"/>
        <v>9.6738568201004682E-4</v>
      </c>
      <c r="AG184">
        <v>47.1326765141416</v>
      </c>
      <c r="AH184">
        <v>12.9129069212151</v>
      </c>
      <c r="AI184">
        <v>12.3370558271082</v>
      </c>
      <c r="AJ184">
        <v>0.57585109410691704</v>
      </c>
      <c r="AK184">
        <f t="shared" si="17"/>
        <v>-11.761204733001282</v>
      </c>
      <c r="AM184">
        <v>34405.266806722597</v>
      </c>
      <c r="AN184">
        <v>34087.993974253601</v>
      </c>
      <c r="AO184">
        <v>35178.179150845601</v>
      </c>
      <c r="AP184">
        <v>35284.421164772699</v>
      </c>
      <c r="AQ184">
        <v>34218.497240618097</v>
      </c>
      <c r="AR184">
        <v>34995.302508423803</v>
      </c>
      <c r="AS184">
        <v>33382.250826446201</v>
      </c>
      <c r="AT184">
        <v>33959.406742794999</v>
      </c>
      <c r="AU184">
        <v>35334.587576048601</v>
      </c>
      <c r="AV184">
        <v>35921.907289002498</v>
      </c>
      <c r="AW184">
        <v>34537.882483370202</v>
      </c>
      <c r="AX184">
        <v>35103.570007651098</v>
      </c>
      <c r="AY184">
        <v>34488.072683705999</v>
      </c>
      <c r="AZ184">
        <v>33901.919780219701</v>
      </c>
      <c r="BA184">
        <v>34891.559384164197</v>
      </c>
      <c r="BB184">
        <v>32258.2054455445</v>
      </c>
      <c r="BC184">
        <v>32315.1195928753</v>
      </c>
      <c r="BD184">
        <v>36124.075539568301</v>
      </c>
      <c r="BE184">
        <v>34510.018211920498</v>
      </c>
      <c r="BF184">
        <v>35186.766381766298</v>
      </c>
      <c r="BG184">
        <v>34429.525085910602</v>
      </c>
    </row>
    <row r="185" spans="1:59" x14ac:dyDescent="0.25">
      <c r="A185" t="s">
        <v>328</v>
      </c>
      <c r="B185">
        <v>0.78813800000000001</v>
      </c>
      <c r="C185">
        <v>0.813855</v>
      </c>
      <c r="D185">
        <v>2308</v>
      </c>
      <c r="E185">
        <v>2262</v>
      </c>
      <c r="F185">
        <v>3.03172258969001</v>
      </c>
      <c r="G185" t="s">
        <v>50</v>
      </c>
      <c r="H185">
        <v>1.6343601030152499</v>
      </c>
      <c r="I185" t="s">
        <v>53</v>
      </c>
      <c r="J185">
        <v>0.54133131922472999</v>
      </c>
      <c r="K185" t="s">
        <v>53</v>
      </c>
      <c r="L185">
        <v>5.2992644484418099</v>
      </c>
      <c r="M185" t="s">
        <v>50</v>
      </c>
      <c r="N185">
        <v>-2.6651451878861102E-2</v>
      </c>
      <c r="O185" t="s">
        <v>50</v>
      </c>
      <c r="P185">
        <v>-3.1433652470931502E-2</v>
      </c>
      <c r="Q185" t="s">
        <v>50</v>
      </c>
      <c r="R185">
        <v>-3.52785341886694E-2</v>
      </c>
      <c r="S185" t="s">
        <v>50</v>
      </c>
      <c r="T185">
        <v>-2.56327068231616E-3</v>
      </c>
      <c r="U185" t="s">
        <v>53</v>
      </c>
      <c r="V185">
        <f t="shared" si="12"/>
        <v>-8.6270823098082983E-3</v>
      </c>
      <c r="W185">
        <f t="shared" si="13"/>
        <v>2.887038178861534E-2</v>
      </c>
      <c r="X185">
        <f t="shared" si="14"/>
        <v>3.7497464098423638E-2</v>
      </c>
      <c r="Y185">
        <f t="shared" si="15"/>
        <v>3.2715263506353238E-2</v>
      </c>
      <c r="AA185">
        <v>3.1116445928655199</v>
      </c>
      <c r="AB185" t="s">
        <v>50</v>
      </c>
      <c r="AC185">
        <v>3.1077294370955499</v>
      </c>
      <c r="AD185" t="s">
        <v>50</v>
      </c>
      <c r="AE185">
        <f t="shared" si="16"/>
        <v>-3.9151557699699246E-3</v>
      </c>
      <c r="AG185">
        <v>9.4907161151718409</v>
      </c>
      <c r="AH185">
        <v>-6.0499737980491304</v>
      </c>
      <c r="AI185">
        <v>6.1095190696254802</v>
      </c>
      <c r="AJ185">
        <v>-12.159492867674601</v>
      </c>
      <c r="AK185">
        <f t="shared" si="17"/>
        <v>-18.269011937300082</v>
      </c>
      <c r="AM185">
        <v>50605.745308310899</v>
      </c>
      <c r="AN185">
        <v>44852.229508196702</v>
      </c>
      <c r="AO185">
        <v>41281.3863134657</v>
      </c>
      <c r="AP185">
        <v>51044.875</v>
      </c>
      <c r="AQ185">
        <v>45948.190140844999</v>
      </c>
      <c r="AR185">
        <v>41979.158351409897</v>
      </c>
      <c r="AS185">
        <v>50119.477401129901</v>
      </c>
      <c r="AT185">
        <v>43897.466257668697</v>
      </c>
      <c r="AU185">
        <v>40558.525842696603</v>
      </c>
      <c r="AV185">
        <v>50495.788288288197</v>
      </c>
      <c r="AW185">
        <v>45729.095890410899</v>
      </c>
      <c r="AX185">
        <v>41843.328571428501</v>
      </c>
      <c r="AY185">
        <v>51761.917647058799</v>
      </c>
      <c r="AZ185">
        <v>46179.985507246303</v>
      </c>
      <c r="BA185">
        <v>42092.800796812699</v>
      </c>
      <c r="BB185">
        <v>50008.265625</v>
      </c>
      <c r="BC185">
        <v>45203.0769230769</v>
      </c>
      <c r="BD185">
        <v>41155.393013100402</v>
      </c>
      <c r="BE185">
        <v>50251.283950617202</v>
      </c>
      <c r="BF185">
        <v>42492.063694267497</v>
      </c>
      <c r="BG185">
        <v>39925.736111111102</v>
      </c>
    </row>
    <row r="186" spans="1:59" x14ac:dyDescent="0.25">
      <c r="A186" t="s">
        <v>512</v>
      </c>
      <c r="B186">
        <v>0.93672699999999998</v>
      </c>
      <c r="C186">
        <v>0.933527</v>
      </c>
      <c r="D186">
        <v>8531</v>
      </c>
      <c r="E186">
        <v>7701</v>
      </c>
      <c r="F186">
        <v>6.5409652102890004</v>
      </c>
      <c r="G186" t="s">
        <v>50</v>
      </c>
      <c r="H186">
        <v>4.9947883729181903</v>
      </c>
      <c r="I186" t="s">
        <v>50</v>
      </c>
      <c r="J186">
        <v>1.55444729997538</v>
      </c>
      <c r="K186" t="s">
        <v>53</v>
      </c>
      <c r="L186">
        <v>8.4860038905531407</v>
      </c>
      <c r="M186" t="s">
        <v>50</v>
      </c>
      <c r="N186">
        <v>-5.3144704053052702E-2</v>
      </c>
      <c r="O186" t="s">
        <v>50</v>
      </c>
      <c r="P186">
        <v>-5.07585801682017E-2</v>
      </c>
      <c r="Q186" t="s">
        <v>50</v>
      </c>
      <c r="R186">
        <v>-4.3677854597012102E-2</v>
      </c>
      <c r="S186" t="s">
        <v>50</v>
      </c>
      <c r="T186">
        <v>-2.3120353897542801E-3</v>
      </c>
      <c r="U186" t="s">
        <v>53</v>
      </c>
      <c r="V186">
        <f t="shared" si="12"/>
        <v>9.4668494560406005E-3</v>
      </c>
      <c r="W186">
        <f t="shared" si="13"/>
        <v>4.8446544778447419E-2</v>
      </c>
      <c r="X186">
        <f t="shared" si="14"/>
        <v>3.8979695322406818E-2</v>
      </c>
      <c r="Y186">
        <f t="shared" si="15"/>
        <v>4.136581920725782E-2</v>
      </c>
      <c r="AA186">
        <v>3.0633708436471401</v>
      </c>
      <c r="AB186" t="s">
        <v>50</v>
      </c>
      <c r="AC186">
        <v>3.0651171234420498</v>
      </c>
      <c r="AD186" t="s">
        <v>50</v>
      </c>
      <c r="AE186">
        <f t="shared" si="16"/>
        <v>1.7462797949097109E-3</v>
      </c>
      <c r="AG186">
        <v>95.909040256967003</v>
      </c>
      <c r="AH186">
        <v>-67.237047247807993</v>
      </c>
      <c r="AI186">
        <v>-20.3588525980241</v>
      </c>
      <c r="AJ186">
        <v>-46.8781946497839</v>
      </c>
      <c r="AK186">
        <f t="shared" si="17"/>
        <v>-26.5193420517598</v>
      </c>
      <c r="AM186">
        <v>25986.2026032824</v>
      </c>
      <c r="AN186">
        <v>21351.5435342606</v>
      </c>
      <c r="AO186">
        <v>21047.802785265001</v>
      </c>
      <c r="AP186">
        <v>25468.787605633799</v>
      </c>
      <c r="AQ186">
        <v>21105.688617121301</v>
      </c>
      <c r="AR186">
        <v>20671.224786324699</v>
      </c>
      <c r="AS186">
        <v>26508.324047754399</v>
      </c>
      <c r="AT186">
        <v>21649.201594532999</v>
      </c>
      <c r="AU186">
        <v>21465.034090909001</v>
      </c>
      <c r="AV186">
        <v>24961.181410974201</v>
      </c>
      <c r="AW186">
        <v>21722.8165467625</v>
      </c>
      <c r="AX186">
        <v>21521.121052631501</v>
      </c>
      <c r="AY186">
        <v>25982.724489795899</v>
      </c>
      <c r="AZ186">
        <v>20428.917159763299</v>
      </c>
      <c r="BA186">
        <v>19863.823333333301</v>
      </c>
      <c r="BB186">
        <v>25653.3314855875</v>
      </c>
      <c r="BC186">
        <v>22920.398568019002</v>
      </c>
      <c r="BD186">
        <v>21967.1256281407</v>
      </c>
      <c r="BE186">
        <v>27408.2112018669</v>
      </c>
      <c r="BF186">
        <v>20488.784313725399</v>
      </c>
      <c r="BG186">
        <v>20811.986928104499</v>
      </c>
    </row>
    <row r="187" spans="1:59" x14ac:dyDescent="0.25">
      <c r="A187" t="s">
        <v>262</v>
      </c>
      <c r="B187">
        <v>0.88996699999999995</v>
      </c>
      <c r="C187">
        <v>0.886212</v>
      </c>
      <c r="D187">
        <v>4347</v>
      </c>
      <c r="E187">
        <v>3437</v>
      </c>
      <c r="F187">
        <v>6.6443892744244</v>
      </c>
      <c r="G187" t="s">
        <v>50</v>
      </c>
      <c r="H187">
        <v>4.89465024236417</v>
      </c>
      <c r="I187" t="s">
        <v>50</v>
      </c>
      <c r="J187">
        <v>1.57855074609569</v>
      </c>
      <c r="K187" t="s">
        <v>53</v>
      </c>
      <c r="L187">
        <v>1.87969515081603</v>
      </c>
      <c r="M187" t="s">
        <v>52</v>
      </c>
      <c r="N187">
        <v>-2.4378372914355399E-2</v>
      </c>
      <c r="O187" t="s">
        <v>53</v>
      </c>
      <c r="P187">
        <v>-8.6321224162419496E-3</v>
      </c>
      <c r="Q187" t="s">
        <v>53</v>
      </c>
      <c r="R187">
        <v>-1.6248350409646999E-2</v>
      </c>
      <c r="S187" t="s">
        <v>53</v>
      </c>
      <c r="T187">
        <v>-1.9821492348709698E-3</v>
      </c>
      <c r="U187" t="s">
        <v>53</v>
      </c>
      <c r="V187">
        <f t="shared" si="12"/>
        <v>8.1300225047084007E-3</v>
      </c>
      <c r="W187">
        <f t="shared" si="13"/>
        <v>6.6499731813709799E-3</v>
      </c>
      <c r="X187">
        <f t="shared" si="14"/>
        <v>-1.4800493233374208E-3</v>
      </c>
      <c r="Y187">
        <f t="shared" si="15"/>
        <v>1.426620117477603E-2</v>
      </c>
      <c r="AA187">
        <v>3.05739848810892</v>
      </c>
      <c r="AB187" t="s">
        <v>50</v>
      </c>
      <c r="AC187">
        <v>3.0565356984144598</v>
      </c>
      <c r="AD187" t="s">
        <v>50</v>
      </c>
      <c r="AE187">
        <f t="shared" si="16"/>
        <v>-8.627896944601865E-4</v>
      </c>
      <c r="AG187">
        <v>9.0279827169878892</v>
      </c>
      <c r="AH187">
        <v>7.1331219683263702</v>
      </c>
      <c r="AI187">
        <v>5.9466365737697</v>
      </c>
      <c r="AJ187">
        <v>1.18648539455667</v>
      </c>
      <c r="AK187">
        <f t="shared" si="17"/>
        <v>-4.7601511792130298</v>
      </c>
      <c r="AM187">
        <v>21629.218727662599</v>
      </c>
      <c r="AN187">
        <v>19123.032015065899</v>
      </c>
      <c r="AO187">
        <v>18759.241803278601</v>
      </c>
      <c r="AP187">
        <v>21285.976265822701</v>
      </c>
      <c r="AQ187">
        <v>19329.036429872402</v>
      </c>
      <c r="AR187">
        <v>18738.835030549799</v>
      </c>
      <c r="AS187">
        <v>21912.046936114701</v>
      </c>
      <c r="AT187">
        <v>18902.571150097399</v>
      </c>
      <c r="AU187">
        <v>18779.901030927798</v>
      </c>
      <c r="AV187">
        <v>20460.457055214702</v>
      </c>
      <c r="AW187">
        <v>18326.122881355899</v>
      </c>
      <c r="AX187">
        <v>18180.727272727199</v>
      </c>
      <c r="AY187">
        <v>22165.450980392099</v>
      </c>
      <c r="AZ187">
        <v>20085.226837060702</v>
      </c>
      <c r="BA187">
        <v>19234.692307692301</v>
      </c>
      <c r="BB187">
        <v>21685.970270270202</v>
      </c>
      <c r="BC187">
        <v>19311.7490494296</v>
      </c>
      <c r="BD187">
        <v>19123.684210526299</v>
      </c>
      <c r="BE187">
        <v>22122.748110831199</v>
      </c>
      <c r="BF187">
        <v>18472.116000000002</v>
      </c>
      <c r="BG187">
        <v>18362.337899543301</v>
      </c>
    </row>
    <row r="188" spans="1:59" x14ac:dyDescent="0.25">
      <c r="A188" t="s">
        <v>57</v>
      </c>
      <c r="B188">
        <v>0.83413099999999996</v>
      </c>
      <c r="C188">
        <v>0.83413099999999996</v>
      </c>
      <c r="D188">
        <v>6504</v>
      </c>
      <c r="E188">
        <v>6504</v>
      </c>
      <c r="F188">
        <v>11.7951532527211</v>
      </c>
      <c r="G188" t="s">
        <v>50</v>
      </c>
      <c r="H188">
        <v>6.7960791347822704</v>
      </c>
      <c r="I188" t="s">
        <v>50</v>
      </c>
      <c r="J188">
        <v>0.67755345340712003</v>
      </c>
      <c r="K188" t="s">
        <v>53</v>
      </c>
      <c r="L188">
        <v>3.2597911678810401</v>
      </c>
      <c r="M188" t="s">
        <v>50</v>
      </c>
      <c r="N188">
        <v>-2.22229347799985E-2</v>
      </c>
      <c r="O188" t="s">
        <v>50</v>
      </c>
      <c r="P188">
        <v>-2.9709692190369001E-2</v>
      </c>
      <c r="Q188" t="s">
        <v>50</v>
      </c>
      <c r="R188">
        <v>-2.5959779940039701E-2</v>
      </c>
      <c r="S188" t="s">
        <v>50</v>
      </c>
      <c r="T188">
        <v>-1.6249277636108299E-3</v>
      </c>
      <c r="U188" t="s">
        <v>53</v>
      </c>
      <c r="V188">
        <f t="shared" si="12"/>
        <v>-3.7368451600412016E-3</v>
      </c>
      <c r="W188">
        <f t="shared" si="13"/>
        <v>2.8084764426758172E-2</v>
      </c>
      <c r="X188">
        <f t="shared" si="14"/>
        <v>3.1821609586799374E-2</v>
      </c>
      <c r="Y188">
        <f t="shared" si="15"/>
        <v>2.4334852176428872E-2</v>
      </c>
      <c r="AA188">
        <v>2.8235554462127301</v>
      </c>
      <c r="AB188" t="s">
        <v>50</v>
      </c>
      <c r="AC188">
        <v>2.82418554831776</v>
      </c>
      <c r="AD188" t="s">
        <v>50</v>
      </c>
      <c r="AE188">
        <f t="shared" si="16"/>
        <v>6.3010210502989494E-4</v>
      </c>
      <c r="AG188">
        <v>58.6581760783859</v>
      </c>
      <c r="AH188">
        <v>12.670933449551301</v>
      </c>
      <c r="AI188">
        <v>27.2489556424845</v>
      </c>
      <c r="AJ188">
        <v>-14.5780221929331</v>
      </c>
      <c r="AK188">
        <f t="shared" si="17"/>
        <v>-41.826977835417601</v>
      </c>
      <c r="AM188">
        <v>13567.027804878</v>
      </c>
      <c r="AN188">
        <v>13523.5371530886</v>
      </c>
      <c r="AO188">
        <v>12787.558558558499</v>
      </c>
      <c r="AP188">
        <v>13884.781619654201</v>
      </c>
      <c r="AQ188">
        <v>13066.0786516853</v>
      </c>
      <c r="AR188">
        <v>13319.079216354299</v>
      </c>
      <c r="AS188">
        <v>13199.8233438485</v>
      </c>
      <c r="AT188">
        <v>13942.5471698113</v>
      </c>
      <c r="AU188">
        <v>12190.995219885201</v>
      </c>
      <c r="AV188">
        <v>14070.7402826855</v>
      </c>
      <c r="AW188">
        <v>12860.722105263099</v>
      </c>
      <c r="AX188">
        <v>12989.8899082568</v>
      </c>
      <c r="AY188">
        <v>13687.309568480299</v>
      </c>
      <c r="AZ188">
        <v>13230.5716694772</v>
      </c>
      <c r="BA188">
        <v>13604.306836248001</v>
      </c>
      <c r="BB188">
        <v>13769.0040816326</v>
      </c>
      <c r="BC188">
        <v>13691.853309481199</v>
      </c>
      <c r="BD188">
        <v>12577.664272890401</v>
      </c>
      <c r="BE188">
        <v>12594.8373101952</v>
      </c>
      <c r="BF188">
        <v>14173.4168039538</v>
      </c>
      <c r="BG188">
        <v>11750.5562372188</v>
      </c>
    </row>
    <row r="189" spans="1:59" x14ac:dyDescent="0.25">
      <c r="A189" t="s">
        <v>327</v>
      </c>
      <c r="B189">
        <v>0.77690599999999999</v>
      </c>
      <c r="C189">
        <v>0.77598100000000003</v>
      </c>
      <c r="D189">
        <v>2889</v>
      </c>
      <c r="E189">
        <v>2809</v>
      </c>
      <c r="F189">
        <v>4.4041925204958599</v>
      </c>
      <c r="G189" t="s">
        <v>50</v>
      </c>
      <c r="H189">
        <v>5.2458850276251798</v>
      </c>
      <c r="I189" t="s">
        <v>50</v>
      </c>
      <c r="J189">
        <v>3.0066403261021</v>
      </c>
      <c r="K189" t="s">
        <v>51</v>
      </c>
      <c r="L189">
        <v>1.95144852870985</v>
      </c>
      <c r="M189" t="s">
        <v>52</v>
      </c>
      <c r="N189">
        <v>2.2995294710266901E-3</v>
      </c>
      <c r="O189" t="s">
        <v>53</v>
      </c>
      <c r="P189">
        <v>-2.9437417894397799E-2</v>
      </c>
      <c r="Q189" t="s">
        <v>50</v>
      </c>
      <c r="R189">
        <v>-2.1498318562481401E-2</v>
      </c>
      <c r="S189" t="s">
        <v>51</v>
      </c>
      <c r="T189">
        <v>-7.4227164076316396E-4</v>
      </c>
      <c r="U189" t="s">
        <v>53</v>
      </c>
      <c r="V189">
        <f t="shared" si="12"/>
        <v>-2.3797848033508092E-2</v>
      </c>
      <c r="W189">
        <f t="shared" si="13"/>
        <v>2.8695146253634635E-2</v>
      </c>
      <c r="X189">
        <f t="shared" si="14"/>
        <v>5.2492994287142727E-2</v>
      </c>
      <c r="Y189">
        <f t="shared" si="15"/>
        <v>2.0756046921718237E-2</v>
      </c>
      <c r="AA189">
        <v>3.05212287809311</v>
      </c>
      <c r="AB189" t="s">
        <v>50</v>
      </c>
      <c r="AC189">
        <v>3.0490178316072898</v>
      </c>
      <c r="AD189" t="s">
        <v>50</v>
      </c>
      <c r="AE189">
        <f t="shared" si="16"/>
        <v>-3.1050464858202176E-3</v>
      </c>
      <c r="AG189">
        <v>10.209982487645499</v>
      </c>
      <c r="AH189">
        <v>1.47383641512094</v>
      </c>
      <c r="AI189">
        <v>17.625841334990699</v>
      </c>
      <c r="AJ189">
        <v>-16.1520049198697</v>
      </c>
      <c r="AK189">
        <f t="shared" si="17"/>
        <v>-33.7778462548604</v>
      </c>
      <c r="AM189">
        <v>38228.241212121196</v>
      </c>
      <c r="AN189">
        <v>36823.665764546597</v>
      </c>
      <c r="AO189">
        <v>36251.8409638554</v>
      </c>
      <c r="AP189">
        <v>38358.068877550999</v>
      </c>
      <c r="AQ189">
        <v>37668.461538461503</v>
      </c>
      <c r="AR189">
        <v>37120.670932358298</v>
      </c>
      <c r="AS189">
        <v>38110.7066974595</v>
      </c>
      <c r="AT189">
        <v>36059.430412371097</v>
      </c>
      <c r="AU189">
        <v>35570.967048710598</v>
      </c>
      <c r="AV189">
        <v>37971.214285714203</v>
      </c>
      <c r="AW189">
        <v>36012.408805031402</v>
      </c>
      <c r="AX189">
        <v>37169.220930232499</v>
      </c>
      <c r="AY189">
        <v>38804.439560439503</v>
      </c>
      <c r="AZ189">
        <v>39039.880208333299</v>
      </c>
      <c r="BA189">
        <v>37077.328719723097</v>
      </c>
      <c r="BB189">
        <v>39626.532710280298</v>
      </c>
      <c r="BC189">
        <v>37178.697916666599</v>
      </c>
      <c r="BD189">
        <v>36177.9136212624</v>
      </c>
      <c r="BE189">
        <v>36629.488584474799</v>
      </c>
      <c r="BF189">
        <v>34963.005102040799</v>
      </c>
      <c r="BG189">
        <v>35110.788413098198</v>
      </c>
    </row>
    <row r="190" spans="1:59" x14ac:dyDescent="0.25">
      <c r="A190" t="s">
        <v>247</v>
      </c>
      <c r="B190">
        <v>0.76107400000000003</v>
      </c>
      <c r="C190">
        <v>0.76107400000000003</v>
      </c>
      <c r="D190">
        <v>521</v>
      </c>
      <c r="E190">
        <v>521</v>
      </c>
      <c r="F190">
        <v>2.8395478467251301</v>
      </c>
      <c r="G190" t="s">
        <v>51</v>
      </c>
      <c r="H190">
        <v>0.96133223093596698</v>
      </c>
      <c r="I190" t="s">
        <v>53</v>
      </c>
      <c r="J190">
        <v>0.196492814436105</v>
      </c>
      <c r="K190" t="s">
        <v>53</v>
      </c>
      <c r="L190">
        <v>2.3026022906933901</v>
      </c>
      <c r="M190" t="s">
        <v>51</v>
      </c>
      <c r="N190">
        <v>-2.2700040220589399E-2</v>
      </c>
      <c r="O190" t="s">
        <v>53</v>
      </c>
      <c r="P190">
        <v>-3.1631295631418803E-2</v>
      </c>
      <c r="Q190" t="s">
        <v>52</v>
      </c>
      <c r="R190">
        <v>-1.9305639666932099E-2</v>
      </c>
      <c r="S190" t="s">
        <v>53</v>
      </c>
      <c r="T190">
        <v>-5.4323055472354999E-4</v>
      </c>
      <c r="U190" t="s">
        <v>53</v>
      </c>
      <c r="V190">
        <f t="shared" si="12"/>
        <v>3.3944005536572994E-3</v>
      </c>
      <c r="W190">
        <f t="shared" si="13"/>
        <v>3.1088065076695252E-2</v>
      </c>
      <c r="X190">
        <f t="shared" si="14"/>
        <v>2.7693664523037953E-2</v>
      </c>
      <c r="Y190">
        <f t="shared" si="15"/>
        <v>1.8762409112208549E-2</v>
      </c>
      <c r="AA190">
        <v>2.9022066197568299</v>
      </c>
      <c r="AB190" t="s">
        <v>50</v>
      </c>
      <c r="AC190">
        <v>2.90817060767115</v>
      </c>
      <c r="AD190" t="s">
        <v>50</v>
      </c>
      <c r="AE190">
        <f t="shared" si="16"/>
        <v>5.963987914320068E-3</v>
      </c>
      <c r="AG190">
        <v>3.0583333977797502</v>
      </c>
      <c r="AH190">
        <v>0.75952170445824496</v>
      </c>
      <c r="AI190">
        <v>0.67474766087840798</v>
      </c>
      <c r="AJ190">
        <v>8.4774043579837796E-2</v>
      </c>
      <c r="AK190">
        <f t="shared" si="17"/>
        <v>-0.58997361729857023</v>
      </c>
      <c r="AM190">
        <v>29127.602409638501</v>
      </c>
      <c r="AN190">
        <v>25889.094594594499</v>
      </c>
      <c r="AO190">
        <v>22870.516129032199</v>
      </c>
      <c r="AP190">
        <v>29568.493150684899</v>
      </c>
      <c r="AQ190">
        <v>25802.760563380201</v>
      </c>
      <c r="AR190">
        <v>22425.602409638501</v>
      </c>
      <c r="AS190">
        <v>28502.650485436799</v>
      </c>
      <c r="AT190">
        <v>25968.7012987013</v>
      </c>
      <c r="AU190">
        <v>23771.195121951201</v>
      </c>
      <c r="AV190">
        <v>29934.408602150499</v>
      </c>
      <c r="AW190">
        <v>25881.162790697599</v>
      </c>
      <c r="AX190">
        <v>24675.945945945899</v>
      </c>
      <c r="AY190">
        <v>28926.415094339602</v>
      </c>
      <c r="AZ190">
        <v>25682.357142857101</v>
      </c>
      <c r="BA190">
        <v>20615.543478260799</v>
      </c>
      <c r="BB190">
        <v>27202.647058823499</v>
      </c>
      <c r="BC190">
        <v>26573.269230769201</v>
      </c>
      <c r="BD190">
        <v>23783.758620689601</v>
      </c>
      <c r="BE190">
        <v>29777.6538461538</v>
      </c>
      <c r="BF190">
        <v>24711.200000000001</v>
      </c>
      <c r="BG190">
        <v>23740.833333333299</v>
      </c>
    </row>
    <row r="191" spans="1:59" x14ac:dyDescent="0.25">
      <c r="A191" t="s">
        <v>534</v>
      </c>
      <c r="B191">
        <v>0.89447199999999905</v>
      </c>
      <c r="C191">
        <v>0.89088799999999901</v>
      </c>
      <c r="D191">
        <v>7030</v>
      </c>
      <c r="E191">
        <v>6832</v>
      </c>
      <c r="F191">
        <v>7.34340320255615</v>
      </c>
      <c r="G191" t="s">
        <v>50</v>
      </c>
      <c r="H191">
        <v>5.7409569560640001</v>
      </c>
      <c r="I191" t="s">
        <v>50</v>
      </c>
      <c r="J191">
        <v>1.9131815566593899</v>
      </c>
      <c r="K191" t="s">
        <v>52</v>
      </c>
      <c r="L191">
        <v>7.23394857729068</v>
      </c>
      <c r="M191" t="s">
        <v>50</v>
      </c>
      <c r="N191">
        <v>-1.48445964418338E-2</v>
      </c>
      <c r="O191" t="s">
        <v>51</v>
      </c>
      <c r="P191">
        <v>-5.9486681187479002E-3</v>
      </c>
      <c r="Q191" t="s">
        <v>53</v>
      </c>
      <c r="R191">
        <v>-8.7584298586050793E-3</v>
      </c>
      <c r="S191" t="s">
        <v>53</v>
      </c>
      <c r="T191">
        <v>1.06699519538802E-4</v>
      </c>
      <c r="U191" t="s">
        <v>53</v>
      </c>
      <c r="V191">
        <f t="shared" si="12"/>
        <v>6.086166583228721E-3</v>
      </c>
      <c r="W191">
        <f t="shared" si="13"/>
        <v>6.055367638286702E-3</v>
      </c>
      <c r="X191">
        <f t="shared" si="14"/>
        <v>-3.0798944942019013E-5</v>
      </c>
      <c r="Y191">
        <f t="shared" si="15"/>
        <v>8.8651293781438819E-3</v>
      </c>
      <c r="AA191">
        <v>2.9381260361425698</v>
      </c>
      <c r="AB191" t="s">
        <v>50</v>
      </c>
      <c r="AC191">
        <v>2.9384073336573899</v>
      </c>
      <c r="AD191" t="s">
        <v>50</v>
      </c>
      <c r="AE191">
        <f t="shared" si="16"/>
        <v>2.8129751482008913E-4</v>
      </c>
      <c r="AG191">
        <v>16.689247822355799</v>
      </c>
      <c r="AH191">
        <v>30.991291248784599</v>
      </c>
      <c r="AI191">
        <v>17.191222130844402</v>
      </c>
      <c r="AJ191">
        <v>13.800069117940099</v>
      </c>
      <c r="AK191">
        <f t="shared" si="17"/>
        <v>-3.3911530129043026</v>
      </c>
      <c r="AM191">
        <v>18503.673712528798</v>
      </c>
      <c r="AN191">
        <v>18496.628555493498</v>
      </c>
      <c r="AO191">
        <v>17699.287648748399</v>
      </c>
      <c r="AP191">
        <v>19026.400417827299</v>
      </c>
      <c r="AQ191">
        <v>19417.831168831101</v>
      </c>
      <c r="AR191">
        <v>18883.674565560799</v>
      </c>
      <c r="AS191">
        <v>17859.9039451114</v>
      </c>
      <c r="AT191">
        <v>17671.830866807599</v>
      </c>
      <c r="AU191">
        <v>16418.814688300499</v>
      </c>
      <c r="AV191">
        <v>19359.350157728699</v>
      </c>
      <c r="AW191">
        <v>20005.051150895099</v>
      </c>
      <c r="AX191">
        <v>20487.680884676101</v>
      </c>
      <c r="AY191">
        <v>18763.195760598501</v>
      </c>
      <c r="AZ191">
        <v>18914.3157894736</v>
      </c>
      <c r="BA191">
        <v>17279.668246445399</v>
      </c>
      <c r="BB191">
        <v>17716.568147013699</v>
      </c>
      <c r="BC191">
        <v>17906.188436830798</v>
      </c>
      <c r="BD191">
        <v>16554.318257956402</v>
      </c>
      <c r="BE191">
        <v>18042.356725146201</v>
      </c>
      <c r="BF191">
        <v>17443.344467640902</v>
      </c>
      <c r="BG191">
        <v>16277.881533100999</v>
      </c>
    </row>
    <row r="192" spans="1:59" x14ac:dyDescent="0.25">
      <c r="A192" t="s">
        <v>350</v>
      </c>
      <c r="B192">
        <v>0.88673400000000002</v>
      </c>
      <c r="C192">
        <v>0.89853400000000005</v>
      </c>
      <c r="D192">
        <v>4771</v>
      </c>
      <c r="E192">
        <v>3786</v>
      </c>
      <c r="F192">
        <v>12.093821022625599</v>
      </c>
      <c r="G192" t="s">
        <v>50</v>
      </c>
      <c r="H192">
        <v>11.4120953875297</v>
      </c>
      <c r="I192" t="s">
        <v>50</v>
      </c>
      <c r="J192">
        <v>2.3733438636392399</v>
      </c>
      <c r="K192" t="s">
        <v>51</v>
      </c>
      <c r="L192">
        <v>3.21174894507647</v>
      </c>
      <c r="M192" t="s">
        <v>50</v>
      </c>
      <c r="N192">
        <v>-5.9916493244932E-2</v>
      </c>
      <c r="O192" t="s">
        <v>50</v>
      </c>
      <c r="P192">
        <v>-6.8958143172644801E-2</v>
      </c>
      <c r="Q192" t="s">
        <v>50</v>
      </c>
      <c r="R192">
        <v>-4.9956230004437399E-2</v>
      </c>
      <c r="S192" t="s">
        <v>50</v>
      </c>
      <c r="T192">
        <v>1.7441950038285501E-4</v>
      </c>
      <c r="U192" t="s">
        <v>53</v>
      </c>
      <c r="V192">
        <f t="shared" si="12"/>
        <v>9.9602632404946004E-3</v>
      </c>
      <c r="W192">
        <f t="shared" si="13"/>
        <v>6.9132562673027656E-2</v>
      </c>
      <c r="X192">
        <f t="shared" si="14"/>
        <v>5.9172299432533056E-2</v>
      </c>
      <c r="Y192">
        <f t="shared" si="15"/>
        <v>5.0130649504820254E-2</v>
      </c>
      <c r="AA192">
        <v>3.0731154368412099</v>
      </c>
      <c r="AB192" t="s">
        <v>50</v>
      </c>
      <c r="AC192">
        <v>3.07904343162126</v>
      </c>
      <c r="AD192" t="s">
        <v>50</v>
      </c>
      <c r="AE192">
        <f t="shared" si="16"/>
        <v>5.9279947800501276E-3</v>
      </c>
      <c r="AG192">
        <v>48.086503635288103</v>
      </c>
      <c r="AH192">
        <v>-109.939623360757</v>
      </c>
      <c r="AI192">
        <v>11.8260147018949</v>
      </c>
      <c r="AJ192">
        <v>-121.765638062652</v>
      </c>
      <c r="AK192">
        <f t="shared" si="17"/>
        <v>-133.59165276454689</v>
      </c>
      <c r="AM192">
        <v>29439.598885793799</v>
      </c>
      <c r="AN192">
        <v>23743.7762399077</v>
      </c>
      <c r="AO192">
        <v>19913.023600809101</v>
      </c>
      <c r="AP192">
        <v>30655.113573407201</v>
      </c>
      <c r="AQ192">
        <v>23917.686498855801</v>
      </c>
      <c r="AR192">
        <v>23503.171140939601</v>
      </c>
      <c r="AS192">
        <v>28210.4649859944</v>
      </c>
      <c r="AT192">
        <v>23567.034883720899</v>
      </c>
      <c r="AU192">
        <v>17500.7034949267</v>
      </c>
      <c r="AV192">
        <v>29872.1683937823</v>
      </c>
      <c r="AW192">
        <v>25207.870535714199</v>
      </c>
      <c r="AX192">
        <v>23097.625454545399</v>
      </c>
      <c r="AY192">
        <v>31554.5684523809</v>
      </c>
      <c r="AZ192">
        <v>22560.873239436602</v>
      </c>
      <c r="BA192">
        <v>23850.6012461059</v>
      </c>
      <c r="BB192">
        <v>29065.4613259668</v>
      </c>
      <c r="BC192">
        <v>24368.440594059401</v>
      </c>
      <c r="BD192">
        <v>14394.282149712</v>
      </c>
      <c r="BE192">
        <v>27331.178977272699</v>
      </c>
      <c r="BF192">
        <v>22857.017543859602</v>
      </c>
      <c r="BG192">
        <v>21922.685792349701</v>
      </c>
    </row>
    <row r="193" spans="1:59" x14ac:dyDescent="0.25">
      <c r="A193" t="s">
        <v>471</v>
      </c>
      <c r="B193">
        <v>0.898145999999999</v>
      </c>
      <c r="C193">
        <v>0.87785899999999994</v>
      </c>
      <c r="D193">
        <v>2493</v>
      </c>
      <c r="E193">
        <v>2399</v>
      </c>
      <c r="F193">
        <v>6.8937478253403404</v>
      </c>
      <c r="G193" t="s">
        <v>50</v>
      </c>
      <c r="H193">
        <v>4.4265959608650798</v>
      </c>
      <c r="I193" t="s">
        <v>50</v>
      </c>
      <c r="J193">
        <v>1.7203486112505699</v>
      </c>
      <c r="K193" t="s">
        <v>53</v>
      </c>
      <c r="L193">
        <v>3.1768220364092898</v>
      </c>
      <c r="M193" t="s">
        <v>50</v>
      </c>
      <c r="N193">
        <v>5.0575840391539999E-3</v>
      </c>
      <c r="O193" t="s">
        <v>53</v>
      </c>
      <c r="P193">
        <v>-5.3433707704103502E-2</v>
      </c>
      <c r="Q193" t="s">
        <v>50</v>
      </c>
      <c r="R193">
        <v>1.28123664580239E-2</v>
      </c>
      <c r="S193" t="s">
        <v>53</v>
      </c>
      <c r="T193">
        <v>1.3845159661824401E-3</v>
      </c>
      <c r="U193" t="s">
        <v>53</v>
      </c>
      <c r="V193">
        <f t="shared" si="12"/>
        <v>7.7547824188699006E-3</v>
      </c>
      <c r="W193">
        <f t="shared" si="13"/>
        <v>5.4818223670285944E-2</v>
      </c>
      <c r="X193">
        <f t="shared" si="14"/>
        <v>4.7063441251416045E-2</v>
      </c>
      <c r="Y193">
        <f t="shared" si="15"/>
        <v>-1.142785049184146E-2</v>
      </c>
      <c r="AA193">
        <v>3.3166069356292001</v>
      </c>
      <c r="AB193" t="s">
        <v>50</v>
      </c>
      <c r="AC193">
        <v>3.3361325971403599</v>
      </c>
      <c r="AD193" t="s">
        <v>50</v>
      </c>
      <c r="AE193">
        <f t="shared" si="16"/>
        <v>1.9525661511159864E-2</v>
      </c>
      <c r="AG193">
        <v>-12.786142802874</v>
      </c>
      <c r="AH193">
        <v>-3.71345732777701</v>
      </c>
      <c r="AI193">
        <v>6.2488046973144904</v>
      </c>
      <c r="AJ193">
        <v>-9.9622620250915102</v>
      </c>
      <c r="AK193">
        <f t="shared" si="17"/>
        <v>-16.211066722406002</v>
      </c>
      <c r="AM193">
        <v>127284.62962962899</v>
      </c>
      <c r="AN193">
        <v>120180.64903846099</v>
      </c>
      <c r="AO193">
        <v>105537.69201030899</v>
      </c>
      <c r="AP193">
        <v>123728.92585551301</v>
      </c>
      <c r="AQ193">
        <v>130596.084459459</v>
      </c>
      <c r="AR193">
        <v>110975.83293556</v>
      </c>
      <c r="AS193">
        <v>131238.75264270601</v>
      </c>
      <c r="AT193">
        <v>110781.353658536</v>
      </c>
      <c r="AU193">
        <v>99155.112044817899</v>
      </c>
      <c r="AV193">
        <v>127426.351851851</v>
      </c>
      <c r="AW193">
        <v>134302.046979865</v>
      </c>
      <c r="AX193">
        <v>110996.563636363</v>
      </c>
      <c r="AY193">
        <v>121152.654838709</v>
      </c>
      <c r="AZ193">
        <v>126839.700680272</v>
      </c>
      <c r="BA193">
        <v>110952.914572864</v>
      </c>
      <c r="BB193">
        <v>133311.884955752</v>
      </c>
      <c r="BC193">
        <v>112589.237037037</v>
      </c>
      <c r="BD193">
        <v>103931.229591836</v>
      </c>
      <c r="BE193">
        <v>129341.87854251001</v>
      </c>
      <c r="BF193">
        <v>109516.77202072499</v>
      </c>
      <c r="BG193">
        <v>93340.708074534094</v>
      </c>
    </row>
    <row r="194" spans="1:59" x14ac:dyDescent="0.25">
      <c r="A194" t="s">
        <v>600</v>
      </c>
      <c r="B194">
        <v>0.49924399999999902</v>
      </c>
      <c r="C194">
        <v>0.49924399999999902</v>
      </c>
      <c r="D194">
        <v>1125</v>
      </c>
      <c r="E194">
        <v>1125</v>
      </c>
      <c r="F194">
        <v>4.8085556114164003</v>
      </c>
      <c r="G194" t="s">
        <v>50</v>
      </c>
      <c r="H194">
        <v>1.63475071872012</v>
      </c>
      <c r="I194" t="s">
        <v>53</v>
      </c>
      <c r="J194">
        <v>0.21586261330814999</v>
      </c>
      <c r="K194" t="s">
        <v>53</v>
      </c>
      <c r="L194">
        <v>2.4325070612385802</v>
      </c>
      <c r="M194" t="s">
        <v>51</v>
      </c>
      <c r="N194">
        <v>6.9470914601522202E-2</v>
      </c>
      <c r="O194" t="s">
        <v>50</v>
      </c>
      <c r="P194">
        <v>2.9812739532429099E-2</v>
      </c>
      <c r="Q194" t="s">
        <v>53</v>
      </c>
      <c r="R194">
        <v>4.4545937157968299E-2</v>
      </c>
      <c r="S194" t="s">
        <v>52</v>
      </c>
      <c r="T194">
        <v>1.7082763029854201E-3</v>
      </c>
      <c r="U194" t="s">
        <v>53</v>
      </c>
      <c r="V194">
        <f t="shared" ref="V194:V257" si="18">R194-N194</f>
        <v>-2.4924977443553903E-2</v>
      </c>
      <c r="W194">
        <f t="shared" ref="W194:W257" si="19">T194-P194</f>
        <v>-2.8104463229443679E-2</v>
      </c>
      <c r="X194">
        <f t="shared" ref="X194:X257" si="20">W194-V194</f>
        <v>-3.1794857858897761E-3</v>
      </c>
      <c r="Y194">
        <f t="shared" ref="Y194:Y257" si="21">T194-R194</f>
        <v>-4.2837660854982876E-2</v>
      </c>
      <c r="AA194">
        <v>2.8947605643667398</v>
      </c>
      <c r="AB194" t="s">
        <v>50</v>
      </c>
      <c r="AC194">
        <v>2.8987950043324502</v>
      </c>
      <c r="AD194" t="s">
        <v>50</v>
      </c>
      <c r="AE194">
        <f t="shared" ref="AE194:AE257" si="22">AC194-AA194</f>
        <v>4.0344399657104013E-3</v>
      </c>
      <c r="AG194">
        <v>-18.999457627819201</v>
      </c>
      <c r="AH194">
        <v>6.81433837106505</v>
      </c>
      <c r="AI194">
        <v>4.0263747984185096</v>
      </c>
      <c r="AJ194">
        <v>2.7879635726465399</v>
      </c>
      <c r="AK194">
        <f t="shared" ref="AK194:AK257" si="23">AJ194-AI194</f>
        <v>-1.2384112257719697</v>
      </c>
      <c r="AM194">
        <v>12439.747346072099</v>
      </c>
      <c r="AN194">
        <v>13321.8252148997</v>
      </c>
      <c r="AO194">
        <v>12902.731147540901</v>
      </c>
      <c r="AP194">
        <v>12409.2235294117</v>
      </c>
      <c r="AQ194">
        <v>13498.6149425287</v>
      </c>
      <c r="AR194">
        <v>13140.049450549401</v>
      </c>
      <c r="AS194">
        <v>12475.7824074074</v>
      </c>
      <c r="AT194">
        <v>13146.045714285699</v>
      </c>
      <c r="AU194">
        <v>12551.5772357723</v>
      </c>
      <c r="AV194">
        <v>11842.88</v>
      </c>
      <c r="AW194">
        <v>13438.7738095238</v>
      </c>
      <c r="AX194">
        <v>13356.6853932584</v>
      </c>
      <c r="AY194">
        <v>12953.7846153846</v>
      </c>
      <c r="AZ194">
        <v>13554.4666666666</v>
      </c>
      <c r="BA194">
        <v>12932.7311827956</v>
      </c>
      <c r="BB194">
        <v>12136.1565217391</v>
      </c>
      <c r="BC194">
        <v>13899.3440860215</v>
      </c>
      <c r="BD194">
        <v>13466.4545454545</v>
      </c>
      <c r="BE194">
        <v>12862.485148514799</v>
      </c>
      <c r="BF194">
        <v>12291.695121951199</v>
      </c>
      <c r="BG194">
        <v>11020.152173913</v>
      </c>
    </row>
    <row r="195" spans="1:59" x14ac:dyDescent="0.25">
      <c r="A195" t="s">
        <v>538</v>
      </c>
      <c r="B195">
        <v>0.86755300000000002</v>
      </c>
      <c r="C195">
        <v>0.87052299999999905</v>
      </c>
      <c r="D195">
        <v>13845</v>
      </c>
      <c r="E195">
        <v>9461</v>
      </c>
      <c r="F195">
        <v>4.3104756766265897</v>
      </c>
      <c r="G195" t="s">
        <v>50</v>
      </c>
      <c r="H195">
        <v>4.8023215803355201</v>
      </c>
      <c r="I195" t="s">
        <v>50</v>
      </c>
      <c r="J195">
        <v>1.69270239663653</v>
      </c>
      <c r="K195" t="s">
        <v>53</v>
      </c>
      <c r="L195">
        <v>2.31114573473387</v>
      </c>
      <c r="M195" t="s">
        <v>51</v>
      </c>
      <c r="N195">
        <v>-1.8050615196170801E-2</v>
      </c>
      <c r="O195" t="s">
        <v>52</v>
      </c>
      <c r="P195">
        <v>-4.18443676716918E-2</v>
      </c>
      <c r="Q195" t="s">
        <v>50</v>
      </c>
      <c r="R195">
        <v>-1.26425016667741E-2</v>
      </c>
      <c r="S195" t="s">
        <v>53</v>
      </c>
      <c r="T195">
        <v>3.3678366058039299E-3</v>
      </c>
      <c r="U195" t="s">
        <v>53</v>
      </c>
      <c r="V195">
        <f t="shared" si="18"/>
        <v>5.4081135293967009E-3</v>
      </c>
      <c r="W195">
        <f t="shared" si="19"/>
        <v>4.5212204277495727E-2</v>
      </c>
      <c r="X195">
        <f t="shared" si="20"/>
        <v>3.9804090748099027E-2</v>
      </c>
      <c r="Y195">
        <f t="shared" si="21"/>
        <v>1.6010338272578029E-2</v>
      </c>
      <c r="AA195">
        <v>2.79098907368344</v>
      </c>
      <c r="AB195" t="s">
        <v>50</v>
      </c>
      <c r="AC195">
        <v>2.8016115524583198</v>
      </c>
      <c r="AD195" t="s">
        <v>50</v>
      </c>
      <c r="AE195">
        <f t="shared" si="22"/>
        <v>1.0622478774879873E-2</v>
      </c>
      <c r="AG195">
        <v>72.406599661184103</v>
      </c>
      <c r="AH195">
        <v>-52.2486761984444</v>
      </c>
      <c r="AI195">
        <v>7.0322731267403</v>
      </c>
      <c r="AJ195">
        <v>-59.2809493251847</v>
      </c>
      <c r="AK195">
        <f t="shared" si="23"/>
        <v>-66.313222451925</v>
      </c>
      <c r="AM195">
        <v>9222.2747831474499</v>
      </c>
      <c r="AN195">
        <v>9329.4546117389691</v>
      </c>
      <c r="AO195">
        <v>9234.6223495701997</v>
      </c>
      <c r="AP195">
        <v>9563.9221382916894</v>
      </c>
      <c r="AQ195">
        <v>9187.1977321048907</v>
      </c>
      <c r="AR195">
        <v>9472.1879572312791</v>
      </c>
      <c r="AS195">
        <v>8832.11214333112</v>
      </c>
      <c r="AT195">
        <v>9480.1486486486392</v>
      </c>
      <c r="AU195">
        <v>8988.1809690601203</v>
      </c>
      <c r="AV195">
        <v>8692.6636363636298</v>
      </c>
      <c r="AW195">
        <v>8350.9923430321596</v>
      </c>
      <c r="AX195">
        <v>9048.99455930359</v>
      </c>
      <c r="AY195">
        <v>10269.357518401601</v>
      </c>
      <c r="AZ195">
        <v>9907.5699208443202</v>
      </c>
      <c r="BA195">
        <v>9925.4685314685303</v>
      </c>
      <c r="BB195">
        <v>9275.8339483394793</v>
      </c>
      <c r="BC195">
        <v>9252.7704160246503</v>
      </c>
      <c r="BD195">
        <v>9183.5764840182601</v>
      </c>
      <c r="BE195">
        <v>8312.3054755043195</v>
      </c>
      <c r="BF195">
        <v>9696.2079062957491</v>
      </c>
      <c r="BG195">
        <v>8783.68100358423</v>
      </c>
    </row>
    <row r="196" spans="1:59" x14ac:dyDescent="0.25">
      <c r="A196" t="s">
        <v>309</v>
      </c>
      <c r="B196">
        <v>0.87295299999999998</v>
      </c>
      <c r="C196">
        <v>0.86915699999999996</v>
      </c>
      <c r="D196">
        <v>1897</v>
      </c>
      <c r="E196">
        <v>1851</v>
      </c>
      <c r="F196">
        <v>3.8968160007459098</v>
      </c>
      <c r="G196" t="s">
        <v>50</v>
      </c>
      <c r="H196">
        <v>3.1221325256628099</v>
      </c>
      <c r="I196" t="s">
        <v>50</v>
      </c>
      <c r="J196">
        <v>1.2371322295709399</v>
      </c>
      <c r="K196" t="s">
        <v>53</v>
      </c>
      <c r="L196">
        <v>2.16907190411301</v>
      </c>
      <c r="M196" t="s">
        <v>52</v>
      </c>
      <c r="N196">
        <v>-1.6098131442642001E-2</v>
      </c>
      <c r="O196" t="s">
        <v>53</v>
      </c>
      <c r="P196">
        <v>-4.8923896655497699E-2</v>
      </c>
      <c r="Q196" t="s">
        <v>52</v>
      </c>
      <c r="R196">
        <v>-5.7154633020640704E-3</v>
      </c>
      <c r="S196" t="s">
        <v>53</v>
      </c>
      <c r="T196">
        <v>4.2455520832232396E-3</v>
      </c>
      <c r="U196" t="s">
        <v>53</v>
      </c>
      <c r="V196">
        <f t="shared" si="18"/>
        <v>1.0382668140577931E-2</v>
      </c>
      <c r="W196">
        <f t="shared" si="19"/>
        <v>5.316944873872094E-2</v>
      </c>
      <c r="X196">
        <f t="shared" si="20"/>
        <v>4.2786780598143011E-2</v>
      </c>
      <c r="Y196">
        <f t="shared" si="21"/>
        <v>9.9610153852873091E-3</v>
      </c>
      <c r="AA196">
        <v>2.8631213871200298</v>
      </c>
      <c r="AB196" t="s">
        <v>50</v>
      </c>
      <c r="AC196">
        <v>2.8776167317830201</v>
      </c>
      <c r="AD196" t="s">
        <v>50</v>
      </c>
      <c r="AE196">
        <f t="shared" si="22"/>
        <v>1.4495344662990295E-2</v>
      </c>
      <c r="AG196">
        <v>13.938465051946</v>
      </c>
      <c r="AH196">
        <v>-26.330225886021001</v>
      </c>
      <c r="AI196">
        <v>-6.2011607396331803</v>
      </c>
      <c r="AJ196">
        <v>-20.129065146387799</v>
      </c>
      <c r="AK196">
        <f t="shared" si="23"/>
        <v>-13.927904406754617</v>
      </c>
      <c r="AM196">
        <v>7693.92554557124</v>
      </c>
      <c r="AN196">
        <v>5137.3736462093802</v>
      </c>
      <c r="AO196">
        <v>6303.8841698841698</v>
      </c>
      <c r="AP196">
        <v>7855.3529411764603</v>
      </c>
      <c r="AQ196">
        <v>5414.8149466192099</v>
      </c>
      <c r="AR196">
        <v>6879.1990049751203</v>
      </c>
      <c r="AS196">
        <v>7544.8543209876498</v>
      </c>
      <c r="AT196">
        <v>4851.8021978021898</v>
      </c>
      <c r="AU196">
        <v>5939.0946372239696</v>
      </c>
      <c r="AV196">
        <v>7207.94972067039</v>
      </c>
      <c r="AW196">
        <v>5055.616</v>
      </c>
      <c r="AX196">
        <v>4523.5841584158397</v>
      </c>
      <c r="AY196">
        <v>8449.63589743589</v>
      </c>
      <c r="AZ196">
        <v>5702.6346153846098</v>
      </c>
      <c r="BA196">
        <v>9258.3700000000008</v>
      </c>
      <c r="BB196">
        <v>7547.8256410256399</v>
      </c>
      <c r="BC196">
        <v>4522.6510067114004</v>
      </c>
      <c r="BD196">
        <v>6170.6172839506098</v>
      </c>
      <c r="BE196">
        <v>7542.0952380952303</v>
      </c>
      <c r="BF196">
        <v>5247.3145161290304</v>
      </c>
      <c r="BG196">
        <v>5697.1161290322498</v>
      </c>
    </row>
    <row r="197" spans="1:59" x14ac:dyDescent="0.25">
      <c r="A197" t="s">
        <v>156</v>
      </c>
      <c r="B197">
        <v>0.85023700000000002</v>
      </c>
      <c r="C197">
        <v>0.84925300000000004</v>
      </c>
      <c r="D197">
        <v>4825</v>
      </c>
      <c r="E197">
        <v>4457</v>
      </c>
      <c r="F197">
        <v>2.4161683854316598</v>
      </c>
      <c r="G197" t="s">
        <v>51</v>
      </c>
      <c r="H197">
        <v>1.7302513182164001</v>
      </c>
      <c r="I197" t="s">
        <v>53</v>
      </c>
      <c r="J197">
        <v>0.79442690595619703</v>
      </c>
      <c r="K197" t="s">
        <v>53</v>
      </c>
      <c r="L197">
        <v>1.6519850293402401</v>
      </c>
      <c r="M197" t="s">
        <v>53</v>
      </c>
      <c r="N197">
        <v>-1.22108062312376E-2</v>
      </c>
      <c r="O197" t="s">
        <v>53</v>
      </c>
      <c r="P197">
        <v>-5.0397058437044503E-3</v>
      </c>
      <c r="Q197" t="s">
        <v>53</v>
      </c>
      <c r="R197">
        <v>-1.99425746725422E-2</v>
      </c>
      <c r="S197" t="s">
        <v>53</v>
      </c>
      <c r="T197">
        <v>4.2788162916097498E-3</v>
      </c>
      <c r="U197" t="s">
        <v>53</v>
      </c>
      <c r="V197">
        <f t="shared" si="18"/>
        <v>-7.7317684413046005E-3</v>
      </c>
      <c r="W197">
        <f t="shared" si="19"/>
        <v>9.3185221353142E-3</v>
      </c>
      <c r="X197">
        <f t="shared" si="20"/>
        <v>1.7050290576618801E-2</v>
      </c>
      <c r="Y197">
        <f t="shared" si="21"/>
        <v>2.4221390964151948E-2</v>
      </c>
      <c r="AA197">
        <v>2.6616367381638999</v>
      </c>
      <c r="AB197" t="s">
        <v>50</v>
      </c>
      <c r="AC197">
        <v>2.65824842299932</v>
      </c>
      <c r="AD197" t="s">
        <v>50</v>
      </c>
      <c r="AE197">
        <f t="shared" si="22"/>
        <v>-3.3883151645799359E-3</v>
      </c>
      <c r="AG197">
        <v>6.96282934350931</v>
      </c>
      <c r="AH197">
        <v>17.576192389812999</v>
      </c>
      <c r="AI197">
        <v>15.280406311296399</v>
      </c>
      <c r="AJ197">
        <v>2.2957860785165698</v>
      </c>
      <c r="AK197">
        <f t="shared" si="23"/>
        <v>-12.984620232779829</v>
      </c>
      <c r="AM197">
        <v>6144.78477218225</v>
      </c>
      <c r="AN197">
        <v>5541.9017421602703</v>
      </c>
      <c r="AO197">
        <v>5235.5812407680896</v>
      </c>
      <c r="AP197">
        <v>6204.7833152762696</v>
      </c>
      <c r="AQ197">
        <v>5698.3156384505</v>
      </c>
      <c r="AR197">
        <v>5320.3977110157302</v>
      </c>
      <c r="AS197">
        <v>6070.4510067114097</v>
      </c>
      <c r="AT197">
        <v>5394.1775067750596</v>
      </c>
      <c r="AU197">
        <v>5145.0671755725098</v>
      </c>
      <c r="AV197">
        <v>6007.6913043478198</v>
      </c>
      <c r="AW197">
        <v>5900.6355932203396</v>
      </c>
      <c r="AX197">
        <v>5400.7138364779803</v>
      </c>
      <c r="AY197">
        <v>6400.5982721382197</v>
      </c>
      <c r="AZ197">
        <v>5489.5072886297303</v>
      </c>
      <c r="BA197">
        <v>5253.3622047244098</v>
      </c>
      <c r="BB197">
        <v>6176.05655526992</v>
      </c>
      <c r="BC197">
        <v>5358.2857142857101</v>
      </c>
      <c r="BD197">
        <v>5056.2451790633604</v>
      </c>
      <c r="BE197">
        <v>5955.0561797752798</v>
      </c>
      <c r="BF197">
        <v>5430.4604904632097</v>
      </c>
      <c r="BG197">
        <v>5255.4863013698596</v>
      </c>
    </row>
    <row r="198" spans="1:59" x14ac:dyDescent="0.25">
      <c r="A198" t="s">
        <v>90</v>
      </c>
      <c r="B198">
        <v>0.88559399999999999</v>
      </c>
      <c r="C198">
        <v>0.85424800000000001</v>
      </c>
      <c r="D198">
        <v>2649</v>
      </c>
      <c r="E198">
        <v>2215</v>
      </c>
      <c r="F198">
        <v>11.394691833648301</v>
      </c>
      <c r="G198" t="s">
        <v>50</v>
      </c>
      <c r="H198">
        <v>4.93505899918779</v>
      </c>
      <c r="I198" t="s">
        <v>50</v>
      </c>
      <c r="J198">
        <v>0.50655683767711601</v>
      </c>
      <c r="K198" t="s">
        <v>53</v>
      </c>
      <c r="L198">
        <v>5.0468725299643804</v>
      </c>
      <c r="M198" t="s">
        <v>50</v>
      </c>
      <c r="N198">
        <v>-2.01150103645477E-2</v>
      </c>
      <c r="O198" t="s">
        <v>53</v>
      </c>
      <c r="P198">
        <v>-9.3750773288369497E-3</v>
      </c>
      <c r="Q198" t="s">
        <v>53</v>
      </c>
      <c r="R198">
        <v>-1.4888104627978301E-2</v>
      </c>
      <c r="S198" t="s">
        <v>53</v>
      </c>
      <c r="T198">
        <v>4.4754494629690098E-3</v>
      </c>
      <c r="U198" t="s">
        <v>53</v>
      </c>
      <c r="V198">
        <f t="shared" si="18"/>
        <v>5.2269057365693997E-3</v>
      </c>
      <c r="W198">
        <f t="shared" si="19"/>
        <v>1.3850526791805959E-2</v>
      </c>
      <c r="X198">
        <f t="shared" si="20"/>
        <v>8.6236210552365598E-3</v>
      </c>
      <c r="Y198">
        <f t="shared" si="21"/>
        <v>1.936355409094731E-2</v>
      </c>
      <c r="AA198">
        <v>3.3568915373953301</v>
      </c>
      <c r="AB198" t="s">
        <v>50</v>
      </c>
      <c r="AC198">
        <v>3.35919058175734</v>
      </c>
      <c r="AD198" t="s">
        <v>50</v>
      </c>
      <c r="AE198">
        <f t="shared" si="22"/>
        <v>2.2990443620098944E-3</v>
      </c>
      <c r="AG198">
        <v>-0.62094704158870295</v>
      </c>
      <c r="AH198">
        <v>1.4983942093884299</v>
      </c>
      <c r="AI198">
        <v>2.6406387255883401</v>
      </c>
      <c r="AJ198">
        <v>-1.1422445161999</v>
      </c>
      <c r="AK198">
        <f t="shared" si="23"/>
        <v>-3.7828832417882401</v>
      </c>
      <c r="AM198">
        <v>105527.373219373</v>
      </c>
      <c r="AN198">
        <v>110551.85543964199</v>
      </c>
      <c r="AO198">
        <v>99608.984560569996</v>
      </c>
      <c r="AP198">
        <v>104989.91349480901</v>
      </c>
      <c r="AQ198">
        <v>110539.885885885</v>
      </c>
      <c r="AR198">
        <v>105313.37011494199</v>
      </c>
      <c r="AS198">
        <v>105903.464891041</v>
      </c>
      <c r="AT198">
        <v>110563.647928994</v>
      </c>
      <c r="AU198">
        <v>93512.159705159705</v>
      </c>
      <c r="AV198">
        <v>102517.48051948</v>
      </c>
      <c r="AW198">
        <v>111078.37125748501</v>
      </c>
      <c r="AX198">
        <v>100630.54128440301</v>
      </c>
      <c r="AY198">
        <v>107810.318518518</v>
      </c>
      <c r="AZ198">
        <v>109998.156626506</v>
      </c>
      <c r="BA198">
        <v>110017.778801843</v>
      </c>
      <c r="BB198">
        <v>109482.419913419</v>
      </c>
      <c r="BC198">
        <v>109233.299363057</v>
      </c>
      <c r="BD198">
        <v>93910.346320346303</v>
      </c>
      <c r="BE198">
        <v>101360.945054945</v>
      </c>
      <c r="BF198">
        <v>111717.596685082</v>
      </c>
      <c r="BG198">
        <v>92989.539772727207</v>
      </c>
    </row>
    <row r="199" spans="1:59" x14ac:dyDescent="0.25">
      <c r="A199" t="s">
        <v>146</v>
      </c>
      <c r="B199">
        <v>0.92841399999999996</v>
      </c>
      <c r="C199">
        <v>0.92510599999999998</v>
      </c>
      <c r="D199">
        <v>3350</v>
      </c>
      <c r="E199">
        <v>3202</v>
      </c>
      <c r="F199">
        <v>6.1204516896480996</v>
      </c>
      <c r="G199" t="s">
        <v>50</v>
      </c>
      <c r="H199">
        <v>5.8897644342814797</v>
      </c>
      <c r="I199" t="s">
        <v>50</v>
      </c>
      <c r="J199">
        <v>2.3728042945305798</v>
      </c>
      <c r="K199" t="s">
        <v>51</v>
      </c>
      <c r="L199">
        <v>4.5891174774149901</v>
      </c>
      <c r="M199" t="s">
        <v>50</v>
      </c>
      <c r="N199">
        <v>-4.8682669624352103E-2</v>
      </c>
      <c r="O199" t="s">
        <v>50</v>
      </c>
      <c r="P199">
        <v>-4.31599833231089E-2</v>
      </c>
      <c r="Q199" t="s">
        <v>50</v>
      </c>
      <c r="R199">
        <v>-5.6681496884934998E-2</v>
      </c>
      <c r="S199" t="s">
        <v>50</v>
      </c>
      <c r="T199">
        <v>4.5022974468466098E-3</v>
      </c>
      <c r="U199" t="s">
        <v>53</v>
      </c>
      <c r="V199">
        <f t="shared" si="18"/>
        <v>-7.9988272605828956E-3</v>
      </c>
      <c r="W199">
        <f t="shared" si="19"/>
        <v>4.766228076995551E-2</v>
      </c>
      <c r="X199">
        <f t="shared" si="20"/>
        <v>5.5661108030538406E-2</v>
      </c>
      <c r="Y199">
        <f t="shared" si="21"/>
        <v>6.1183794331781609E-2</v>
      </c>
      <c r="AA199">
        <v>2.7898341477194499</v>
      </c>
      <c r="AB199" t="s">
        <v>50</v>
      </c>
      <c r="AC199">
        <v>2.7846993171594399</v>
      </c>
      <c r="AD199" t="s">
        <v>50</v>
      </c>
      <c r="AE199">
        <f t="shared" si="22"/>
        <v>-5.134830560010073E-3</v>
      </c>
      <c r="AG199">
        <v>-64.960361689042202</v>
      </c>
      <c r="AH199">
        <v>-3.3858010104128198</v>
      </c>
      <c r="AI199">
        <v>12.8445441974945</v>
      </c>
      <c r="AJ199">
        <v>-16.230345207907298</v>
      </c>
      <c r="AK199">
        <f t="shared" si="23"/>
        <v>-29.074889405401798</v>
      </c>
      <c r="AM199">
        <v>22199.381578947301</v>
      </c>
      <c r="AN199">
        <v>24456.256505576199</v>
      </c>
      <c r="AO199">
        <v>25603.810734463201</v>
      </c>
      <c r="AP199">
        <v>22523.640310077499</v>
      </c>
      <c r="AQ199">
        <v>25236.969004893901</v>
      </c>
      <c r="AR199">
        <v>24774.329931972701</v>
      </c>
      <c r="AS199">
        <v>21700.2243436754</v>
      </c>
      <c r="AT199">
        <v>23422.613390928698</v>
      </c>
      <c r="AU199">
        <v>26632.7869198312</v>
      </c>
      <c r="AV199">
        <v>22735.959459459398</v>
      </c>
      <c r="AW199">
        <v>25829.409448818798</v>
      </c>
      <c r="AX199">
        <v>25092.532846715301</v>
      </c>
      <c r="AY199">
        <v>22343.564469913999</v>
      </c>
      <c r="AZ199">
        <v>24817.8050139275</v>
      </c>
      <c r="BA199">
        <v>24496.662420382101</v>
      </c>
      <c r="BB199">
        <v>20864.478070175399</v>
      </c>
      <c r="BC199">
        <v>22321.3643122676</v>
      </c>
      <c r="BD199">
        <v>26055.6791044776</v>
      </c>
      <c r="BE199">
        <v>22697.869109947598</v>
      </c>
      <c r="BF199">
        <v>24949.603092783502</v>
      </c>
      <c r="BG199">
        <v>27383.587378640699</v>
      </c>
    </row>
    <row r="200" spans="1:59" x14ac:dyDescent="0.25">
      <c r="A200" t="s">
        <v>240</v>
      </c>
      <c r="B200">
        <v>0.86380199999999996</v>
      </c>
      <c r="C200">
        <v>0.861761</v>
      </c>
      <c r="D200">
        <v>2092</v>
      </c>
      <c r="E200">
        <v>1885</v>
      </c>
      <c r="F200">
        <v>3.5507933839817798</v>
      </c>
      <c r="G200" t="s">
        <v>50</v>
      </c>
      <c r="H200">
        <v>3.3167560330161199</v>
      </c>
      <c r="I200" t="s">
        <v>50</v>
      </c>
      <c r="J200">
        <v>0.76575669588494999</v>
      </c>
      <c r="K200" t="s">
        <v>53</v>
      </c>
      <c r="L200">
        <v>2.9218343877263702</v>
      </c>
      <c r="M200" t="s">
        <v>51</v>
      </c>
      <c r="N200">
        <v>-4.7286784652148903E-2</v>
      </c>
      <c r="O200" t="s">
        <v>50</v>
      </c>
      <c r="P200">
        <v>-1.29086647217635E-2</v>
      </c>
      <c r="Q200" t="s">
        <v>53</v>
      </c>
      <c r="R200">
        <v>-3.2420884830444301E-2</v>
      </c>
      <c r="S200" t="s">
        <v>50</v>
      </c>
      <c r="T200">
        <v>4.6913022529708496E-3</v>
      </c>
      <c r="U200" t="s">
        <v>53</v>
      </c>
      <c r="V200">
        <f t="shared" si="18"/>
        <v>1.4865899821704602E-2</v>
      </c>
      <c r="W200">
        <f t="shared" si="19"/>
        <v>1.759996697473435E-2</v>
      </c>
      <c r="X200">
        <f t="shared" si="20"/>
        <v>2.7340671530297483E-3</v>
      </c>
      <c r="Y200">
        <f t="shared" si="21"/>
        <v>3.7112187083415148E-2</v>
      </c>
      <c r="AA200">
        <v>2.8265350057217198</v>
      </c>
      <c r="AB200" t="s">
        <v>50</v>
      </c>
      <c r="AC200">
        <v>2.8272530826449902</v>
      </c>
      <c r="AD200" t="s">
        <v>50</v>
      </c>
      <c r="AE200">
        <f t="shared" si="22"/>
        <v>7.180769232704165E-4</v>
      </c>
      <c r="AG200">
        <v>21.972361101198601</v>
      </c>
      <c r="AH200">
        <v>-5.1322320123265701</v>
      </c>
      <c r="AI200">
        <v>-2.1149090773023298</v>
      </c>
      <c r="AJ200">
        <v>-3.0173229350242301</v>
      </c>
      <c r="AK200">
        <f t="shared" si="23"/>
        <v>-0.9024138577219003</v>
      </c>
      <c r="AM200">
        <v>15630.6528436018</v>
      </c>
      <c r="AN200">
        <v>13965.9094202898</v>
      </c>
      <c r="AO200">
        <v>12313.846625766801</v>
      </c>
      <c r="AP200">
        <v>15292.0629722921</v>
      </c>
      <c r="AQ200">
        <v>14778.5221843003</v>
      </c>
      <c r="AR200">
        <v>12880.7567567567</v>
      </c>
      <c r="AS200">
        <v>15931.3691275167</v>
      </c>
      <c r="AT200">
        <v>13046.6216216216</v>
      </c>
      <c r="AU200">
        <v>11842.4831460674</v>
      </c>
      <c r="AV200">
        <v>15902.045454545399</v>
      </c>
      <c r="AW200">
        <v>15471.784722222201</v>
      </c>
      <c r="AX200">
        <v>13194.4587155963</v>
      </c>
      <c r="AY200">
        <v>14685.1457286432</v>
      </c>
      <c r="AZ200">
        <v>14108.523489932801</v>
      </c>
      <c r="BA200">
        <v>12578.1592920353</v>
      </c>
      <c r="BB200">
        <v>15642.994475138101</v>
      </c>
      <c r="BC200">
        <v>13811.0136986301</v>
      </c>
      <c r="BD200">
        <v>12032.3782051282</v>
      </c>
      <c r="BE200">
        <v>16127.593984962399</v>
      </c>
      <c r="BF200">
        <v>12059</v>
      </c>
      <c r="BG200">
        <v>11575.6036036036</v>
      </c>
    </row>
    <row r="201" spans="1:59" x14ac:dyDescent="0.25">
      <c r="A201" t="s">
        <v>601</v>
      </c>
      <c r="B201">
        <v>0.68945699999999999</v>
      </c>
      <c r="C201">
        <v>0.69086899999999996</v>
      </c>
      <c r="D201">
        <v>4372</v>
      </c>
      <c r="E201">
        <v>4301</v>
      </c>
      <c r="F201">
        <v>2.7721252307912798</v>
      </c>
      <c r="G201" t="s">
        <v>51</v>
      </c>
      <c r="H201">
        <v>1.1427452840986101</v>
      </c>
      <c r="I201" t="s">
        <v>53</v>
      </c>
      <c r="J201">
        <v>0.13368098500200901</v>
      </c>
      <c r="K201" t="s">
        <v>53</v>
      </c>
      <c r="L201">
        <v>9.4023979381477698</v>
      </c>
      <c r="M201" t="s">
        <v>50</v>
      </c>
      <c r="N201">
        <v>-3.6487498149128099E-2</v>
      </c>
      <c r="O201" t="s">
        <v>50</v>
      </c>
      <c r="P201">
        <v>-2.3640372637795601E-2</v>
      </c>
      <c r="Q201" t="s">
        <v>50</v>
      </c>
      <c r="R201">
        <v>-7.5451750175908397E-3</v>
      </c>
      <c r="S201" t="s">
        <v>53</v>
      </c>
      <c r="T201">
        <v>4.7824841086381098E-3</v>
      </c>
      <c r="U201" t="s">
        <v>53</v>
      </c>
      <c r="V201">
        <f t="shared" si="18"/>
        <v>2.8942323131537259E-2</v>
      </c>
      <c r="W201">
        <f t="shared" si="19"/>
        <v>2.842285674643371E-2</v>
      </c>
      <c r="X201">
        <f t="shared" si="20"/>
        <v>-5.1946638510354942E-4</v>
      </c>
      <c r="Y201">
        <f t="shared" si="21"/>
        <v>1.2327659126228949E-2</v>
      </c>
      <c r="AA201">
        <v>3.01112013144779</v>
      </c>
      <c r="AB201" t="s">
        <v>50</v>
      </c>
      <c r="AC201">
        <v>3.0256529609918501</v>
      </c>
      <c r="AD201" t="s">
        <v>50</v>
      </c>
      <c r="AE201">
        <f t="shared" si="22"/>
        <v>1.45328295440601E-2</v>
      </c>
      <c r="AG201">
        <v>18.2069584099503</v>
      </c>
      <c r="AH201">
        <v>-12.6495895982448</v>
      </c>
      <c r="AI201">
        <v>-6.2786604668655199</v>
      </c>
      <c r="AJ201">
        <v>-6.3709291313793601</v>
      </c>
      <c r="AK201">
        <f t="shared" si="23"/>
        <v>-9.2268664513840193E-2</v>
      </c>
      <c r="AM201">
        <v>33908.828979792997</v>
      </c>
      <c r="AN201">
        <v>29023.581501831501</v>
      </c>
      <c r="AO201">
        <v>26850.217796610101</v>
      </c>
      <c r="AP201">
        <v>34414.355289421102</v>
      </c>
      <c r="AQ201">
        <v>29715.899186991799</v>
      </c>
      <c r="AR201">
        <v>27322.730158730101</v>
      </c>
      <c r="AS201">
        <v>33415.608568646501</v>
      </c>
      <c r="AT201">
        <v>28130.970649895102</v>
      </c>
      <c r="AU201">
        <v>26308.976363636299</v>
      </c>
      <c r="AV201">
        <v>34285.707602339098</v>
      </c>
      <c r="AW201">
        <v>30277.587209302299</v>
      </c>
      <c r="AX201">
        <v>27553.193050193</v>
      </c>
      <c r="AY201">
        <v>34549.316973415102</v>
      </c>
      <c r="AZ201">
        <v>29002.9077490774</v>
      </c>
      <c r="BA201">
        <v>27161.8409703504</v>
      </c>
      <c r="BB201">
        <v>33724.246935201401</v>
      </c>
      <c r="BC201">
        <v>28099.174603174601</v>
      </c>
      <c r="BD201">
        <v>26515.919732441402</v>
      </c>
      <c r="BE201">
        <v>33029.133771929803</v>
      </c>
      <c r="BF201">
        <v>28166.582222222201</v>
      </c>
      <c r="BG201">
        <v>26062.458167330598</v>
      </c>
    </row>
    <row r="202" spans="1:59" x14ac:dyDescent="0.25">
      <c r="A202" t="s">
        <v>265</v>
      </c>
      <c r="B202">
        <v>0.92198099999999905</v>
      </c>
      <c r="C202">
        <v>0.92187600000000003</v>
      </c>
      <c r="D202">
        <v>11472</v>
      </c>
      <c r="E202">
        <v>11422</v>
      </c>
      <c r="F202">
        <v>8.7129890807537205</v>
      </c>
      <c r="G202" t="s">
        <v>50</v>
      </c>
      <c r="H202">
        <v>7.1396424582224904</v>
      </c>
      <c r="I202" t="s">
        <v>50</v>
      </c>
      <c r="J202">
        <v>2.6227169091870999</v>
      </c>
      <c r="K202" t="s">
        <v>51</v>
      </c>
      <c r="L202">
        <v>4.1949702281458601</v>
      </c>
      <c r="M202" t="s">
        <v>50</v>
      </c>
      <c r="N202">
        <v>-2.4035802932842399E-2</v>
      </c>
      <c r="O202" t="s">
        <v>50</v>
      </c>
      <c r="P202">
        <v>-3.2898917918462401E-3</v>
      </c>
      <c r="Q202" t="s">
        <v>53</v>
      </c>
      <c r="R202">
        <v>-1.8517726531698399E-2</v>
      </c>
      <c r="S202" t="s">
        <v>51</v>
      </c>
      <c r="T202">
        <v>4.8301123234675203E-3</v>
      </c>
      <c r="U202" t="s">
        <v>53</v>
      </c>
      <c r="V202">
        <f t="shared" si="18"/>
        <v>5.5180764011440002E-3</v>
      </c>
      <c r="W202">
        <f t="shared" si="19"/>
        <v>8.1200041153137604E-3</v>
      </c>
      <c r="X202">
        <f t="shared" si="20"/>
        <v>2.6019277141697602E-3</v>
      </c>
      <c r="Y202">
        <f t="shared" si="21"/>
        <v>2.334783885516592E-2</v>
      </c>
      <c r="AA202">
        <v>2.8883715849236</v>
      </c>
      <c r="AB202" t="s">
        <v>50</v>
      </c>
      <c r="AC202">
        <v>2.8881316134280399</v>
      </c>
      <c r="AD202" t="s">
        <v>50</v>
      </c>
      <c r="AE202">
        <f t="shared" si="22"/>
        <v>-2.3997149556009845E-4</v>
      </c>
      <c r="AG202">
        <v>44.256039801969003</v>
      </c>
      <c r="AH202">
        <v>15.614655635394501</v>
      </c>
      <c r="AI202">
        <v>4.7394402980415196</v>
      </c>
      <c r="AJ202">
        <v>10.8752153373529</v>
      </c>
      <c r="AK202">
        <f t="shared" si="23"/>
        <v>6.1357750393113806</v>
      </c>
      <c r="AM202">
        <v>30113.222598281602</v>
      </c>
      <c r="AN202">
        <v>30397.568479209</v>
      </c>
      <c r="AO202">
        <v>29969.5359729599</v>
      </c>
      <c r="AP202">
        <v>28184.554179566501</v>
      </c>
      <c r="AQ202">
        <v>29866.931498470902</v>
      </c>
      <c r="AR202">
        <v>30585.907247845898</v>
      </c>
      <c r="AS202">
        <v>32077.363110877501</v>
      </c>
      <c r="AT202">
        <v>30878.495011086401</v>
      </c>
      <c r="AU202">
        <v>29408.862609497399</v>
      </c>
      <c r="AV202">
        <v>27773.6151515151</v>
      </c>
      <c r="AW202">
        <v>28233.534120734901</v>
      </c>
      <c r="AX202">
        <v>30508.970819304101</v>
      </c>
      <c r="AY202">
        <v>28613.6993670886</v>
      </c>
      <c r="AZ202">
        <v>31292.646048109898</v>
      </c>
      <c r="BA202">
        <v>30649.262476894601</v>
      </c>
      <c r="BB202">
        <v>33818.102182539602</v>
      </c>
      <c r="BC202">
        <v>30320.0991189427</v>
      </c>
      <c r="BD202">
        <v>29518.433493589699</v>
      </c>
      <c r="BE202">
        <v>30116.843575419</v>
      </c>
      <c r="BF202">
        <v>31444.3694196428</v>
      </c>
      <c r="BG202">
        <v>29260.3887079261</v>
      </c>
    </row>
    <row r="203" spans="1:59" x14ac:dyDescent="0.25">
      <c r="A203" t="s">
        <v>79</v>
      </c>
      <c r="B203">
        <v>0.87711799999999995</v>
      </c>
      <c r="C203">
        <v>0.87711799999999995</v>
      </c>
      <c r="D203">
        <v>2907</v>
      </c>
      <c r="E203">
        <v>2907</v>
      </c>
      <c r="F203">
        <v>11.4126832291046</v>
      </c>
      <c r="G203" t="s">
        <v>50</v>
      </c>
      <c r="H203">
        <v>9.5494738709026699</v>
      </c>
      <c r="I203" t="s">
        <v>50</v>
      </c>
      <c r="J203">
        <v>2.31174582162076</v>
      </c>
      <c r="K203" t="s">
        <v>51</v>
      </c>
      <c r="L203">
        <v>8.8009629279668697</v>
      </c>
      <c r="M203" t="s">
        <v>50</v>
      </c>
      <c r="N203">
        <v>-2.6027553004532199E-2</v>
      </c>
      <c r="O203" t="s">
        <v>50</v>
      </c>
      <c r="P203">
        <v>-3.2721543586784599E-2</v>
      </c>
      <c r="Q203" t="s">
        <v>50</v>
      </c>
      <c r="R203">
        <v>-1.04409513991421E-2</v>
      </c>
      <c r="S203" t="s">
        <v>53</v>
      </c>
      <c r="T203">
        <v>5.4997525992103499E-3</v>
      </c>
      <c r="U203" t="s">
        <v>53</v>
      </c>
      <c r="V203">
        <f t="shared" si="18"/>
        <v>1.5586601605390099E-2</v>
      </c>
      <c r="W203">
        <f t="shared" si="19"/>
        <v>3.822129618599495E-2</v>
      </c>
      <c r="X203">
        <f t="shared" si="20"/>
        <v>2.2634694580604853E-2</v>
      </c>
      <c r="Y203">
        <f t="shared" si="21"/>
        <v>1.594070399835245E-2</v>
      </c>
      <c r="AA203">
        <v>3.10536942234544</v>
      </c>
      <c r="AB203" t="s">
        <v>50</v>
      </c>
      <c r="AC203">
        <v>3.11434796326578</v>
      </c>
      <c r="AD203" t="s">
        <v>50</v>
      </c>
      <c r="AE203">
        <f t="shared" si="22"/>
        <v>8.9785409203400057E-3</v>
      </c>
      <c r="AG203">
        <v>13.913905637617299</v>
      </c>
      <c r="AH203">
        <v>-18.3457621898194</v>
      </c>
      <c r="AI203">
        <v>-3.7278814778401501</v>
      </c>
      <c r="AJ203">
        <v>-14.6178807119793</v>
      </c>
      <c r="AK203">
        <f t="shared" si="23"/>
        <v>-10.88999923413915</v>
      </c>
      <c r="AM203">
        <v>39244.827419354799</v>
      </c>
      <c r="AN203">
        <v>34507.570528967197</v>
      </c>
      <c r="AO203">
        <v>36398.076746849903</v>
      </c>
      <c r="AP203">
        <v>40312.769983686703</v>
      </c>
      <c r="AQ203">
        <v>33621.214463840399</v>
      </c>
      <c r="AR203">
        <v>35836.275268817197</v>
      </c>
      <c r="AS203">
        <v>38200.730462519903</v>
      </c>
      <c r="AT203">
        <v>35411.969465648799</v>
      </c>
      <c r="AU203">
        <v>37038.365196078397</v>
      </c>
      <c r="AV203">
        <v>38210.325088339203</v>
      </c>
      <c r="AW203">
        <v>33783.465608465602</v>
      </c>
      <c r="AX203">
        <v>31919.7053140096</v>
      </c>
      <c r="AY203">
        <v>42115.775757575699</v>
      </c>
      <c r="AZ203">
        <v>33476.5660377358</v>
      </c>
      <c r="BA203">
        <v>38978.639534883703</v>
      </c>
      <c r="BB203">
        <v>39020.162318840499</v>
      </c>
      <c r="BC203">
        <v>35667.108225108197</v>
      </c>
      <c r="BD203">
        <v>38358.181415929197</v>
      </c>
      <c r="BE203">
        <v>37198.2340425531</v>
      </c>
      <c r="BF203">
        <v>35048.160493827098</v>
      </c>
      <c r="BG203">
        <v>35399.472527472499</v>
      </c>
    </row>
    <row r="204" spans="1:59" x14ac:dyDescent="0.25">
      <c r="A204" t="s">
        <v>250</v>
      </c>
      <c r="B204">
        <v>0.62998999999999905</v>
      </c>
      <c r="C204">
        <v>0.56848699999999996</v>
      </c>
      <c r="D204">
        <v>1274</v>
      </c>
      <c r="E204">
        <v>939</v>
      </c>
      <c r="F204">
        <v>4.8679827396647797</v>
      </c>
      <c r="G204" t="s">
        <v>50</v>
      </c>
      <c r="H204">
        <v>8.8015639871625009</v>
      </c>
      <c r="I204" t="s">
        <v>50</v>
      </c>
      <c r="J204">
        <v>7.1073377244439104</v>
      </c>
      <c r="K204" t="s">
        <v>50</v>
      </c>
      <c r="L204">
        <v>5.6054352841133204</v>
      </c>
      <c r="M204" t="s">
        <v>50</v>
      </c>
      <c r="N204">
        <v>-6.6040394241196607E-2</v>
      </c>
      <c r="O204" t="s">
        <v>51</v>
      </c>
      <c r="P204">
        <v>3.9231390568410601E-2</v>
      </c>
      <c r="Q204" t="s">
        <v>53</v>
      </c>
      <c r="R204">
        <v>7.4229030292082707E-2</v>
      </c>
      <c r="S204" t="s">
        <v>50</v>
      </c>
      <c r="T204">
        <v>5.9272231963501103E-3</v>
      </c>
      <c r="U204" t="s">
        <v>53</v>
      </c>
      <c r="V204">
        <f t="shared" si="18"/>
        <v>0.14026942453327931</v>
      </c>
      <c r="W204">
        <f t="shared" si="19"/>
        <v>-3.3304167372060489E-2</v>
      </c>
      <c r="X204">
        <f t="shared" si="20"/>
        <v>-0.1735735919053398</v>
      </c>
      <c r="Y204">
        <f t="shared" si="21"/>
        <v>-6.8301807095732595E-2</v>
      </c>
      <c r="AA204">
        <v>2.9181870930610301</v>
      </c>
      <c r="AB204" t="s">
        <v>50</v>
      </c>
      <c r="AC204">
        <v>2.9702751435161301</v>
      </c>
      <c r="AD204" t="s">
        <v>50</v>
      </c>
      <c r="AE204">
        <f t="shared" si="22"/>
        <v>5.208805045510001E-2</v>
      </c>
      <c r="AG204">
        <v>9.2272280023237094</v>
      </c>
      <c r="AH204">
        <v>-39.1969815243041</v>
      </c>
      <c r="AI204">
        <v>-37.769827316075101</v>
      </c>
      <c r="AJ204">
        <v>-1.4271542082289701</v>
      </c>
      <c r="AK204">
        <f t="shared" si="23"/>
        <v>36.342673107846132</v>
      </c>
      <c r="AM204">
        <v>14552.907120743001</v>
      </c>
      <c r="AN204">
        <v>14868.6818181818</v>
      </c>
      <c r="AO204">
        <v>12799.8770053475</v>
      </c>
      <c r="AP204">
        <v>13982.960352422901</v>
      </c>
      <c r="AQ204">
        <v>13436.5887096774</v>
      </c>
      <c r="AR204">
        <v>13924.3526315789</v>
      </c>
      <c r="AS204">
        <v>15900.59375</v>
      </c>
      <c r="AT204">
        <v>16373.5932203389</v>
      </c>
      <c r="AU204">
        <v>11638.733695652099</v>
      </c>
      <c r="AV204">
        <v>13414.738805970101</v>
      </c>
      <c r="AW204">
        <v>14351.9866666666</v>
      </c>
      <c r="AX204">
        <v>13306.602409638501</v>
      </c>
      <c r="AY204">
        <v>14801.688172042999</v>
      </c>
      <c r="AZ204">
        <v>12035.4693877551</v>
      </c>
      <c r="BA204">
        <v>14403.542056074701</v>
      </c>
      <c r="BB204">
        <v>16162</v>
      </c>
      <c r="BC204">
        <v>16962.3731343283</v>
      </c>
      <c r="BD204">
        <v>12113.6233766233</v>
      </c>
      <c r="BE204">
        <v>15483.7567567567</v>
      </c>
      <c r="BF204">
        <v>15600.0980392156</v>
      </c>
      <c r="BG204">
        <v>11296.9906542056</v>
      </c>
    </row>
    <row r="205" spans="1:59" x14ac:dyDescent="0.25">
      <c r="A205" t="s">
        <v>494</v>
      </c>
      <c r="B205">
        <v>0.94149300000000002</v>
      </c>
      <c r="C205">
        <v>0.94529599999999903</v>
      </c>
      <c r="D205">
        <v>13079</v>
      </c>
      <c r="E205">
        <v>11450</v>
      </c>
      <c r="F205">
        <v>7.8677161677162104</v>
      </c>
      <c r="G205" t="s">
        <v>50</v>
      </c>
      <c r="H205">
        <v>5.2135801662286703</v>
      </c>
      <c r="I205" t="s">
        <v>50</v>
      </c>
      <c r="J205">
        <v>2.9229894071961802</v>
      </c>
      <c r="K205" t="s">
        <v>51</v>
      </c>
      <c r="L205">
        <v>5.9318237375834197</v>
      </c>
      <c r="M205" t="s">
        <v>50</v>
      </c>
      <c r="N205">
        <v>6.4442768535202203E-3</v>
      </c>
      <c r="O205" t="s">
        <v>53</v>
      </c>
      <c r="P205">
        <v>-7.5977031911578204E-3</v>
      </c>
      <c r="Q205" t="s">
        <v>53</v>
      </c>
      <c r="R205">
        <v>-1.28906224557967E-2</v>
      </c>
      <c r="S205" t="s">
        <v>51</v>
      </c>
      <c r="T205">
        <v>6.2544583254089299E-3</v>
      </c>
      <c r="U205" t="s">
        <v>53</v>
      </c>
      <c r="V205">
        <f t="shared" si="18"/>
        <v>-1.9334899309316922E-2</v>
      </c>
      <c r="W205">
        <f t="shared" si="19"/>
        <v>1.3852161516566749E-2</v>
      </c>
      <c r="X205">
        <f t="shared" si="20"/>
        <v>3.3187060825883671E-2</v>
      </c>
      <c r="Y205">
        <f t="shared" si="21"/>
        <v>1.914508078120563E-2</v>
      </c>
      <c r="AA205">
        <v>2.9793400692317</v>
      </c>
      <c r="AB205" t="s">
        <v>50</v>
      </c>
      <c r="AC205">
        <v>2.9762597565417299</v>
      </c>
      <c r="AD205" t="s">
        <v>50</v>
      </c>
      <c r="AE205">
        <f t="shared" si="22"/>
        <v>-3.0803126899701105E-3</v>
      </c>
      <c r="AG205">
        <v>-10.302851635525499</v>
      </c>
      <c r="AH205">
        <v>28.850244079037399</v>
      </c>
      <c r="AI205">
        <v>46.1373917757385</v>
      </c>
      <c r="AJ205">
        <v>-17.287147696700998</v>
      </c>
      <c r="AK205">
        <f t="shared" si="23"/>
        <v>-63.424539472439498</v>
      </c>
      <c r="AM205">
        <v>25672.488526036999</v>
      </c>
      <c r="AN205">
        <v>22370.6443315338</v>
      </c>
      <c r="AO205">
        <v>22711.356062616</v>
      </c>
      <c r="AP205">
        <v>26579.0397275822</v>
      </c>
      <c r="AQ205">
        <v>23495.133212778699</v>
      </c>
      <c r="AR205">
        <v>22784.1016949152</v>
      </c>
      <c r="AS205">
        <v>24404.084700899901</v>
      </c>
      <c r="AT205">
        <v>21118.6127516778</v>
      </c>
      <c r="AU205">
        <v>22638.339712918601</v>
      </c>
      <c r="AV205">
        <v>26061.565780504399</v>
      </c>
      <c r="AW205">
        <v>23109.207286432102</v>
      </c>
      <c r="AX205">
        <v>23214.630457933901</v>
      </c>
      <c r="AY205">
        <v>27224.562074829901</v>
      </c>
      <c r="AZ205">
        <v>23851.097334878301</v>
      </c>
      <c r="BA205">
        <v>22358.109589041</v>
      </c>
      <c r="BB205">
        <v>24764.053672316299</v>
      </c>
      <c r="BC205">
        <v>20783.394520547899</v>
      </c>
      <c r="BD205">
        <v>21310.375916230299</v>
      </c>
      <c r="BE205">
        <v>23941.827085852401</v>
      </c>
      <c r="BF205">
        <v>21440.598684210501</v>
      </c>
      <c r="BG205">
        <v>24007.892008639301</v>
      </c>
    </row>
    <row r="206" spans="1:59" x14ac:dyDescent="0.25">
      <c r="A206" t="s">
        <v>210</v>
      </c>
      <c r="B206">
        <v>0.88928499999999999</v>
      </c>
      <c r="C206">
        <v>0.89288400000000001</v>
      </c>
      <c r="D206">
        <v>3220</v>
      </c>
      <c r="E206">
        <v>3044</v>
      </c>
      <c r="F206">
        <v>6.3819598921412899</v>
      </c>
      <c r="G206" t="s">
        <v>50</v>
      </c>
      <c r="H206">
        <v>5.4883825300479296</v>
      </c>
      <c r="I206" t="s">
        <v>50</v>
      </c>
      <c r="J206">
        <v>0.84918097786740898</v>
      </c>
      <c r="K206" t="s">
        <v>53</v>
      </c>
      <c r="L206">
        <v>1.8887991833875599</v>
      </c>
      <c r="M206" t="s">
        <v>52</v>
      </c>
      <c r="N206">
        <v>-1.0512226990713001E-2</v>
      </c>
      <c r="O206" t="s">
        <v>53</v>
      </c>
      <c r="P206">
        <v>-1.32840932415874E-2</v>
      </c>
      <c r="Q206" t="s">
        <v>53</v>
      </c>
      <c r="R206">
        <v>-3.89098647595936E-3</v>
      </c>
      <c r="S206" t="s">
        <v>53</v>
      </c>
      <c r="T206">
        <v>6.5066944283051296E-3</v>
      </c>
      <c r="U206" t="s">
        <v>53</v>
      </c>
      <c r="V206">
        <f t="shared" si="18"/>
        <v>6.6212405147536412E-3</v>
      </c>
      <c r="W206">
        <f t="shared" si="19"/>
        <v>1.9790787669892528E-2</v>
      </c>
      <c r="X206">
        <f t="shared" si="20"/>
        <v>1.3169547155138886E-2</v>
      </c>
      <c r="Y206">
        <f t="shared" si="21"/>
        <v>1.0397680904264489E-2</v>
      </c>
      <c r="AA206">
        <v>2.8043671594172199</v>
      </c>
      <c r="AB206" t="s">
        <v>50</v>
      </c>
      <c r="AC206">
        <v>2.81142110245167</v>
      </c>
      <c r="AD206" t="s">
        <v>50</v>
      </c>
      <c r="AE206">
        <f t="shared" si="22"/>
        <v>7.0539430344500609E-3</v>
      </c>
      <c r="AG206">
        <v>4.0052503424856498</v>
      </c>
      <c r="AH206">
        <v>4.4713019062408597</v>
      </c>
      <c r="AI206">
        <v>5.4412309058637103</v>
      </c>
      <c r="AJ206">
        <v>-0.96992899962285395</v>
      </c>
      <c r="AK206">
        <f t="shared" si="23"/>
        <v>-6.4111599054865644</v>
      </c>
      <c r="AM206">
        <v>12633.270270270201</v>
      </c>
      <c r="AN206">
        <v>11161.855338691101</v>
      </c>
      <c r="AO206">
        <v>8765.9988610478304</v>
      </c>
      <c r="AP206">
        <v>12237.325958702</v>
      </c>
      <c r="AQ206">
        <v>11454.3594936708</v>
      </c>
      <c r="AR206">
        <v>9530.2476635513995</v>
      </c>
      <c r="AS206">
        <v>13068.359805510499</v>
      </c>
      <c r="AT206">
        <v>10919.1260504201</v>
      </c>
      <c r="AU206">
        <v>8039.11333333333</v>
      </c>
      <c r="AV206">
        <v>12404.1089743589</v>
      </c>
      <c r="AW206">
        <v>12140.358288769999</v>
      </c>
      <c r="AX206">
        <v>10010.3175965665</v>
      </c>
      <c r="AY206">
        <v>12095.150273224001</v>
      </c>
      <c r="AZ206">
        <v>10837.620192307601</v>
      </c>
      <c r="BA206">
        <v>8956.6256410256392</v>
      </c>
      <c r="BB206">
        <v>13807.908474576199</v>
      </c>
      <c r="BC206">
        <v>11259.2199170124</v>
      </c>
      <c r="BD206">
        <v>7431.4752066115698</v>
      </c>
      <c r="BE206">
        <v>12390.8229813664</v>
      </c>
      <c r="BF206">
        <v>10570.3489361702</v>
      </c>
      <c r="BG206">
        <v>8746.0769230769201</v>
      </c>
    </row>
    <row r="207" spans="1:59" x14ac:dyDescent="0.25">
      <c r="A207" t="s">
        <v>266</v>
      </c>
      <c r="B207">
        <v>0.81696499999999905</v>
      </c>
      <c r="C207">
        <v>0.81610699999999903</v>
      </c>
      <c r="D207">
        <v>4185</v>
      </c>
      <c r="E207">
        <v>4152</v>
      </c>
      <c r="F207">
        <v>4.6666464028409402</v>
      </c>
      <c r="G207" t="s">
        <v>50</v>
      </c>
      <c r="H207">
        <v>6.9938815200826099</v>
      </c>
      <c r="I207" t="s">
        <v>50</v>
      </c>
      <c r="J207">
        <v>4.4331234196002702</v>
      </c>
      <c r="K207" t="s">
        <v>50</v>
      </c>
      <c r="L207">
        <v>2.5409025154460201</v>
      </c>
      <c r="M207" t="s">
        <v>51</v>
      </c>
      <c r="N207">
        <v>-2.19536758656954E-2</v>
      </c>
      <c r="O207" t="s">
        <v>50</v>
      </c>
      <c r="P207">
        <v>-3.3989232680302198E-2</v>
      </c>
      <c r="Q207" t="s">
        <v>50</v>
      </c>
      <c r="R207">
        <v>-1.38389430541727E-2</v>
      </c>
      <c r="S207" t="s">
        <v>52</v>
      </c>
      <c r="T207">
        <v>6.5090834261697901E-3</v>
      </c>
      <c r="U207" t="s">
        <v>53</v>
      </c>
      <c r="V207">
        <f t="shared" si="18"/>
        <v>8.1147328115226992E-3</v>
      </c>
      <c r="W207">
        <f t="shared" si="19"/>
        <v>4.049831610647199E-2</v>
      </c>
      <c r="X207">
        <f t="shared" si="20"/>
        <v>3.2383583294949295E-2</v>
      </c>
      <c r="Y207">
        <f t="shared" si="21"/>
        <v>2.034802648034249E-2</v>
      </c>
      <c r="AA207">
        <v>2.8234644771304001</v>
      </c>
      <c r="AB207" t="s">
        <v>50</v>
      </c>
      <c r="AC207">
        <v>2.8414903083498402</v>
      </c>
      <c r="AD207" t="s">
        <v>50</v>
      </c>
      <c r="AE207">
        <f t="shared" si="22"/>
        <v>1.8025831219440125E-2</v>
      </c>
      <c r="AG207">
        <v>34.133352625165699</v>
      </c>
      <c r="AH207">
        <v>-36.5689078102004</v>
      </c>
      <c r="AI207">
        <v>-4.4619828218870898</v>
      </c>
      <c r="AJ207">
        <v>-32.106924988313203</v>
      </c>
      <c r="AK207">
        <f t="shared" si="23"/>
        <v>-27.644942166426112</v>
      </c>
      <c r="AM207">
        <v>24049.8911614317</v>
      </c>
      <c r="AN207">
        <v>22839.896524486499</v>
      </c>
      <c r="AO207">
        <v>23378.110744891201</v>
      </c>
      <c r="AP207">
        <v>24565.387426900499</v>
      </c>
      <c r="AQ207">
        <v>22949.7053726169</v>
      </c>
      <c r="AR207">
        <v>22376.115615615599</v>
      </c>
      <c r="AS207">
        <v>23535.147445255399</v>
      </c>
      <c r="AT207">
        <v>22747.937590711099</v>
      </c>
      <c r="AU207">
        <v>24162.280846063401</v>
      </c>
      <c r="AV207">
        <v>24663.173374613001</v>
      </c>
      <c r="AW207">
        <v>22880.3054545454</v>
      </c>
      <c r="AX207">
        <v>23006.821958456901</v>
      </c>
      <c r="AY207">
        <v>24477.8947368421</v>
      </c>
      <c r="AZ207">
        <v>23012.900662251599</v>
      </c>
      <c r="BA207">
        <v>21730.072948328201</v>
      </c>
      <c r="BB207">
        <v>23624.2229508196</v>
      </c>
      <c r="BC207">
        <v>22763.950413223101</v>
      </c>
      <c r="BD207">
        <v>24583.314928425301</v>
      </c>
      <c r="BE207">
        <v>23463.652631578901</v>
      </c>
      <c r="BF207">
        <v>22730.107361963099</v>
      </c>
      <c r="BG207">
        <v>23593.535911602201</v>
      </c>
    </row>
    <row r="208" spans="1:59" x14ac:dyDescent="0.25">
      <c r="A208" t="s">
        <v>326</v>
      </c>
      <c r="B208">
        <v>0.81699999999999995</v>
      </c>
      <c r="C208">
        <v>0.79541399999999995</v>
      </c>
      <c r="D208">
        <v>1413</v>
      </c>
      <c r="E208">
        <v>1226</v>
      </c>
      <c r="F208">
        <v>5.2166835626934596</v>
      </c>
      <c r="G208" t="s">
        <v>50</v>
      </c>
      <c r="H208">
        <v>5.2175448334682804</v>
      </c>
      <c r="I208" t="s">
        <v>50</v>
      </c>
      <c r="J208">
        <v>2.53508640750852</v>
      </c>
      <c r="K208" t="s">
        <v>51</v>
      </c>
      <c r="L208">
        <v>2.32202568893495</v>
      </c>
      <c r="M208" t="s">
        <v>51</v>
      </c>
      <c r="N208">
        <v>-4.3089926249722299E-2</v>
      </c>
      <c r="O208" t="s">
        <v>50</v>
      </c>
      <c r="P208">
        <v>-2.5810820424709498E-2</v>
      </c>
      <c r="Q208" t="s">
        <v>52</v>
      </c>
      <c r="R208">
        <v>-3.2852862278301302E-2</v>
      </c>
      <c r="S208" t="s">
        <v>51</v>
      </c>
      <c r="T208">
        <v>6.98569046484255E-3</v>
      </c>
      <c r="U208" t="s">
        <v>53</v>
      </c>
      <c r="V208">
        <f t="shared" si="18"/>
        <v>1.0237063971420997E-2</v>
      </c>
      <c r="W208">
        <f t="shared" si="19"/>
        <v>3.2796510889552051E-2</v>
      </c>
      <c r="X208">
        <f t="shared" si="20"/>
        <v>2.2559446918131054E-2</v>
      </c>
      <c r="Y208">
        <f t="shared" si="21"/>
        <v>3.9838552743143851E-2</v>
      </c>
      <c r="AA208">
        <v>3.0378184249985498</v>
      </c>
      <c r="AB208" t="s">
        <v>50</v>
      </c>
      <c r="AC208">
        <v>3.0476170098074502</v>
      </c>
      <c r="AD208" t="s">
        <v>50</v>
      </c>
      <c r="AE208">
        <f t="shared" si="22"/>
        <v>9.7985848089003902E-3</v>
      </c>
      <c r="AG208">
        <v>14.749769231184199</v>
      </c>
      <c r="AH208">
        <v>-10.329794374110101</v>
      </c>
      <c r="AI208">
        <v>-0.153141322318429</v>
      </c>
      <c r="AJ208">
        <v>-10.1766530517917</v>
      </c>
      <c r="AK208">
        <f t="shared" si="23"/>
        <v>-10.02351172947327</v>
      </c>
      <c r="AM208">
        <v>37232.143369175603</v>
      </c>
      <c r="AN208">
        <v>32990.201320132001</v>
      </c>
      <c r="AO208">
        <v>35600.829192546502</v>
      </c>
      <c r="AP208">
        <v>37619.908396946499</v>
      </c>
      <c r="AQ208">
        <v>33985.389610389597</v>
      </c>
      <c r="AR208">
        <v>34452.609665427502</v>
      </c>
      <c r="AS208">
        <v>36888.918918918898</v>
      </c>
      <c r="AT208">
        <v>31961.617449664402</v>
      </c>
      <c r="AU208">
        <v>36424.485333333301</v>
      </c>
      <c r="AV208">
        <v>39073.08</v>
      </c>
      <c r="AW208">
        <v>35941.414634146298</v>
      </c>
      <c r="AX208">
        <v>33666.081818181803</v>
      </c>
      <c r="AY208">
        <v>35673.696428571398</v>
      </c>
      <c r="AZ208">
        <v>31757.694444444402</v>
      </c>
      <c r="BA208">
        <v>34996.748427672901</v>
      </c>
      <c r="BB208">
        <v>38166.081081081</v>
      </c>
      <c r="BC208">
        <v>32358.6285714285</v>
      </c>
      <c r="BD208">
        <v>35177.106508875702</v>
      </c>
      <c r="BE208">
        <v>35611.756756756702</v>
      </c>
      <c r="BF208">
        <v>31609.8354430379</v>
      </c>
      <c r="BG208">
        <v>37447.820388349501</v>
      </c>
    </row>
    <row r="209" spans="1:59" x14ac:dyDescent="0.25">
      <c r="A209" t="s">
        <v>348</v>
      </c>
      <c r="B209">
        <v>0.67812700000000004</v>
      </c>
      <c r="C209">
        <v>0.67913999999999997</v>
      </c>
      <c r="D209">
        <v>983</v>
      </c>
      <c r="E209">
        <v>541</v>
      </c>
      <c r="F209">
        <v>4.2189049341043399</v>
      </c>
      <c r="G209" t="s">
        <v>50</v>
      </c>
      <c r="H209">
        <v>4.3768460472185904</v>
      </c>
      <c r="I209" t="s">
        <v>50</v>
      </c>
      <c r="J209">
        <v>1.4022901316930201</v>
      </c>
      <c r="K209" t="s">
        <v>53</v>
      </c>
      <c r="L209">
        <v>2.88708555882131</v>
      </c>
      <c r="M209" t="s">
        <v>51</v>
      </c>
      <c r="N209">
        <v>-0.252438113398257</v>
      </c>
      <c r="O209" t="s">
        <v>50</v>
      </c>
      <c r="P209">
        <v>-6.6401298111096796E-2</v>
      </c>
      <c r="Q209" t="s">
        <v>53</v>
      </c>
      <c r="R209">
        <v>-2.4158256691484602E-2</v>
      </c>
      <c r="S209" t="s">
        <v>53</v>
      </c>
      <c r="T209">
        <v>7.2239719763040802E-3</v>
      </c>
      <c r="U209" t="s">
        <v>53</v>
      </c>
      <c r="V209">
        <f t="shared" si="18"/>
        <v>0.22827985670677239</v>
      </c>
      <c r="W209">
        <f t="shared" si="19"/>
        <v>7.3625270087400871E-2</v>
      </c>
      <c r="X209">
        <f t="shared" si="20"/>
        <v>-0.15465458661937154</v>
      </c>
      <c r="Y209">
        <f t="shared" si="21"/>
        <v>3.1382228667788684E-2</v>
      </c>
      <c r="AA209">
        <v>2.9482319658501099</v>
      </c>
      <c r="AB209" t="s">
        <v>50</v>
      </c>
      <c r="AC209">
        <v>2.9992055219529901</v>
      </c>
      <c r="AD209" t="s">
        <v>50</v>
      </c>
      <c r="AE209">
        <f t="shared" si="22"/>
        <v>5.0973556102880124E-2</v>
      </c>
      <c r="AG209">
        <v>23.112052622103899</v>
      </c>
      <c r="AH209">
        <v>-15.6443036586986</v>
      </c>
      <c r="AI209">
        <v>-13.919651949107401</v>
      </c>
      <c r="AJ209">
        <v>-1.72465170959119</v>
      </c>
      <c r="AK209">
        <f t="shared" si="23"/>
        <v>12.195000239516212</v>
      </c>
      <c r="AM209">
        <v>7397.5483870967701</v>
      </c>
      <c r="AN209">
        <v>6788.2617449664403</v>
      </c>
      <c r="AO209">
        <v>8393.76</v>
      </c>
      <c r="AP209">
        <v>7915.0681818181802</v>
      </c>
      <c r="AQ209">
        <v>7307.9518072289102</v>
      </c>
      <c r="AR209">
        <v>8634.1304347826008</v>
      </c>
      <c r="AS209">
        <v>6593.8705882352897</v>
      </c>
      <c r="AT209">
        <v>6134.7121212121201</v>
      </c>
      <c r="AU209">
        <v>8237.2924528301792</v>
      </c>
      <c r="AV209">
        <v>6521.85</v>
      </c>
      <c r="AW209">
        <v>6884.7560975609704</v>
      </c>
      <c r="AX209">
        <v>7990.5161290322503</v>
      </c>
      <c r="AY209">
        <v>9076.0833333333303</v>
      </c>
      <c r="AZ209">
        <v>7721.0714285714203</v>
      </c>
      <c r="BA209">
        <v>9159.1842105263095</v>
      </c>
      <c r="BB209">
        <v>5919.34375</v>
      </c>
      <c r="BC209">
        <v>5144.5526315789402</v>
      </c>
      <c r="BD209">
        <v>8168.25</v>
      </c>
      <c r="BE209">
        <v>7001.1320754716899</v>
      </c>
      <c r="BF209">
        <v>7478.5</v>
      </c>
      <c r="BG209">
        <v>8279.1363636363603</v>
      </c>
    </row>
    <row r="210" spans="1:59" x14ac:dyDescent="0.25">
      <c r="A210" t="s">
        <v>131</v>
      </c>
      <c r="B210">
        <v>0.75216099999999997</v>
      </c>
      <c r="C210">
        <v>0.76626899999999998</v>
      </c>
      <c r="D210">
        <v>1359</v>
      </c>
      <c r="E210">
        <v>1325</v>
      </c>
      <c r="F210">
        <v>3.4602192662225102</v>
      </c>
      <c r="G210" t="s">
        <v>50</v>
      </c>
      <c r="H210">
        <v>3.0591911793664099</v>
      </c>
      <c r="I210" t="s">
        <v>50</v>
      </c>
      <c r="J210">
        <v>0.33844285800627999</v>
      </c>
      <c r="K210" t="s">
        <v>53</v>
      </c>
      <c r="L210">
        <v>0.98717402734484605</v>
      </c>
      <c r="M210" t="s">
        <v>53</v>
      </c>
      <c r="N210">
        <v>-2.5034664725358001E-2</v>
      </c>
      <c r="O210" t="s">
        <v>50</v>
      </c>
      <c r="P210">
        <v>-7.0135204875137903E-3</v>
      </c>
      <c r="Q210" t="s">
        <v>53</v>
      </c>
      <c r="R210">
        <v>-3.6922968265634203E-2</v>
      </c>
      <c r="S210" t="s">
        <v>50</v>
      </c>
      <c r="T210">
        <v>8.0089613299811607E-3</v>
      </c>
      <c r="U210" t="s">
        <v>53</v>
      </c>
      <c r="V210">
        <f t="shared" si="18"/>
        <v>-1.1888303540276202E-2</v>
      </c>
      <c r="W210">
        <f t="shared" si="19"/>
        <v>1.5022481817494951E-2</v>
      </c>
      <c r="X210">
        <f t="shared" si="20"/>
        <v>2.6910785357771153E-2</v>
      </c>
      <c r="Y210">
        <f t="shared" si="21"/>
        <v>4.4931929595615365E-2</v>
      </c>
      <c r="AA210">
        <v>3.0956392968294799</v>
      </c>
      <c r="AB210" t="s">
        <v>50</v>
      </c>
      <c r="AC210">
        <v>3.0876143574678601</v>
      </c>
      <c r="AD210" t="s">
        <v>50</v>
      </c>
      <c r="AE210">
        <f t="shared" si="22"/>
        <v>-8.0249393616198539E-3</v>
      </c>
      <c r="AG210">
        <v>0.85496910995735698</v>
      </c>
      <c r="AH210">
        <v>-1.1571858148888601</v>
      </c>
      <c r="AI210">
        <v>2.94104193753006</v>
      </c>
      <c r="AJ210">
        <v>-4.0982277524189197</v>
      </c>
      <c r="AK210">
        <f t="shared" si="23"/>
        <v>-7.0392696899489797</v>
      </c>
      <c r="AM210">
        <v>45100.384057971001</v>
      </c>
      <c r="AN210">
        <v>41791.830459770099</v>
      </c>
      <c r="AO210">
        <v>36601.410301953802</v>
      </c>
      <c r="AP210">
        <v>45937.222222222197</v>
      </c>
      <c r="AQ210">
        <v>42814.420382165597</v>
      </c>
      <c r="AR210">
        <v>37268.653979238698</v>
      </c>
      <c r="AS210">
        <v>44104.148148148102</v>
      </c>
      <c r="AT210">
        <v>40951.272251308903</v>
      </c>
      <c r="AU210">
        <v>35897.6386861313</v>
      </c>
      <c r="AV210">
        <v>45675.172413793</v>
      </c>
      <c r="AW210">
        <v>43215.78125</v>
      </c>
      <c r="AX210">
        <v>38969.786324786299</v>
      </c>
      <c r="AY210">
        <v>46216.100917431097</v>
      </c>
      <c r="AZ210">
        <v>42538.215053763401</v>
      </c>
      <c r="BA210">
        <v>36111.488372093001</v>
      </c>
      <c r="BB210">
        <v>44902.102040816302</v>
      </c>
      <c r="BC210">
        <v>40819.056818181802</v>
      </c>
      <c r="BD210">
        <v>35810.861635220099</v>
      </c>
      <c r="BE210">
        <v>43244.813186813102</v>
      </c>
      <c r="BF210">
        <v>41064.233009708703</v>
      </c>
      <c r="BG210">
        <v>36017.617391304302</v>
      </c>
    </row>
    <row r="211" spans="1:59" x14ac:dyDescent="0.25">
      <c r="A211" t="s">
        <v>246</v>
      </c>
      <c r="B211">
        <v>0.95720099999999997</v>
      </c>
      <c r="C211">
        <v>0.95740400000000003</v>
      </c>
      <c r="D211">
        <v>6290</v>
      </c>
      <c r="E211">
        <v>6085</v>
      </c>
      <c r="F211">
        <v>13.5089233128818</v>
      </c>
      <c r="G211" t="s">
        <v>50</v>
      </c>
      <c r="H211">
        <v>8.7654533802459191</v>
      </c>
      <c r="I211" t="s">
        <v>50</v>
      </c>
      <c r="J211">
        <v>1.7354069276493</v>
      </c>
      <c r="K211" t="s">
        <v>53</v>
      </c>
      <c r="L211">
        <v>4.4498860230001904</v>
      </c>
      <c r="M211" t="s">
        <v>50</v>
      </c>
      <c r="N211">
        <v>1.14001767696295E-2</v>
      </c>
      <c r="O211" t="s">
        <v>53</v>
      </c>
      <c r="P211">
        <v>1.5654166635109601E-2</v>
      </c>
      <c r="Q211" t="s">
        <v>52</v>
      </c>
      <c r="R211">
        <v>8.5631619683921908E-3</v>
      </c>
      <c r="S211" t="s">
        <v>53</v>
      </c>
      <c r="T211">
        <v>8.3123071259857094E-3</v>
      </c>
      <c r="U211" t="s">
        <v>53</v>
      </c>
      <c r="V211">
        <f t="shared" si="18"/>
        <v>-2.8370148012373097E-3</v>
      </c>
      <c r="W211">
        <f t="shared" si="19"/>
        <v>-7.3418595091238915E-3</v>
      </c>
      <c r="X211">
        <f t="shared" si="20"/>
        <v>-4.5048447078865819E-3</v>
      </c>
      <c r="Y211">
        <f t="shared" si="21"/>
        <v>-2.5085484240648138E-4</v>
      </c>
      <c r="AA211">
        <v>2.9471084940066401</v>
      </c>
      <c r="AB211" t="s">
        <v>50</v>
      </c>
      <c r="AC211">
        <v>2.9477391509088702</v>
      </c>
      <c r="AD211" t="s">
        <v>50</v>
      </c>
      <c r="AE211">
        <f t="shared" si="22"/>
        <v>6.3065690223007564E-4</v>
      </c>
      <c r="AG211">
        <v>-19.020540170925901</v>
      </c>
      <c r="AH211">
        <v>51.371370422607001</v>
      </c>
      <c r="AI211">
        <v>18.926908150018999</v>
      </c>
      <c r="AJ211">
        <v>32.444462272587998</v>
      </c>
      <c r="AK211">
        <f t="shared" si="23"/>
        <v>13.517554122568999</v>
      </c>
      <c r="AM211">
        <v>22963.3926886792</v>
      </c>
      <c r="AN211">
        <v>23916.626426426399</v>
      </c>
      <c r="AO211">
        <v>24135.140969163</v>
      </c>
      <c r="AP211">
        <v>20985.711627906901</v>
      </c>
      <c r="AQ211">
        <v>24316.559854897201</v>
      </c>
      <c r="AR211">
        <v>25230.620516499199</v>
      </c>
      <c r="AS211">
        <v>24997.8492822966</v>
      </c>
      <c r="AT211">
        <v>23521.942720763702</v>
      </c>
      <c r="AU211">
        <v>22986.9466165413</v>
      </c>
      <c r="AV211">
        <v>19243.678260869499</v>
      </c>
      <c r="AW211">
        <v>23829.8876404494</v>
      </c>
      <c r="AX211">
        <v>24593.2937853107</v>
      </c>
      <c r="AY211">
        <v>22989.05</v>
      </c>
      <c r="AZ211">
        <v>24684.405520169799</v>
      </c>
      <c r="BA211">
        <v>25622.764774044001</v>
      </c>
      <c r="BB211">
        <v>26829.910588235201</v>
      </c>
      <c r="BC211">
        <v>23635.104651162699</v>
      </c>
      <c r="BD211">
        <v>22368.258741258702</v>
      </c>
      <c r="BE211">
        <v>23103.381995133801</v>
      </c>
      <c r="BF211">
        <v>23402.6789215686</v>
      </c>
      <c r="BG211">
        <v>23706.234146341401</v>
      </c>
    </row>
    <row r="212" spans="1:59" x14ac:dyDescent="0.25">
      <c r="A212" t="s">
        <v>613</v>
      </c>
      <c r="B212">
        <v>0.73404199999999997</v>
      </c>
      <c r="C212">
        <v>0.72991200000000001</v>
      </c>
      <c r="D212">
        <v>2908</v>
      </c>
      <c r="E212">
        <v>2419</v>
      </c>
      <c r="F212">
        <v>2.7333277606562101</v>
      </c>
      <c r="G212" t="s">
        <v>51</v>
      </c>
      <c r="H212">
        <v>2.5503657970866498</v>
      </c>
      <c r="I212" t="s">
        <v>51</v>
      </c>
      <c r="J212">
        <v>1.2245833109359501</v>
      </c>
      <c r="K212" t="s">
        <v>53</v>
      </c>
      <c r="L212">
        <v>3.8515694326549199</v>
      </c>
      <c r="M212" t="s">
        <v>50</v>
      </c>
      <c r="N212">
        <v>2.8652499047387499E-3</v>
      </c>
      <c r="O212" t="s">
        <v>53</v>
      </c>
      <c r="P212">
        <v>-5.77106814569441E-2</v>
      </c>
      <c r="Q212" t="s">
        <v>50</v>
      </c>
      <c r="R212">
        <v>-1.5902170495715202E-2</v>
      </c>
      <c r="S212" t="s">
        <v>52</v>
      </c>
      <c r="T212">
        <v>8.3926961839982904E-3</v>
      </c>
      <c r="U212" t="s">
        <v>53</v>
      </c>
      <c r="V212">
        <f t="shared" si="18"/>
        <v>-1.8767420400453951E-2</v>
      </c>
      <c r="W212">
        <f t="shared" si="19"/>
        <v>6.6103377640942387E-2</v>
      </c>
      <c r="X212">
        <f t="shared" si="20"/>
        <v>8.4870798041396342E-2</v>
      </c>
      <c r="Y212">
        <f t="shared" si="21"/>
        <v>2.4294866679713492E-2</v>
      </c>
      <c r="AA212">
        <v>3.1182937902730301</v>
      </c>
      <c r="AB212" t="s">
        <v>50</v>
      </c>
      <c r="AC212">
        <v>3.12580808151451</v>
      </c>
      <c r="AD212" t="s">
        <v>50</v>
      </c>
      <c r="AE212">
        <f t="shared" si="22"/>
        <v>7.5142912414798424E-3</v>
      </c>
      <c r="AG212">
        <v>14.5077828649192</v>
      </c>
      <c r="AH212">
        <v>-11.131590022372601</v>
      </c>
      <c r="AI212">
        <v>10.3808141984617</v>
      </c>
      <c r="AJ212">
        <v>-21.512404220834298</v>
      </c>
      <c r="AK212">
        <f t="shared" si="23"/>
        <v>-31.893218419295998</v>
      </c>
      <c r="AM212">
        <v>53975.959432048599</v>
      </c>
      <c r="AN212">
        <v>51103.384359400901</v>
      </c>
      <c r="AO212">
        <v>48326.3713942307</v>
      </c>
      <c r="AP212">
        <v>53149.263598326303</v>
      </c>
      <c r="AQ212">
        <v>52941.795795795799</v>
      </c>
      <c r="AR212">
        <v>47991.496420047697</v>
      </c>
      <c r="AS212">
        <v>54753.834645669202</v>
      </c>
      <c r="AT212">
        <v>48819.089552238802</v>
      </c>
      <c r="AU212">
        <v>48666.111380145201</v>
      </c>
      <c r="AV212">
        <v>53806.889795918301</v>
      </c>
      <c r="AW212">
        <v>54129.188172043003</v>
      </c>
      <c r="AX212">
        <v>49491.462809917299</v>
      </c>
      <c r="AY212">
        <v>52457.768240343299</v>
      </c>
      <c r="AZ212">
        <v>51439.380952380903</v>
      </c>
      <c r="BA212">
        <v>45940.6949152542</v>
      </c>
      <c r="BB212">
        <v>55928.587719298201</v>
      </c>
      <c r="BC212">
        <v>49951.627906976697</v>
      </c>
      <c r="BD212">
        <v>48864.406779661003</v>
      </c>
      <c r="BE212">
        <v>53797.25</v>
      </c>
      <c r="BF212">
        <v>47768.028776978397</v>
      </c>
      <c r="BG212">
        <v>48401.717514124197</v>
      </c>
    </row>
    <row r="213" spans="1:59" x14ac:dyDescent="0.25">
      <c r="A213" t="s">
        <v>176</v>
      </c>
      <c r="B213">
        <v>0.86151800000000001</v>
      </c>
      <c r="C213">
        <v>0.860151</v>
      </c>
      <c r="D213">
        <v>6596</v>
      </c>
      <c r="E213">
        <v>6462</v>
      </c>
      <c r="F213">
        <v>2.5833139735880399</v>
      </c>
      <c r="G213" t="s">
        <v>51</v>
      </c>
      <c r="H213">
        <v>2.0111583516513298</v>
      </c>
      <c r="I213" t="s">
        <v>52</v>
      </c>
      <c r="J213">
        <v>1.3727049637871001</v>
      </c>
      <c r="K213" t="s">
        <v>53</v>
      </c>
      <c r="L213">
        <v>1.5624935219432501</v>
      </c>
      <c r="M213" t="s">
        <v>53</v>
      </c>
      <c r="N213">
        <v>2.4472452208910899E-3</v>
      </c>
      <c r="O213" t="s">
        <v>53</v>
      </c>
      <c r="P213">
        <v>-2.01165888339618E-2</v>
      </c>
      <c r="Q213" t="s">
        <v>50</v>
      </c>
      <c r="R213">
        <v>-7.3746587179764596E-3</v>
      </c>
      <c r="S213" t="s">
        <v>53</v>
      </c>
      <c r="T213">
        <v>8.9890515941792801E-3</v>
      </c>
      <c r="U213" t="s">
        <v>53</v>
      </c>
      <c r="V213">
        <f t="shared" si="18"/>
        <v>-9.8219039388675496E-3</v>
      </c>
      <c r="W213">
        <f t="shared" si="19"/>
        <v>2.910564042814108E-2</v>
      </c>
      <c r="X213">
        <f t="shared" si="20"/>
        <v>3.8927544367008626E-2</v>
      </c>
      <c r="Y213">
        <f t="shared" si="21"/>
        <v>1.6363710312155739E-2</v>
      </c>
      <c r="AA213">
        <v>2.68706536098995</v>
      </c>
      <c r="AB213" t="s">
        <v>50</v>
      </c>
      <c r="AC213">
        <v>2.6940640026537501</v>
      </c>
      <c r="AD213" t="s">
        <v>50</v>
      </c>
      <c r="AE213">
        <f t="shared" si="22"/>
        <v>6.9986416638001536E-3</v>
      </c>
      <c r="AG213">
        <v>-50.254007904012902</v>
      </c>
      <c r="AH213">
        <v>-46.884434472294402</v>
      </c>
      <c r="AI213">
        <v>7.6057181218092698</v>
      </c>
      <c r="AJ213">
        <v>-54.490152594103698</v>
      </c>
      <c r="AK213">
        <f t="shared" si="23"/>
        <v>-62.095870715912966</v>
      </c>
      <c r="AM213">
        <v>12127.5558659217</v>
      </c>
      <c r="AN213">
        <v>11852.543067226799</v>
      </c>
      <c r="AO213">
        <v>11789.7398340248</v>
      </c>
      <c r="AP213">
        <v>12247.9737793851</v>
      </c>
      <c r="AQ213">
        <v>12056.2386495925</v>
      </c>
      <c r="AR213">
        <v>11868.004244482099</v>
      </c>
      <c r="AS213">
        <v>11999.741842610299</v>
      </c>
      <c r="AT213">
        <v>11685.103349282201</v>
      </c>
      <c r="AU213">
        <v>11714.905844155801</v>
      </c>
      <c r="AV213">
        <v>12954.205828779501</v>
      </c>
      <c r="AW213">
        <v>12111.333333333299</v>
      </c>
      <c r="AX213">
        <v>12088.3137931034</v>
      </c>
      <c r="AY213">
        <v>11551.8850987432</v>
      </c>
      <c r="AZ213">
        <v>12004.260180995399</v>
      </c>
      <c r="BA213">
        <v>11654.3260869565</v>
      </c>
      <c r="BB213">
        <v>11906.201022146501</v>
      </c>
      <c r="BC213">
        <v>11626.753968253901</v>
      </c>
      <c r="BD213">
        <v>11605.877372262699</v>
      </c>
      <c r="BE213">
        <v>12120.4197802197</v>
      </c>
      <c r="BF213">
        <v>11739.462107208799</v>
      </c>
      <c r="BG213">
        <v>11851.440585009101</v>
      </c>
    </row>
    <row r="214" spans="1:59" x14ac:dyDescent="0.25">
      <c r="A214" t="s">
        <v>345</v>
      </c>
      <c r="B214">
        <v>0.92154599999999898</v>
      </c>
      <c r="C214">
        <v>0.926261</v>
      </c>
      <c r="D214">
        <v>4261</v>
      </c>
      <c r="E214">
        <v>3793</v>
      </c>
      <c r="F214">
        <v>8.8563435617995996</v>
      </c>
      <c r="G214" t="s">
        <v>50</v>
      </c>
      <c r="H214">
        <v>5.2916603799667996</v>
      </c>
      <c r="I214" t="s">
        <v>50</v>
      </c>
      <c r="J214">
        <v>1.9542415077242701</v>
      </c>
      <c r="K214" t="s">
        <v>52</v>
      </c>
      <c r="L214">
        <v>9.9689937901969508</v>
      </c>
      <c r="M214" t="s">
        <v>50</v>
      </c>
      <c r="N214">
        <v>-6.6206602644370102E-2</v>
      </c>
      <c r="O214" t="s">
        <v>50</v>
      </c>
      <c r="P214">
        <v>-3.5530843129672799E-3</v>
      </c>
      <c r="Q214" t="s">
        <v>53</v>
      </c>
      <c r="R214">
        <v>-1.3928955424848601E-2</v>
      </c>
      <c r="S214" t="s">
        <v>53</v>
      </c>
      <c r="T214">
        <v>9.6054624811520405E-3</v>
      </c>
      <c r="U214" t="s">
        <v>53</v>
      </c>
      <c r="V214">
        <f t="shared" si="18"/>
        <v>5.2277647219521502E-2</v>
      </c>
      <c r="W214">
        <f t="shared" si="19"/>
        <v>1.3158546794119321E-2</v>
      </c>
      <c r="X214">
        <f t="shared" si="20"/>
        <v>-3.9119100425402183E-2</v>
      </c>
      <c r="Y214">
        <f t="shared" si="21"/>
        <v>2.3534417906000641E-2</v>
      </c>
      <c r="AA214">
        <v>3.0472646209340102</v>
      </c>
      <c r="AB214" t="s">
        <v>50</v>
      </c>
      <c r="AC214">
        <v>3.0634197507718</v>
      </c>
      <c r="AD214" t="s">
        <v>50</v>
      </c>
      <c r="AE214">
        <f t="shared" si="22"/>
        <v>1.6155129837789772E-2</v>
      </c>
      <c r="AG214">
        <v>39.4490214489552</v>
      </c>
      <c r="AH214">
        <v>-25.513321542961599</v>
      </c>
      <c r="AI214">
        <v>-18.1512087748577</v>
      </c>
      <c r="AJ214">
        <v>-7.3621127681038603</v>
      </c>
      <c r="AK214">
        <f t="shared" si="23"/>
        <v>10.789096006753841</v>
      </c>
      <c r="AM214">
        <v>37410.131024096299</v>
      </c>
      <c r="AN214">
        <v>33424.150858175199</v>
      </c>
      <c r="AO214">
        <v>33848.3615611192</v>
      </c>
      <c r="AP214">
        <v>38589.641333333297</v>
      </c>
      <c r="AQ214">
        <v>34495.157894736803</v>
      </c>
      <c r="AR214">
        <v>33509.3233743409</v>
      </c>
      <c r="AS214">
        <v>35879.624567473998</v>
      </c>
      <c r="AT214">
        <v>31812.794117647001</v>
      </c>
      <c r="AU214">
        <v>34092.864385297798</v>
      </c>
      <c r="AV214">
        <v>40615.869680850999</v>
      </c>
      <c r="AW214">
        <v>33170.012244897902</v>
      </c>
      <c r="AX214">
        <v>31963.327510916999</v>
      </c>
      <c r="AY214">
        <v>36552.577540106897</v>
      </c>
      <c r="AZ214">
        <v>35268.159523809503</v>
      </c>
      <c r="BA214">
        <v>34550.5970588235</v>
      </c>
      <c r="BB214">
        <v>38728.610619469</v>
      </c>
      <c r="BC214">
        <v>33126.225663716803</v>
      </c>
      <c r="BD214">
        <v>34801.505649717503</v>
      </c>
      <c r="BE214">
        <v>31838.594142259401</v>
      </c>
      <c r="BF214">
        <v>30438.5555555555</v>
      </c>
      <c r="BG214">
        <v>33516.177011494197</v>
      </c>
    </row>
    <row r="215" spans="1:59" x14ac:dyDescent="0.25">
      <c r="A215" t="s">
        <v>81</v>
      </c>
      <c r="B215">
        <v>0.93263499999999999</v>
      </c>
      <c r="C215">
        <v>0.93368700000000004</v>
      </c>
      <c r="D215">
        <v>2480</v>
      </c>
      <c r="E215">
        <v>2430</v>
      </c>
      <c r="F215">
        <v>15.9104738474215</v>
      </c>
      <c r="G215" t="s">
        <v>50</v>
      </c>
      <c r="H215">
        <v>6.5765043668311103</v>
      </c>
      <c r="I215" t="s">
        <v>50</v>
      </c>
      <c r="J215">
        <v>2.1178434390084</v>
      </c>
      <c r="K215" t="s">
        <v>52</v>
      </c>
      <c r="L215">
        <v>3.4473096590515802</v>
      </c>
      <c r="M215" t="s">
        <v>50</v>
      </c>
      <c r="N215">
        <v>-1.18131815587313E-2</v>
      </c>
      <c r="O215" t="s">
        <v>53</v>
      </c>
      <c r="P215">
        <v>-8.9486884670302805E-3</v>
      </c>
      <c r="Q215" t="s">
        <v>53</v>
      </c>
      <c r="R215">
        <v>2.6055756555618401E-2</v>
      </c>
      <c r="S215" t="s">
        <v>51</v>
      </c>
      <c r="T215">
        <v>1.07399072789152E-2</v>
      </c>
      <c r="U215" t="s">
        <v>53</v>
      </c>
      <c r="V215">
        <f t="shared" si="18"/>
        <v>3.7868938114349701E-2</v>
      </c>
      <c r="W215">
        <f t="shared" si="19"/>
        <v>1.9688595745945482E-2</v>
      </c>
      <c r="X215">
        <f t="shared" si="20"/>
        <v>-1.8180342368404219E-2</v>
      </c>
      <c r="Y215">
        <f t="shared" si="21"/>
        <v>-1.5315849276703201E-2</v>
      </c>
      <c r="AA215">
        <v>3.2684725684973701</v>
      </c>
      <c r="AB215" t="s">
        <v>50</v>
      </c>
      <c r="AC215">
        <v>3.2926373782503</v>
      </c>
      <c r="AD215" t="s">
        <v>50</v>
      </c>
      <c r="AE215">
        <f t="shared" si="22"/>
        <v>2.4164809752929894E-2</v>
      </c>
      <c r="AG215">
        <v>19.628885023404401</v>
      </c>
      <c r="AH215">
        <v>-5.5602275160695198</v>
      </c>
      <c r="AI215">
        <v>-7.6192414290099402</v>
      </c>
      <c r="AJ215">
        <v>2.0590139129404101</v>
      </c>
      <c r="AK215">
        <f t="shared" si="23"/>
        <v>9.6782553419503508</v>
      </c>
      <c r="AM215">
        <v>57640.247023809497</v>
      </c>
      <c r="AN215">
        <v>50210.164110429403</v>
      </c>
      <c r="AO215">
        <v>49914.9428571428</v>
      </c>
      <c r="AP215">
        <v>53436.588693957099</v>
      </c>
      <c r="AQ215">
        <v>48153.923547400598</v>
      </c>
      <c r="AR215">
        <v>51661.465721040098</v>
      </c>
      <c r="AS215">
        <v>61996.7656565656</v>
      </c>
      <c r="AT215">
        <v>52279.0584615384</v>
      </c>
      <c r="AU215">
        <v>47785.896253602303</v>
      </c>
      <c r="AV215">
        <v>51359.877470355699</v>
      </c>
      <c r="AW215">
        <v>49239.841463414603</v>
      </c>
      <c r="AX215">
        <v>54730.907079646</v>
      </c>
      <c r="AY215">
        <v>55457.388461538401</v>
      </c>
      <c r="AZ215">
        <v>47061.343558282199</v>
      </c>
      <c r="BA215">
        <v>48140.177664974603</v>
      </c>
      <c r="BB215">
        <v>58569.254385964901</v>
      </c>
      <c r="BC215">
        <v>44003.726114649602</v>
      </c>
      <c r="BD215">
        <v>49455.864321608002</v>
      </c>
      <c r="BE215">
        <v>64923.629213483102</v>
      </c>
      <c r="BF215">
        <v>60012.5535714285</v>
      </c>
      <c r="BG215">
        <v>45540.466216216199</v>
      </c>
    </row>
    <row r="216" spans="1:59" x14ac:dyDescent="0.25">
      <c r="A216" t="s">
        <v>539</v>
      </c>
      <c r="B216">
        <v>0.78114799999999995</v>
      </c>
      <c r="C216">
        <v>0.79096899999999903</v>
      </c>
      <c r="D216">
        <v>4629</v>
      </c>
      <c r="E216">
        <v>2909</v>
      </c>
      <c r="F216">
        <v>4.2508322934065097</v>
      </c>
      <c r="G216" t="s">
        <v>50</v>
      </c>
      <c r="H216">
        <v>2.7773300537941799</v>
      </c>
      <c r="I216" t="s">
        <v>51</v>
      </c>
      <c r="J216">
        <v>1.0621376005215999</v>
      </c>
      <c r="K216" t="s">
        <v>53</v>
      </c>
      <c r="L216">
        <v>1.7588062366353301</v>
      </c>
      <c r="M216" t="s">
        <v>53</v>
      </c>
      <c r="N216">
        <v>2.68346581216495E-2</v>
      </c>
      <c r="O216" t="s">
        <v>52</v>
      </c>
      <c r="P216">
        <v>1.77029537463692E-2</v>
      </c>
      <c r="Q216" t="s">
        <v>53</v>
      </c>
      <c r="R216">
        <v>-1.3208707890856E-2</v>
      </c>
      <c r="S216" t="s">
        <v>53</v>
      </c>
      <c r="T216">
        <v>1.08784783415072E-2</v>
      </c>
      <c r="U216" t="s">
        <v>53</v>
      </c>
      <c r="V216">
        <f t="shared" si="18"/>
        <v>-4.00433660125055E-2</v>
      </c>
      <c r="W216">
        <f t="shared" si="19"/>
        <v>-6.8244754048619998E-3</v>
      </c>
      <c r="X216">
        <f t="shared" si="20"/>
        <v>3.3218890607643499E-2</v>
      </c>
      <c r="Y216">
        <f t="shared" si="21"/>
        <v>2.4087186232363202E-2</v>
      </c>
      <c r="AA216">
        <v>2.8354962186508299</v>
      </c>
      <c r="AB216" t="s">
        <v>50</v>
      </c>
      <c r="AC216">
        <v>2.8236163577453102</v>
      </c>
      <c r="AD216" t="s">
        <v>50</v>
      </c>
      <c r="AE216">
        <f t="shared" si="22"/>
        <v>-1.1879860905519735E-2</v>
      </c>
      <c r="AG216">
        <v>-15.247860142121899</v>
      </c>
      <c r="AH216">
        <v>48.006951640599702</v>
      </c>
      <c r="AI216">
        <v>32.057408463210201</v>
      </c>
      <c r="AJ216">
        <v>15.949543177389501</v>
      </c>
      <c r="AK216">
        <f t="shared" si="23"/>
        <v>-16.107865285820701</v>
      </c>
      <c r="AM216">
        <v>9201.6431297709896</v>
      </c>
      <c r="AN216">
        <v>8438.0054945054908</v>
      </c>
      <c r="AO216">
        <v>7810.43953732912</v>
      </c>
      <c r="AP216">
        <v>9529.7687969924791</v>
      </c>
      <c r="AQ216">
        <v>8586.2488789237595</v>
      </c>
      <c r="AR216">
        <v>7895.2573363431102</v>
      </c>
      <c r="AS216">
        <v>8863.3430232558094</v>
      </c>
      <c r="AT216">
        <v>8295.5129310344801</v>
      </c>
      <c r="AU216">
        <v>7736.4744094488196</v>
      </c>
      <c r="AV216">
        <v>9338.8734177215192</v>
      </c>
      <c r="AW216">
        <v>8489.7767441860397</v>
      </c>
      <c r="AX216">
        <v>8390.2405660377299</v>
      </c>
      <c r="AY216">
        <v>9683.1322033898196</v>
      </c>
      <c r="AZ216">
        <v>8676.0389610389593</v>
      </c>
      <c r="BA216">
        <v>7440.9870129870096</v>
      </c>
      <c r="BB216">
        <v>8749.8043478260806</v>
      </c>
      <c r="BC216">
        <v>8533</v>
      </c>
      <c r="BD216">
        <v>7548.1278195488703</v>
      </c>
      <c r="BE216">
        <v>8993.9125000000004</v>
      </c>
      <c r="BF216">
        <v>8058.0258620689601</v>
      </c>
      <c r="BG216">
        <v>7943.5</v>
      </c>
    </row>
    <row r="217" spans="1:59" x14ac:dyDescent="0.25">
      <c r="A217" t="s">
        <v>118</v>
      </c>
      <c r="B217">
        <v>0.92969400000000002</v>
      </c>
      <c r="C217">
        <v>0.929337999999999</v>
      </c>
      <c r="D217">
        <v>7169</v>
      </c>
      <c r="E217">
        <v>7086</v>
      </c>
      <c r="F217">
        <v>11.357437683133201</v>
      </c>
      <c r="G217" t="s">
        <v>50</v>
      </c>
      <c r="H217">
        <v>7.7027560492346101</v>
      </c>
      <c r="I217" t="s">
        <v>50</v>
      </c>
      <c r="J217">
        <v>1.10759653857406</v>
      </c>
      <c r="K217" t="s">
        <v>53</v>
      </c>
      <c r="L217">
        <v>8.1789916896958594</v>
      </c>
      <c r="M217" t="s">
        <v>50</v>
      </c>
      <c r="N217">
        <v>-5.9954158480616603E-2</v>
      </c>
      <c r="O217" t="s">
        <v>50</v>
      </c>
      <c r="P217">
        <v>-1.8409082072293002E-2</v>
      </c>
      <c r="Q217" t="s">
        <v>52</v>
      </c>
      <c r="R217">
        <v>-2.9424931076800401E-2</v>
      </c>
      <c r="S217" t="s">
        <v>50</v>
      </c>
      <c r="T217">
        <v>1.10962042184181E-2</v>
      </c>
      <c r="U217" t="s">
        <v>53</v>
      </c>
      <c r="V217">
        <f t="shared" si="18"/>
        <v>3.0529227403816202E-2</v>
      </c>
      <c r="W217">
        <f t="shared" si="19"/>
        <v>2.95052862907111E-2</v>
      </c>
      <c r="X217">
        <f t="shared" si="20"/>
        <v>-1.0239411131051021E-3</v>
      </c>
      <c r="Y217">
        <f t="shared" si="21"/>
        <v>4.0521135295218502E-2</v>
      </c>
      <c r="AA217">
        <v>3.1294051958292299</v>
      </c>
      <c r="AB217" t="s">
        <v>50</v>
      </c>
      <c r="AC217">
        <v>3.1386727361037501</v>
      </c>
      <c r="AD217" t="s">
        <v>50</v>
      </c>
      <c r="AE217">
        <f t="shared" si="22"/>
        <v>9.2675402745201474E-3</v>
      </c>
      <c r="AG217">
        <v>90.894618031197396</v>
      </c>
      <c r="AH217">
        <v>-35.741510846437002</v>
      </c>
      <c r="AI217">
        <v>-14.329926834733699</v>
      </c>
      <c r="AJ217">
        <v>-21.411584011703201</v>
      </c>
      <c r="AK217">
        <f t="shared" si="23"/>
        <v>-7.081657176969502</v>
      </c>
      <c r="AM217">
        <v>32344.194584139201</v>
      </c>
      <c r="AN217">
        <v>31431.7603031738</v>
      </c>
      <c r="AO217">
        <v>32485.844351464399</v>
      </c>
      <c r="AP217">
        <v>31167.270752521301</v>
      </c>
      <c r="AQ217">
        <v>30969.724075743899</v>
      </c>
      <c r="AR217">
        <v>32279.434494195601</v>
      </c>
      <c r="AS217">
        <v>33514.761574074</v>
      </c>
      <c r="AT217">
        <v>31943.1357285429</v>
      </c>
      <c r="AU217">
        <v>32696.089527027001</v>
      </c>
      <c r="AV217">
        <v>32243.308885754501</v>
      </c>
      <c r="AW217">
        <v>29870.468864468799</v>
      </c>
      <c r="AX217">
        <v>31211.477001703501</v>
      </c>
      <c r="AY217">
        <v>29851.9068965517</v>
      </c>
      <c r="AZ217">
        <v>32035.786856127801</v>
      </c>
      <c r="BA217">
        <v>33292.182552503997</v>
      </c>
      <c r="BB217">
        <v>32232.837704918002</v>
      </c>
      <c r="BC217">
        <v>31872.160824742201</v>
      </c>
      <c r="BD217">
        <v>32834.732909379898</v>
      </c>
      <c r="BE217">
        <v>34654.664723032001</v>
      </c>
      <c r="BF217">
        <v>32009.717601547301</v>
      </c>
      <c r="BG217">
        <v>32538.960360360299</v>
      </c>
    </row>
    <row r="218" spans="1:59" x14ac:dyDescent="0.25">
      <c r="A218" t="s">
        <v>593</v>
      </c>
      <c r="B218">
        <v>0.88298199999999905</v>
      </c>
      <c r="C218">
        <v>0.88357799999999997</v>
      </c>
      <c r="D218">
        <v>15567</v>
      </c>
      <c r="E218">
        <v>15484</v>
      </c>
      <c r="F218">
        <v>9.5695655936021105</v>
      </c>
      <c r="G218" t="s">
        <v>50</v>
      </c>
      <c r="H218">
        <v>6.19474716037388</v>
      </c>
      <c r="I218" t="s">
        <v>50</v>
      </c>
      <c r="J218">
        <v>3.3972309431149301</v>
      </c>
      <c r="K218" t="s">
        <v>50</v>
      </c>
      <c r="L218">
        <v>6.7600063979297396</v>
      </c>
      <c r="M218" t="s">
        <v>50</v>
      </c>
      <c r="N218">
        <v>-1.77707128700683E-2</v>
      </c>
      <c r="O218" t="s">
        <v>50</v>
      </c>
      <c r="P218">
        <v>-3.9704457477205399E-2</v>
      </c>
      <c r="Q218" t="s">
        <v>50</v>
      </c>
      <c r="R218">
        <v>-2.3755787518182601E-3</v>
      </c>
      <c r="S218" t="s">
        <v>53</v>
      </c>
      <c r="T218">
        <v>1.1351418013845999E-2</v>
      </c>
      <c r="U218" t="s">
        <v>53</v>
      </c>
      <c r="V218">
        <f t="shared" si="18"/>
        <v>1.539513411825004E-2</v>
      </c>
      <c r="W218">
        <f t="shared" si="19"/>
        <v>5.1055875491051395E-2</v>
      </c>
      <c r="X218">
        <f t="shared" si="20"/>
        <v>3.5660741372801355E-2</v>
      </c>
      <c r="Y218">
        <f t="shared" si="21"/>
        <v>1.3726996765664259E-2</v>
      </c>
      <c r="AA218">
        <v>2.8183295830263999</v>
      </c>
      <c r="AB218" t="s">
        <v>50</v>
      </c>
      <c r="AC218">
        <v>2.8360769337355798</v>
      </c>
      <c r="AD218" t="s">
        <v>50</v>
      </c>
      <c r="AE218">
        <f t="shared" si="22"/>
        <v>1.7747350709179877E-2</v>
      </c>
      <c r="AG218">
        <v>125.549475787071</v>
      </c>
      <c r="AH218">
        <v>-94.668548104334306</v>
      </c>
      <c r="AI218">
        <v>-8.9358318416352098</v>
      </c>
      <c r="AJ218">
        <v>-85.732716262699</v>
      </c>
      <c r="AK218">
        <f t="shared" si="23"/>
        <v>-76.796884421063794</v>
      </c>
      <c r="AM218">
        <v>15303.198173217999</v>
      </c>
      <c r="AN218">
        <v>12917.399386906</v>
      </c>
      <c r="AO218">
        <v>11831.482448809</v>
      </c>
      <c r="AP218">
        <v>15684.4957983193</v>
      </c>
      <c r="AQ218">
        <v>13297.128644939899</v>
      </c>
      <c r="AR218">
        <v>11987.1006685017</v>
      </c>
      <c r="AS218">
        <v>14883.3526387936</v>
      </c>
      <c r="AT218">
        <v>12521.1897091722</v>
      </c>
      <c r="AU218">
        <v>11655.050378956699</v>
      </c>
      <c r="AV218">
        <v>15600.842267406</v>
      </c>
      <c r="AW218">
        <v>13395.909940526701</v>
      </c>
      <c r="AX218">
        <v>12143.494525547399</v>
      </c>
      <c r="AY218">
        <v>15769.8855345911</v>
      </c>
      <c r="AZ218">
        <v>13196.465800865801</v>
      </c>
      <c r="BA218">
        <v>11868.6434001382</v>
      </c>
      <c r="BB218">
        <v>14892.302216252499</v>
      </c>
      <c r="BC218">
        <v>12740.2176573426</v>
      </c>
      <c r="BD218">
        <v>11443.4326347305</v>
      </c>
      <c r="BE218">
        <v>14874.027291812399</v>
      </c>
      <c r="BF218">
        <v>12291.521539871601</v>
      </c>
      <c r="BG218">
        <v>11966.760749724301</v>
      </c>
    </row>
    <row r="219" spans="1:59" x14ac:dyDescent="0.25">
      <c r="A219" t="s">
        <v>204</v>
      </c>
      <c r="B219">
        <v>0.76844499999999905</v>
      </c>
      <c r="C219">
        <v>0.78400000000000003</v>
      </c>
      <c r="D219">
        <v>8648</v>
      </c>
      <c r="E219">
        <v>5899</v>
      </c>
      <c r="F219">
        <v>4.9447919786050898</v>
      </c>
      <c r="G219" t="s">
        <v>50</v>
      </c>
      <c r="H219">
        <v>3.61148814724945</v>
      </c>
      <c r="I219" t="s">
        <v>50</v>
      </c>
      <c r="J219">
        <v>0.84747935803887797</v>
      </c>
      <c r="K219" t="s">
        <v>53</v>
      </c>
      <c r="L219">
        <v>2.6523541747999499</v>
      </c>
      <c r="M219" t="s">
        <v>51</v>
      </c>
      <c r="N219">
        <v>-4.98093807420628E-2</v>
      </c>
      <c r="O219" t="s">
        <v>50</v>
      </c>
      <c r="P219">
        <v>-3.9948098783212198E-2</v>
      </c>
      <c r="Q219" t="s">
        <v>50</v>
      </c>
      <c r="R219">
        <v>-3.8244544204764898E-2</v>
      </c>
      <c r="S219" t="s">
        <v>50</v>
      </c>
      <c r="T219">
        <v>1.1865906496808701E-2</v>
      </c>
      <c r="U219" t="s">
        <v>53</v>
      </c>
      <c r="V219">
        <f t="shared" si="18"/>
        <v>1.1564836537297903E-2</v>
      </c>
      <c r="W219">
        <f t="shared" si="19"/>
        <v>5.1814005280020899E-2</v>
      </c>
      <c r="X219">
        <f t="shared" si="20"/>
        <v>4.0249168742722996E-2</v>
      </c>
      <c r="Y219">
        <f t="shared" si="21"/>
        <v>5.0110450701573599E-2</v>
      </c>
      <c r="AA219">
        <v>2.6065334844164401</v>
      </c>
      <c r="AB219" t="s">
        <v>50</v>
      </c>
      <c r="AC219">
        <v>2.6140378431285498</v>
      </c>
      <c r="AD219" t="s">
        <v>50</v>
      </c>
      <c r="AE219">
        <f t="shared" si="22"/>
        <v>7.5043587121097488E-3</v>
      </c>
      <c r="AG219">
        <v>81.049143121239894</v>
      </c>
      <c r="AH219">
        <v>-25.0775584478315</v>
      </c>
      <c r="AI219">
        <v>7.38884073097387</v>
      </c>
      <c r="AJ219">
        <v>-32.466399178805403</v>
      </c>
      <c r="AK219">
        <f t="shared" si="23"/>
        <v>-39.855239909779272</v>
      </c>
      <c r="AM219">
        <v>4647.9296875</v>
      </c>
      <c r="AN219">
        <v>4298.3055708769998</v>
      </c>
      <c r="AO219">
        <v>4178.9130190796805</v>
      </c>
      <c r="AP219">
        <v>4691.9317460317397</v>
      </c>
      <c r="AQ219">
        <v>4418.7932166301898</v>
      </c>
      <c r="AR219">
        <v>4163.2650056625098</v>
      </c>
      <c r="AS219">
        <v>4594.8237547892704</v>
      </c>
      <c r="AT219">
        <v>4175.8075639599501</v>
      </c>
      <c r="AU219">
        <v>4194.2825361512796</v>
      </c>
      <c r="AV219">
        <v>4779.3261183261102</v>
      </c>
      <c r="AW219">
        <v>4362.3752620545001</v>
      </c>
      <c r="AX219">
        <v>4267.1476190476096</v>
      </c>
      <c r="AY219">
        <v>4585.1164021164004</v>
      </c>
      <c r="AZ219">
        <v>4480.3752860411896</v>
      </c>
      <c r="BA219">
        <v>4069.0302375809902</v>
      </c>
      <c r="BB219">
        <v>4636.8985507246298</v>
      </c>
      <c r="BC219">
        <v>4014.1595744680799</v>
      </c>
      <c r="BD219">
        <v>4231.1410526315703</v>
      </c>
      <c r="BE219">
        <v>4547.6178861788603</v>
      </c>
      <c r="BF219">
        <v>4352.9044289044195</v>
      </c>
      <c r="BG219">
        <v>4152.9905660377299</v>
      </c>
    </row>
    <row r="220" spans="1:59" x14ac:dyDescent="0.25">
      <c r="A220" t="s">
        <v>213</v>
      </c>
      <c r="B220">
        <v>0.90583199999999997</v>
      </c>
      <c r="C220">
        <v>0.915099</v>
      </c>
      <c r="D220">
        <v>16878</v>
      </c>
      <c r="E220">
        <v>14311</v>
      </c>
      <c r="F220">
        <v>5.3125456002735598</v>
      </c>
      <c r="G220" t="s">
        <v>50</v>
      </c>
      <c r="H220">
        <v>4.4484839953315802</v>
      </c>
      <c r="I220" t="s">
        <v>50</v>
      </c>
      <c r="J220">
        <v>2.1050342736461398</v>
      </c>
      <c r="K220" t="s">
        <v>52</v>
      </c>
      <c r="L220">
        <v>3.0422738735544099</v>
      </c>
      <c r="M220" t="s">
        <v>50</v>
      </c>
      <c r="N220">
        <v>-1.50350004832731E-2</v>
      </c>
      <c r="O220" t="s">
        <v>51</v>
      </c>
      <c r="P220">
        <v>-1.24029163860668E-2</v>
      </c>
      <c r="Q220" t="s">
        <v>52</v>
      </c>
      <c r="R220">
        <v>3.9437179134580403E-3</v>
      </c>
      <c r="S220" t="s">
        <v>53</v>
      </c>
      <c r="T220">
        <v>1.19145610402457E-2</v>
      </c>
      <c r="U220" t="s">
        <v>52</v>
      </c>
      <c r="V220">
        <f t="shared" si="18"/>
        <v>1.897871839673114E-2</v>
      </c>
      <c r="W220">
        <f t="shared" si="19"/>
        <v>2.43174774263125E-2</v>
      </c>
      <c r="X220">
        <f t="shared" si="20"/>
        <v>5.3387590295813601E-3</v>
      </c>
      <c r="Y220">
        <f t="shared" si="21"/>
        <v>7.9708431267876585E-3</v>
      </c>
      <c r="AA220">
        <v>2.7042202935319102</v>
      </c>
      <c r="AB220" t="s">
        <v>50</v>
      </c>
      <c r="AC220">
        <v>2.7188186653903701</v>
      </c>
      <c r="AD220" t="s">
        <v>50</v>
      </c>
      <c r="AE220">
        <f t="shared" si="22"/>
        <v>1.4598371858459913E-2</v>
      </c>
      <c r="AG220">
        <v>40.134774264143999</v>
      </c>
      <c r="AH220">
        <v>-37.404893437867301</v>
      </c>
      <c r="AI220">
        <v>-5.3833315746523303</v>
      </c>
      <c r="AJ220">
        <v>-32.021561863214899</v>
      </c>
      <c r="AK220">
        <f t="shared" si="23"/>
        <v>-26.638230288562568</v>
      </c>
      <c r="AM220">
        <v>10145.460104833999</v>
      </c>
      <c r="AN220">
        <v>9780.8008595988504</v>
      </c>
      <c r="AO220">
        <v>10272.368463395</v>
      </c>
      <c r="AP220">
        <v>9790.70996015936</v>
      </c>
      <c r="AQ220">
        <v>9851.1653320772493</v>
      </c>
      <c r="AR220">
        <v>10643.3639906469</v>
      </c>
      <c r="AS220">
        <v>10482.613782658</v>
      </c>
      <c r="AT220">
        <v>9708.46004842615</v>
      </c>
      <c r="AU220">
        <v>9876.7015793848695</v>
      </c>
      <c r="AV220">
        <v>9654.3354581673193</v>
      </c>
      <c r="AW220">
        <v>9888.5789980732097</v>
      </c>
      <c r="AX220">
        <v>10104.471177944801</v>
      </c>
      <c r="AY220">
        <v>9927.0844621513897</v>
      </c>
      <c r="AZ220">
        <v>9815.3723502304092</v>
      </c>
      <c r="BA220">
        <v>11114.5507669832</v>
      </c>
      <c r="BB220">
        <v>9946.2831570382405</v>
      </c>
      <c r="BC220">
        <v>9761.53924566768</v>
      </c>
      <c r="BD220">
        <v>10029.317764804</v>
      </c>
      <c r="BE220">
        <v>10949.434135977301</v>
      </c>
      <c r="BF220">
        <v>9660.4243542435397</v>
      </c>
      <c r="BG220">
        <v>9725.0969345484591</v>
      </c>
    </row>
    <row r="221" spans="1:59" x14ac:dyDescent="0.25">
      <c r="A221" t="s">
        <v>85</v>
      </c>
      <c r="B221">
        <v>0.94845800000000002</v>
      </c>
      <c r="C221">
        <v>0.94845800000000002</v>
      </c>
      <c r="D221">
        <v>6386</v>
      </c>
      <c r="E221">
        <v>6386</v>
      </c>
      <c r="F221">
        <v>25.872269618272099</v>
      </c>
      <c r="G221" t="s">
        <v>50</v>
      </c>
      <c r="H221">
        <v>17.2201599483991</v>
      </c>
      <c r="I221" t="s">
        <v>50</v>
      </c>
      <c r="J221">
        <v>2.9242248054289099</v>
      </c>
      <c r="K221" t="s">
        <v>51</v>
      </c>
      <c r="L221">
        <v>3.5381907535078501</v>
      </c>
      <c r="M221" t="s">
        <v>50</v>
      </c>
      <c r="N221">
        <v>3.71542868052821E-3</v>
      </c>
      <c r="O221" t="s">
        <v>53</v>
      </c>
      <c r="P221">
        <v>-5.6010312271363397E-2</v>
      </c>
      <c r="Q221" t="s">
        <v>50</v>
      </c>
      <c r="R221">
        <v>-2.7357456912234898E-3</v>
      </c>
      <c r="S221" t="s">
        <v>53</v>
      </c>
      <c r="T221">
        <v>1.22790490871461E-2</v>
      </c>
      <c r="U221" t="s">
        <v>53</v>
      </c>
      <c r="V221">
        <f t="shared" si="18"/>
        <v>-6.4511743717516994E-3</v>
      </c>
      <c r="W221">
        <f t="shared" si="19"/>
        <v>6.8289361358509493E-2</v>
      </c>
      <c r="X221">
        <f t="shared" si="20"/>
        <v>7.4740535730261196E-2</v>
      </c>
      <c r="Y221">
        <f t="shared" si="21"/>
        <v>1.5014794778369589E-2</v>
      </c>
      <c r="AA221">
        <v>3.1654608974280198</v>
      </c>
      <c r="AB221" t="s">
        <v>50</v>
      </c>
      <c r="AC221">
        <v>3.1840203439212398</v>
      </c>
      <c r="AD221" t="s">
        <v>50</v>
      </c>
      <c r="AE221">
        <f t="shared" si="22"/>
        <v>1.8559446493219944E-2</v>
      </c>
      <c r="AG221">
        <v>30.6628345692171</v>
      </c>
      <c r="AH221">
        <v>8.2725952803904299</v>
      </c>
      <c r="AI221">
        <v>44.415400298791099</v>
      </c>
      <c r="AJ221">
        <v>-36.142805018400701</v>
      </c>
      <c r="AK221">
        <f t="shared" si="23"/>
        <v>-80.558205317191806</v>
      </c>
      <c r="AM221">
        <v>43119.996668054897</v>
      </c>
      <c r="AN221">
        <v>35850.110249307399</v>
      </c>
      <c r="AO221">
        <v>42433.544036697203</v>
      </c>
      <c r="AP221">
        <v>42838.932651321396</v>
      </c>
      <c r="AQ221">
        <v>35566.501091703001</v>
      </c>
      <c r="AR221">
        <v>41312.571563981001</v>
      </c>
      <c r="AS221">
        <v>43388.472312703503</v>
      </c>
      <c r="AT221">
        <v>36142.332958380197</v>
      </c>
      <c r="AU221">
        <v>43484.767111111098</v>
      </c>
      <c r="AV221">
        <v>45295.112932604701</v>
      </c>
      <c r="AW221">
        <v>36047.867276887802</v>
      </c>
      <c r="AX221">
        <v>40093.01</v>
      </c>
      <c r="AY221">
        <v>40677.9663461538</v>
      </c>
      <c r="AZ221">
        <v>35127.342379958201</v>
      </c>
      <c r="BA221">
        <v>42411.275675675599</v>
      </c>
      <c r="BB221">
        <v>42697.152823920202</v>
      </c>
      <c r="BC221">
        <v>35106.298122065702</v>
      </c>
      <c r="BD221">
        <v>42642.811897106098</v>
      </c>
      <c r="BE221">
        <v>44053.2875399361</v>
      </c>
      <c r="BF221">
        <v>37095.574514038803</v>
      </c>
      <c r="BG221">
        <v>44525.912524850799</v>
      </c>
    </row>
    <row r="222" spans="1:59" x14ac:dyDescent="0.25">
      <c r="A222" t="s">
        <v>469</v>
      </c>
      <c r="B222">
        <v>0.86014899999999905</v>
      </c>
      <c r="C222">
        <v>0.862787999999999</v>
      </c>
      <c r="D222">
        <v>2797</v>
      </c>
      <c r="E222">
        <v>2661</v>
      </c>
      <c r="F222">
        <v>6.7243887975716996</v>
      </c>
      <c r="G222" t="s">
        <v>50</v>
      </c>
      <c r="H222">
        <v>2.60710567105082</v>
      </c>
      <c r="I222" t="s">
        <v>51</v>
      </c>
      <c r="J222">
        <v>0.76047857517425599</v>
      </c>
      <c r="K222" t="s">
        <v>53</v>
      </c>
      <c r="L222">
        <v>14.560015264405999</v>
      </c>
      <c r="M222" t="s">
        <v>50</v>
      </c>
      <c r="N222">
        <v>-5.5158938254748199E-2</v>
      </c>
      <c r="O222" t="s">
        <v>50</v>
      </c>
      <c r="P222">
        <v>-8.0056581364225193E-2</v>
      </c>
      <c r="Q222" t="s">
        <v>50</v>
      </c>
      <c r="R222">
        <v>6.4795105785092101E-3</v>
      </c>
      <c r="S222" t="s">
        <v>53</v>
      </c>
      <c r="T222">
        <v>1.3528932625868901E-2</v>
      </c>
      <c r="U222" t="s">
        <v>53</v>
      </c>
      <c r="V222">
        <f t="shared" si="18"/>
        <v>6.1638448833257406E-2</v>
      </c>
      <c r="W222">
        <f t="shared" si="19"/>
        <v>9.3585513990094099E-2</v>
      </c>
      <c r="X222">
        <f t="shared" si="20"/>
        <v>3.1947065156836693E-2</v>
      </c>
      <c r="Y222">
        <f t="shared" si="21"/>
        <v>7.0494220473596905E-3</v>
      </c>
      <c r="AA222">
        <v>3.2906939802564801</v>
      </c>
      <c r="AB222" t="s">
        <v>50</v>
      </c>
      <c r="AC222">
        <v>3.3304117730448102</v>
      </c>
      <c r="AD222" t="s">
        <v>50</v>
      </c>
      <c r="AE222">
        <f t="shared" si="22"/>
        <v>3.9717792788330097E-2</v>
      </c>
      <c r="AG222">
        <v>47.735342880809498</v>
      </c>
      <c r="AH222">
        <v>-72.345225308836305</v>
      </c>
      <c r="AI222">
        <v>-33.139780813986299</v>
      </c>
      <c r="AJ222">
        <v>-39.205444494850099</v>
      </c>
      <c r="AK222">
        <f t="shared" si="23"/>
        <v>-6.0656636808637998</v>
      </c>
      <c r="AM222">
        <v>70713.861054766705</v>
      </c>
      <c r="AN222">
        <v>57303.122627737197</v>
      </c>
      <c r="AO222">
        <v>49736.097979797902</v>
      </c>
      <c r="AP222">
        <v>71081.174953959402</v>
      </c>
      <c r="AQ222">
        <v>59698.415697674398</v>
      </c>
      <c r="AR222">
        <v>51090.358237547902</v>
      </c>
      <c r="AS222">
        <v>70263.632054176007</v>
      </c>
      <c r="AT222">
        <v>54886.756598240398</v>
      </c>
      <c r="AU222">
        <v>48225.5769230769</v>
      </c>
      <c r="AV222">
        <v>69149.633333333302</v>
      </c>
      <c r="AW222">
        <v>59923.631944444402</v>
      </c>
      <c r="AX222">
        <v>54853.995762711798</v>
      </c>
      <c r="AY222">
        <v>72611.108910890995</v>
      </c>
      <c r="AZ222">
        <v>59536.26</v>
      </c>
      <c r="BA222">
        <v>47984.6993006993</v>
      </c>
      <c r="BB222">
        <v>73170.489539748902</v>
      </c>
      <c r="BC222">
        <v>55237.691428571401</v>
      </c>
      <c r="BD222">
        <v>47999.642857142797</v>
      </c>
      <c r="BE222">
        <v>66858.049019607803</v>
      </c>
      <c r="BF222">
        <v>54516.795180722802</v>
      </c>
      <c r="BG222">
        <v>48523.094059405899</v>
      </c>
    </row>
    <row r="223" spans="1:59" x14ac:dyDescent="0.25">
      <c r="A223" t="s">
        <v>325</v>
      </c>
      <c r="B223">
        <v>0.75743300000000002</v>
      </c>
      <c r="C223">
        <v>0.77298800000000001</v>
      </c>
      <c r="D223">
        <v>3208</v>
      </c>
      <c r="E223">
        <v>2287</v>
      </c>
      <c r="F223">
        <v>4.6666712156193597</v>
      </c>
      <c r="G223" t="s">
        <v>50</v>
      </c>
      <c r="H223">
        <v>2.90045251228003</v>
      </c>
      <c r="I223" t="s">
        <v>51</v>
      </c>
      <c r="J223">
        <v>1.74527867917602</v>
      </c>
      <c r="K223" t="s">
        <v>53</v>
      </c>
      <c r="L223">
        <v>2.8879144279028899</v>
      </c>
      <c r="M223" t="s">
        <v>51</v>
      </c>
      <c r="N223">
        <v>-4.8639709771124702E-2</v>
      </c>
      <c r="O223" t="s">
        <v>50</v>
      </c>
      <c r="P223">
        <v>-3.0459985699523701E-2</v>
      </c>
      <c r="Q223" t="s">
        <v>50</v>
      </c>
      <c r="R223">
        <v>-9.6632100426037992E-3</v>
      </c>
      <c r="S223" t="s">
        <v>53</v>
      </c>
      <c r="T223">
        <v>1.3988456701618799E-2</v>
      </c>
      <c r="U223" t="s">
        <v>53</v>
      </c>
      <c r="V223">
        <f t="shared" si="18"/>
        <v>3.8976499728520901E-2</v>
      </c>
      <c r="W223">
        <f t="shared" si="19"/>
        <v>4.4448442401142499E-2</v>
      </c>
      <c r="X223">
        <f t="shared" si="20"/>
        <v>5.4719426726215978E-3</v>
      </c>
      <c r="Y223">
        <f t="shared" si="21"/>
        <v>2.3651666744222598E-2</v>
      </c>
      <c r="AA223">
        <v>3.0008131273064498</v>
      </c>
      <c r="AB223" t="s">
        <v>50</v>
      </c>
      <c r="AC223">
        <v>3.02160972453966</v>
      </c>
      <c r="AD223" t="s">
        <v>50</v>
      </c>
      <c r="AE223">
        <f t="shared" si="22"/>
        <v>2.0796597233210257E-2</v>
      </c>
      <c r="AG223">
        <v>29.6731603288009</v>
      </c>
      <c r="AH223">
        <v>-34.764420446589703</v>
      </c>
      <c r="AI223">
        <v>-8.7492992179049498</v>
      </c>
      <c r="AJ223">
        <v>-26.015121228684801</v>
      </c>
      <c r="AK223">
        <f t="shared" si="23"/>
        <v>-17.26582201077985</v>
      </c>
      <c r="AM223">
        <v>30960.456209150299</v>
      </c>
      <c r="AN223">
        <v>28390.095679012298</v>
      </c>
      <c r="AO223">
        <v>29916.326086956498</v>
      </c>
      <c r="AP223">
        <v>31000.418079096002</v>
      </c>
      <c r="AQ223">
        <v>27840.9164265129</v>
      </c>
      <c r="AR223">
        <v>29847.369942196499</v>
      </c>
      <c r="AS223">
        <v>30926.036496350302</v>
      </c>
      <c r="AT223">
        <v>29023.202657807298</v>
      </c>
      <c r="AU223">
        <v>29961.513257575702</v>
      </c>
      <c r="AV223">
        <v>31536.831632653</v>
      </c>
      <c r="AW223">
        <v>27468.429319371699</v>
      </c>
      <c r="AX223">
        <v>27801.8707865168</v>
      </c>
      <c r="AY223">
        <v>30334.993670886</v>
      </c>
      <c r="AZ223">
        <v>28296.974358974301</v>
      </c>
      <c r="BA223">
        <v>32014.625</v>
      </c>
      <c r="BB223">
        <v>32288.911330049199</v>
      </c>
      <c r="BC223">
        <v>30343.356164383498</v>
      </c>
      <c r="BD223">
        <v>28605.935643564299</v>
      </c>
      <c r="BE223">
        <v>29595.923076923002</v>
      </c>
      <c r="BF223">
        <v>27779.703225806399</v>
      </c>
      <c r="BG223">
        <v>30801.472392637999</v>
      </c>
    </row>
    <row r="224" spans="1:59" x14ac:dyDescent="0.25">
      <c r="A224" t="s">
        <v>504</v>
      </c>
      <c r="B224">
        <v>0.90716299999999905</v>
      </c>
      <c r="C224">
        <v>0.90951299999999902</v>
      </c>
      <c r="D224">
        <v>6846</v>
      </c>
      <c r="E224">
        <v>5638</v>
      </c>
      <c r="F224">
        <v>3.4019311424355201</v>
      </c>
      <c r="G224" t="s">
        <v>50</v>
      </c>
      <c r="H224">
        <v>2.70421324762777</v>
      </c>
      <c r="I224" t="s">
        <v>51</v>
      </c>
      <c r="J224">
        <v>1.6856844332668199</v>
      </c>
      <c r="K224" t="s">
        <v>53</v>
      </c>
      <c r="L224">
        <v>4.2318030923624903</v>
      </c>
      <c r="M224" t="s">
        <v>50</v>
      </c>
      <c r="N224">
        <v>-7.5835189890286403E-3</v>
      </c>
      <c r="O224" t="s">
        <v>53</v>
      </c>
      <c r="P224">
        <v>-2.2183676262523998E-2</v>
      </c>
      <c r="Q224" t="s">
        <v>51</v>
      </c>
      <c r="R224">
        <v>7.2259436758797596E-3</v>
      </c>
      <c r="S224" t="s">
        <v>53</v>
      </c>
      <c r="T224">
        <v>1.5401843075477701E-2</v>
      </c>
      <c r="U224" t="s">
        <v>53</v>
      </c>
      <c r="V224">
        <f t="shared" si="18"/>
        <v>1.48094626649084E-2</v>
      </c>
      <c r="W224">
        <f t="shared" si="19"/>
        <v>3.7585519338001701E-2</v>
      </c>
      <c r="X224">
        <f t="shared" si="20"/>
        <v>2.2776056673093299E-2</v>
      </c>
      <c r="Y224">
        <f t="shared" si="21"/>
        <v>8.1758993995979419E-3</v>
      </c>
      <c r="AA224">
        <v>2.7058232237882098</v>
      </c>
      <c r="AB224" t="s">
        <v>50</v>
      </c>
      <c r="AC224">
        <v>2.7237819985983198</v>
      </c>
      <c r="AD224" t="s">
        <v>50</v>
      </c>
      <c r="AE224">
        <f t="shared" si="22"/>
        <v>1.795877481010999E-2</v>
      </c>
      <c r="AG224">
        <v>-11.013392331225999</v>
      </c>
      <c r="AH224">
        <v>-7.2315713641916197</v>
      </c>
      <c r="AI224">
        <v>9.7530117911945293</v>
      </c>
      <c r="AJ224">
        <v>-16.984583155386101</v>
      </c>
      <c r="AK224">
        <f t="shared" si="23"/>
        <v>-26.737594946580629</v>
      </c>
      <c r="AM224">
        <v>12331.01079525</v>
      </c>
      <c r="AN224">
        <v>9770.3895800933096</v>
      </c>
      <c r="AO224">
        <v>10039.5511760966</v>
      </c>
      <c r="AP224">
        <v>11852.119272727199</v>
      </c>
      <c r="AQ224">
        <v>9852.9785604900408</v>
      </c>
      <c r="AR224">
        <v>10369.874837027301</v>
      </c>
      <c r="AS224">
        <v>12800.0106837606</v>
      </c>
      <c r="AT224">
        <v>9685.1911532385493</v>
      </c>
      <c r="AU224">
        <v>9725.2109181141404</v>
      </c>
      <c r="AV224">
        <v>11735.452566096399</v>
      </c>
      <c r="AW224">
        <v>10044.510574018101</v>
      </c>
      <c r="AX224">
        <v>10524.270194986</v>
      </c>
      <c r="AY224">
        <v>11954.6010928961</v>
      </c>
      <c r="AZ224">
        <v>9656.0931677018598</v>
      </c>
      <c r="BA224">
        <v>10234.022058823501</v>
      </c>
      <c r="BB224">
        <v>12128.541364295999</v>
      </c>
      <c r="BC224">
        <v>9907.2169811320691</v>
      </c>
      <c r="BD224">
        <v>9366.04347826087</v>
      </c>
      <c r="BE224">
        <v>13447.062937062899</v>
      </c>
      <c r="BF224">
        <v>9461.0507936507893</v>
      </c>
      <c r="BG224">
        <v>10202.716763005699</v>
      </c>
    </row>
    <row r="225" spans="1:59" x14ac:dyDescent="0.25">
      <c r="A225" t="s">
        <v>372</v>
      </c>
      <c r="B225">
        <v>0.87972099999999898</v>
      </c>
      <c r="C225">
        <v>0.87062099999999898</v>
      </c>
      <c r="D225">
        <v>3741</v>
      </c>
      <c r="E225">
        <v>3652</v>
      </c>
      <c r="F225">
        <v>8.0065881239646099</v>
      </c>
      <c r="G225" t="s">
        <v>50</v>
      </c>
      <c r="H225">
        <v>3.95806587734578</v>
      </c>
      <c r="I225" t="s">
        <v>50</v>
      </c>
      <c r="J225">
        <v>0.85551072002582396</v>
      </c>
      <c r="K225" t="s">
        <v>53</v>
      </c>
      <c r="L225">
        <v>1.6940237798897899</v>
      </c>
      <c r="M225" t="s">
        <v>53</v>
      </c>
      <c r="N225">
        <v>-4.07731505750673E-2</v>
      </c>
      <c r="O225" t="s">
        <v>50</v>
      </c>
      <c r="P225">
        <v>8.7066158125939598E-4</v>
      </c>
      <c r="Q225" t="s">
        <v>53</v>
      </c>
      <c r="R225">
        <v>-3.28962786931013E-2</v>
      </c>
      <c r="S225" t="s">
        <v>50</v>
      </c>
      <c r="T225">
        <v>1.6484679311346499E-2</v>
      </c>
      <c r="U225" t="s">
        <v>53</v>
      </c>
      <c r="V225">
        <f t="shared" si="18"/>
        <v>7.8768718819660008E-3</v>
      </c>
      <c r="W225">
        <f t="shared" si="19"/>
        <v>1.5614017730087103E-2</v>
      </c>
      <c r="X225">
        <f t="shared" si="20"/>
        <v>7.737145848121102E-3</v>
      </c>
      <c r="Y225">
        <f t="shared" si="21"/>
        <v>4.9380958004447799E-2</v>
      </c>
      <c r="AA225">
        <v>2.9950195238525601</v>
      </c>
      <c r="AB225" t="s">
        <v>50</v>
      </c>
      <c r="AC225">
        <v>2.99648945636884</v>
      </c>
      <c r="AD225" t="s">
        <v>50</v>
      </c>
      <c r="AE225">
        <f t="shared" si="22"/>
        <v>1.4699325162799148E-3</v>
      </c>
      <c r="AG225">
        <v>22.485713393619299</v>
      </c>
      <c r="AH225">
        <v>3.6936285559489601</v>
      </c>
      <c r="AI225">
        <v>6.3739232349677897</v>
      </c>
      <c r="AJ225">
        <v>-2.68029467901883</v>
      </c>
      <c r="AK225">
        <f t="shared" si="23"/>
        <v>-9.0542179139866192</v>
      </c>
      <c r="AM225">
        <v>28549.225083056401</v>
      </c>
      <c r="AN225">
        <v>24649.375129533601</v>
      </c>
      <c r="AO225">
        <v>23301.4012137559</v>
      </c>
      <c r="AP225">
        <v>29515.643423137801</v>
      </c>
      <c r="AQ225">
        <v>25561.643442622899</v>
      </c>
      <c r="AR225">
        <v>24002.981308411199</v>
      </c>
      <c r="AS225">
        <v>27484.984293193698</v>
      </c>
      <c r="AT225">
        <v>23716.0691823899</v>
      </c>
      <c r="AU225">
        <v>22765.831153388801</v>
      </c>
      <c r="AV225">
        <v>29423.938709677401</v>
      </c>
      <c r="AW225">
        <v>26043.766519823701</v>
      </c>
      <c r="AX225">
        <v>25270.775510203999</v>
      </c>
      <c r="AY225">
        <v>29604.205607476601</v>
      </c>
      <c r="AZ225">
        <v>25142.325670498001</v>
      </c>
      <c r="BA225">
        <v>22931.913793103398</v>
      </c>
      <c r="BB225">
        <v>26718.677419354801</v>
      </c>
      <c r="BC225">
        <v>24764.6913580246</v>
      </c>
      <c r="BD225">
        <v>22697.863247863199</v>
      </c>
      <c r="BE225">
        <v>28212.193877550999</v>
      </c>
      <c r="BF225">
        <v>22627.115384615299</v>
      </c>
      <c r="BG225">
        <v>22814.5183673469</v>
      </c>
    </row>
    <row r="226" spans="1:59" x14ac:dyDescent="0.25">
      <c r="A226" t="s">
        <v>580</v>
      </c>
      <c r="B226">
        <v>0.95130999999999999</v>
      </c>
      <c r="C226">
        <v>0.94810899999999998</v>
      </c>
      <c r="D226">
        <v>7371</v>
      </c>
      <c r="E226">
        <v>6796</v>
      </c>
      <c r="F226">
        <v>11.5934426290519</v>
      </c>
      <c r="G226" t="s">
        <v>50</v>
      </c>
      <c r="H226">
        <v>7.7578598744600598</v>
      </c>
      <c r="I226" t="s">
        <v>50</v>
      </c>
      <c r="J226">
        <v>2.34663357683687</v>
      </c>
      <c r="K226" t="s">
        <v>51</v>
      </c>
      <c r="L226">
        <v>2.4317258051996999</v>
      </c>
      <c r="M226" t="s">
        <v>51</v>
      </c>
      <c r="N226">
        <v>-2.0302528257406499E-2</v>
      </c>
      <c r="O226" t="s">
        <v>51</v>
      </c>
      <c r="P226">
        <v>5.0400138359488799E-3</v>
      </c>
      <c r="Q226" t="s">
        <v>53</v>
      </c>
      <c r="R226">
        <v>-4.7353284724147397E-3</v>
      </c>
      <c r="S226" t="s">
        <v>53</v>
      </c>
      <c r="T226">
        <v>1.6729513292396199E-2</v>
      </c>
      <c r="U226" t="s">
        <v>52</v>
      </c>
      <c r="V226">
        <f t="shared" si="18"/>
        <v>1.5567199784991759E-2</v>
      </c>
      <c r="W226">
        <f t="shared" si="19"/>
        <v>1.168949945644732E-2</v>
      </c>
      <c r="X226">
        <f t="shared" si="20"/>
        <v>-3.8777003285444395E-3</v>
      </c>
      <c r="Y226">
        <f t="shared" si="21"/>
        <v>2.1464841764810939E-2</v>
      </c>
      <c r="AA226">
        <v>3.0415785579241499</v>
      </c>
      <c r="AB226" t="s">
        <v>50</v>
      </c>
      <c r="AC226">
        <v>3.0508405137688399</v>
      </c>
      <c r="AD226" t="s">
        <v>50</v>
      </c>
      <c r="AE226">
        <f t="shared" si="22"/>
        <v>9.2619558446900285E-3</v>
      </c>
      <c r="AG226">
        <v>-19.695865113095099</v>
      </c>
      <c r="AH226">
        <v>9.5074133491572308</v>
      </c>
      <c r="AI226">
        <v>6.0377984221001704</v>
      </c>
      <c r="AJ226">
        <v>3.46961492705706</v>
      </c>
      <c r="AK226">
        <f t="shared" si="23"/>
        <v>-2.5681834950431104</v>
      </c>
      <c r="AM226">
        <v>38067.984486373098</v>
      </c>
      <c r="AN226">
        <v>37672.054110301702</v>
      </c>
      <c r="AO226">
        <v>39887.469666532699</v>
      </c>
      <c r="AP226">
        <v>38832.389324960699</v>
      </c>
      <c r="AQ226">
        <v>38007.620212765898</v>
      </c>
      <c r="AR226">
        <v>39946.460437710397</v>
      </c>
      <c r="AS226">
        <v>37191.430243024297</v>
      </c>
      <c r="AT226">
        <v>37350.840122199603</v>
      </c>
      <c r="AU226">
        <v>39833.6026133743</v>
      </c>
      <c r="AV226">
        <v>37685.301749271101</v>
      </c>
      <c r="AW226">
        <v>36504.565727699497</v>
      </c>
      <c r="AX226">
        <v>39929.760589318597</v>
      </c>
      <c r="AY226">
        <v>40170.658163265201</v>
      </c>
      <c r="AZ226">
        <v>39253.342412451297</v>
      </c>
      <c r="BA226">
        <v>39960.519379844904</v>
      </c>
      <c r="BB226">
        <v>37499.3157894736</v>
      </c>
      <c r="BC226">
        <v>35613.091954022901</v>
      </c>
      <c r="BD226">
        <v>40968.769687964297</v>
      </c>
      <c r="BE226">
        <v>36908.537132987898</v>
      </c>
      <c r="BF226">
        <v>38732.778793418598</v>
      </c>
      <c r="BG226">
        <v>38617.093949044502</v>
      </c>
    </row>
    <row r="227" spans="1:59" x14ac:dyDescent="0.25">
      <c r="A227" t="s">
        <v>486</v>
      </c>
      <c r="B227">
        <v>0.60670599999999997</v>
      </c>
      <c r="C227">
        <v>0.610873</v>
      </c>
      <c r="D227">
        <v>1547</v>
      </c>
      <c r="E227">
        <v>1514</v>
      </c>
      <c r="F227">
        <v>2.66640000921493</v>
      </c>
      <c r="G227" t="s">
        <v>51</v>
      </c>
      <c r="H227">
        <v>2.0653562384989002</v>
      </c>
      <c r="I227" t="s">
        <v>52</v>
      </c>
      <c r="J227">
        <v>1.5985343553736999</v>
      </c>
      <c r="K227" t="s">
        <v>53</v>
      </c>
      <c r="L227">
        <v>1.6895615553302401</v>
      </c>
      <c r="M227" t="s">
        <v>53</v>
      </c>
      <c r="N227">
        <v>-0.110307670087471</v>
      </c>
      <c r="O227" t="s">
        <v>50</v>
      </c>
      <c r="P227">
        <v>-4.0133030429957001E-2</v>
      </c>
      <c r="Q227" t="s">
        <v>53</v>
      </c>
      <c r="R227">
        <v>-6.4273783184615602E-2</v>
      </c>
      <c r="S227" t="s">
        <v>51</v>
      </c>
      <c r="T227">
        <v>1.6771479544943801E-2</v>
      </c>
      <c r="U227" t="s">
        <v>53</v>
      </c>
      <c r="V227">
        <f t="shared" si="18"/>
        <v>4.6033886902855398E-2</v>
      </c>
      <c r="W227">
        <f t="shared" si="19"/>
        <v>5.6904509974900805E-2</v>
      </c>
      <c r="X227">
        <f t="shared" si="20"/>
        <v>1.0870623072045407E-2</v>
      </c>
      <c r="Y227">
        <f t="shared" si="21"/>
        <v>8.1045262729559406E-2</v>
      </c>
      <c r="AA227">
        <v>2.45571362137746</v>
      </c>
      <c r="AB227" t="s">
        <v>50</v>
      </c>
      <c r="AC227">
        <v>2.4692243078120701</v>
      </c>
      <c r="AD227" t="s">
        <v>50</v>
      </c>
      <c r="AE227">
        <f t="shared" si="22"/>
        <v>1.3510686434610175E-2</v>
      </c>
      <c r="AG227">
        <v>32.934096244746002</v>
      </c>
      <c r="AH227">
        <v>-21.447948544959001</v>
      </c>
      <c r="AI227">
        <v>-8.1274157663264504</v>
      </c>
      <c r="AJ227">
        <v>-13.320532778632501</v>
      </c>
      <c r="AK227">
        <f t="shared" si="23"/>
        <v>-5.1931170123060504</v>
      </c>
      <c r="AM227">
        <v>3883.3005464480798</v>
      </c>
      <c r="AN227">
        <v>3353.62553191489</v>
      </c>
      <c r="AO227">
        <v>3363.8242424242399</v>
      </c>
      <c r="AP227">
        <v>4099.72607260726</v>
      </c>
      <c r="AQ227">
        <v>3410.9181818181801</v>
      </c>
      <c r="AR227">
        <v>3587.60368663594</v>
      </c>
      <c r="AS227">
        <v>3616.7276422764198</v>
      </c>
      <c r="AT227">
        <v>3303.2080000000001</v>
      </c>
      <c r="AU227">
        <v>3189.1474820143799</v>
      </c>
      <c r="AV227">
        <v>3985.9685534591199</v>
      </c>
      <c r="AW227">
        <v>3536.88775510204</v>
      </c>
      <c r="AX227">
        <v>3467.0865384615299</v>
      </c>
      <c r="AY227">
        <v>4225.3333333333303</v>
      </c>
      <c r="AZ227">
        <v>3309.72950819672</v>
      </c>
      <c r="BA227">
        <v>3698.5221238938002</v>
      </c>
      <c r="BB227">
        <v>3798.8091603053399</v>
      </c>
      <c r="BC227">
        <v>3519.0555555555502</v>
      </c>
      <c r="BD227">
        <v>3462.63829787234</v>
      </c>
      <c r="BE227">
        <v>3409.3130434782602</v>
      </c>
      <c r="BF227">
        <v>3083.8790322580599</v>
      </c>
      <c r="BG227">
        <v>2907.6715328467099</v>
      </c>
    </row>
    <row r="228" spans="1:59" x14ac:dyDescent="0.25">
      <c r="A228" t="s">
        <v>552</v>
      </c>
      <c r="B228">
        <v>0.62270800000000004</v>
      </c>
      <c r="C228">
        <v>0.59099199999999996</v>
      </c>
      <c r="D228">
        <v>2266</v>
      </c>
      <c r="E228">
        <v>1727</v>
      </c>
      <c r="F228">
        <v>2.8240387552664399</v>
      </c>
      <c r="G228" t="s">
        <v>51</v>
      </c>
      <c r="H228">
        <v>2.6557676007980802</v>
      </c>
      <c r="I228" t="s">
        <v>51</v>
      </c>
      <c r="J228">
        <v>1.35051066579738</v>
      </c>
      <c r="K228" t="s">
        <v>53</v>
      </c>
      <c r="L228">
        <v>1.0686572875849301</v>
      </c>
      <c r="M228" t="s">
        <v>53</v>
      </c>
      <c r="N228">
        <v>-4.0806035452942103E-3</v>
      </c>
      <c r="O228" t="s">
        <v>53</v>
      </c>
      <c r="P228">
        <v>2.3948700579801498E-2</v>
      </c>
      <c r="Q228" t="s">
        <v>53</v>
      </c>
      <c r="R228">
        <v>-1.31252407293835E-2</v>
      </c>
      <c r="S228" t="s">
        <v>53</v>
      </c>
      <c r="T228">
        <v>1.6813217449072E-2</v>
      </c>
      <c r="U228" t="s">
        <v>53</v>
      </c>
      <c r="V228">
        <f t="shared" si="18"/>
        <v>-9.0446371840892902E-3</v>
      </c>
      <c r="W228">
        <f t="shared" si="19"/>
        <v>-7.1354831307294982E-3</v>
      </c>
      <c r="X228">
        <f t="shared" si="20"/>
        <v>1.909154053359792E-3</v>
      </c>
      <c r="Y228">
        <f t="shared" si="21"/>
        <v>2.9938458178455502E-2</v>
      </c>
      <c r="AA228">
        <v>2.9054714643206299</v>
      </c>
      <c r="AB228" t="s">
        <v>50</v>
      </c>
      <c r="AC228">
        <v>2.90186623157159</v>
      </c>
      <c r="AD228" t="s">
        <v>50</v>
      </c>
      <c r="AE228">
        <f t="shared" si="22"/>
        <v>-3.6052327490398994E-3</v>
      </c>
      <c r="AG228">
        <v>8.6918154076673901E-2</v>
      </c>
      <c r="AH228">
        <v>13.222824633281499</v>
      </c>
      <c r="AI228">
        <v>8.9765953390869697</v>
      </c>
      <c r="AJ228">
        <v>4.2462292941945501</v>
      </c>
      <c r="AK228">
        <f t="shared" si="23"/>
        <v>-4.7303660448924196</v>
      </c>
      <c r="AM228">
        <v>9257.9791666666606</v>
      </c>
      <c r="AN228">
        <v>8987.9253731343197</v>
      </c>
      <c r="AO228">
        <v>8263.11348464619</v>
      </c>
      <c r="AP228">
        <v>9289.19637462235</v>
      </c>
      <c r="AQ228">
        <v>9270.5181347150192</v>
      </c>
      <c r="AR228">
        <v>8044.2023121387201</v>
      </c>
      <c r="AS228">
        <v>9215.8040816326502</v>
      </c>
      <c r="AT228">
        <v>8726.9665071770305</v>
      </c>
      <c r="AU228">
        <v>8451.0620347394506</v>
      </c>
      <c r="AV228">
        <v>9814.6982248520708</v>
      </c>
      <c r="AW228">
        <v>9172.8269230769201</v>
      </c>
      <c r="AX228">
        <v>8340.6549295774603</v>
      </c>
      <c r="AY228">
        <v>8740.9876543209793</v>
      </c>
      <c r="AZ228">
        <v>9384.6741573033705</v>
      </c>
      <c r="BA228">
        <v>7837.8480392156798</v>
      </c>
      <c r="BB228">
        <v>9618.4836065573709</v>
      </c>
      <c r="BC228">
        <v>8116.0618556701002</v>
      </c>
      <c r="BD228">
        <v>8523.11188811188</v>
      </c>
      <c r="BE228">
        <v>8816.3983739837404</v>
      </c>
      <c r="BF228">
        <v>9256.0535714285706</v>
      </c>
      <c r="BG228">
        <v>8411.4346153846109</v>
      </c>
    </row>
    <row r="229" spans="1:59" x14ac:dyDescent="0.25">
      <c r="A229" t="s">
        <v>65</v>
      </c>
      <c r="B229">
        <v>0.91431299999999904</v>
      </c>
      <c r="C229">
        <v>0.91427400000000003</v>
      </c>
      <c r="D229">
        <v>37527</v>
      </c>
      <c r="E229">
        <v>37505</v>
      </c>
      <c r="F229">
        <v>18.825085231315501</v>
      </c>
      <c r="G229" t="s">
        <v>50</v>
      </c>
      <c r="H229">
        <v>14.5552963037706</v>
      </c>
      <c r="I229" t="s">
        <v>50</v>
      </c>
      <c r="J229">
        <v>4.1148105034812099</v>
      </c>
      <c r="K229" t="s">
        <v>50</v>
      </c>
      <c r="L229">
        <v>7.2963882179345898</v>
      </c>
      <c r="M229" t="s">
        <v>50</v>
      </c>
      <c r="N229">
        <v>-3.2867284513646303E-2</v>
      </c>
      <c r="O229" t="s">
        <v>50</v>
      </c>
      <c r="P229">
        <v>-4.0803176870938603E-2</v>
      </c>
      <c r="Q229" t="s">
        <v>50</v>
      </c>
      <c r="R229">
        <v>-3.9670934486116201E-2</v>
      </c>
      <c r="S229" t="s">
        <v>50</v>
      </c>
      <c r="T229">
        <v>1.7305571857224401E-2</v>
      </c>
      <c r="U229" t="s">
        <v>50</v>
      </c>
      <c r="V229">
        <f t="shared" si="18"/>
        <v>-6.8036499724698982E-3</v>
      </c>
      <c r="W229">
        <f t="shared" si="19"/>
        <v>5.8108748728163004E-2</v>
      </c>
      <c r="X229">
        <f t="shared" si="20"/>
        <v>6.4912398700632895E-2</v>
      </c>
      <c r="Y229">
        <f t="shared" si="21"/>
        <v>5.6976506343340602E-2</v>
      </c>
      <c r="AA229">
        <v>2.66850257716108</v>
      </c>
      <c r="AB229" t="s">
        <v>50</v>
      </c>
      <c r="AC229">
        <v>2.6729481575766001</v>
      </c>
      <c r="AD229" t="s">
        <v>50</v>
      </c>
      <c r="AE229">
        <f t="shared" si="22"/>
        <v>4.4455804155201228E-3</v>
      </c>
      <c r="AG229">
        <v>323.41381363252401</v>
      </c>
      <c r="AH229">
        <v>-266.745251266401</v>
      </c>
      <c r="AI229">
        <v>121.147662109606</v>
      </c>
      <c r="AJ229">
        <v>-387.89291337600503</v>
      </c>
      <c r="AK229">
        <f t="shared" si="23"/>
        <v>-509.04057548561104</v>
      </c>
      <c r="AM229">
        <v>20674.6220996462</v>
      </c>
      <c r="AN229">
        <v>15043.647109826499</v>
      </c>
      <c r="AO229">
        <v>13511.1030059352</v>
      </c>
      <c r="AP229">
        <v>19729.0184380504</v>
      </c>
      <c r="AQ229">
        <v>15573.6995210022</v>
      </c>
      <c r="AR229">
        <v>14098.959224465299</v>
      </c>
      <c r="AS229">
        <v>21660.880695737302</v>
      </c>
      <c r="AT229">
        <v>14462.644588045199</v>
      </c>
      <c r="AU229">
        <v>12970.767775124001</v>
      </c>
      <c r="AV229">
        <v>20810.809577592001</v>
      </c>
      <c r="AW229">
        <v>16528.783632286901</v>
      </c>
      <c r="AX229">
        <v>13784.0440691927</v>
      </c>
      <c r="AY229">
        <v>18557.519080234801</v>
      </c>
      <c r="AZ229">
        <v>14644.9912790697</v>
      </c>
      <c r="BA229">
        <v>14395.896699029099</v>
      </c>
      <c r="BB229">
        <v>20338.6692813765</v>
      </c>
      <c r="BC229">
        <v>14297.4984362783</v>
      </c>
      <c r="BD229">
        <v>13661.0720593429</v>
      </c>
      <c r="BE229">
        <v>22901.474121557399</v>
      </c>
      <c r="BF229">
        <v>14639.104010024999</v>
      </c>
      <c r="BG229">
        <v>12222.585758039801</v>
      </c>
    </row>
    <row r="230" spans="1:59" x14ac:dyDescent="0.25">
      <c r="A230" t="s">
        <v>75</v>
      </c>
      <c r="B230">
        <v>0.92236299999999904</v>
      </c>
      <c r="C230">
        <v>0.92123899999999903</v>
      </c>
      <c r="D230">
        <v>8702</v>
      </c>
      <c r="E230">
        <v>8637</v>
      </c>
      <c r="F230">
        <v>21.4486305628153</v>
      </c>
      <c r="G230" t="s">
        <v>50</v>
      </c>
      <c r="H230">
        <v>10.685425581250399</v>
      </c>
      <c r="I230" t="s">
        <v>50</v>
      </c>
      <c r="J230">
        <v>0.59610160494878905</v>
      </c>
      <c r="K230" t="s">
        <v>53</v>
      </c>
      <c r="L230">
        <v>3.02456551212883</v>
      </c>
      <c r="M230" t="s">
        <v>50</v>
      </c>
      <c r="N230">
        <v>-2.3824643710350001E-2</v>
      </c>
      <c r="O230" t="s">
        <v>50</v>
      </c>
      <c r="P230">
        <v>3.6598445610101899E-3</v>
      </c>
      <c r="Q230" t="s">
        <v>53</v>
      </c>
      <c r="R230">
        <v>4.53894874701718E-3</v>
      </c>
      <c r="S230" t="s">
        <v>53</v>
      </c>
      <c r="T230">
        <v>1.7377181354827999E-2</v>
      </c>
      <c r="U230" t="s">
        <v>51</v>
      </c>
      <c r="V230">
        <f t="shared" si="18"/>
        <v>2.8363592457367179E-2</v>
      </c>
      <c r="W230">
        <f t="shared" si="19"/>
        <v>1.3717336793817808E-2</v>
      </c>
      <c r="X230">
        <f t="shared" si="20"/>
        <v>-1.464625566354937E-2</v>
      </c>
      <c r="Y230">
        <f t="shared" si="21"/>
        <v>1.2838232607810819E-2</v>
      </c>
      <c r="AA230">
        <v>3.1365439597409699</v>
      </c>
      <c r="AB230" t="s">
        <v>50</v>
      </c>
      <c r="AC230">
        <v>3.1515122406992</v>
      </c>
      <c r="AD230" t="s">
        <v>50</v>
      </c>
      <c r="AE230">
        <f t="shared" si="22"/>
        <v>1.4968280958230107E-2</v>
      </c>
      <c r="AG230">
        <v>33.4066374033697</v>
      </c>
      <c r="AH230">
        <v>-9.9730888685708603</v>
      </c>
      <c r="AI230">
        <v>-14.046490724760099</v>
      </c>
      <c r="AJ230">
        <v>4.0734018561892897</v>
      </c>
      <c r="AK230">
        <f t="shared" si="23"/>
        <v>18.11989258094939</v>
      </c>
      <c r="AM230">
        <v>52901.216747365397</v>
      </c>
      <c r="AN230">
        <v>44704.911350844202</v>
      </c>
      <c r="AO230">
        <v>46229.756179024698</v>
      </c>
      <c r="AP230">
        <v>52806.426801801797</v>
      </c>
      <c r="AQ230">
        <v>46794.316223647998</v>
      </c>
      <c r="AR230">
        <v>46626.790866975498</v>
      </c>
      <c r="AS230">
        <v>52998.246685878898</v>
      </c>
      <c r="AT230">
        <v>42515.150816522502</v>
      </c>
      <c r="AU230">
        <v>45825.225219150299</v>
      </c>
      <c r="AV230">
        <v>50246.576158940399</v>
      </c>
      <c r="AW230">
        <v>48510.34375</v>
      </c>
      <c r="AX230">
        <v>44775.012032085499</v>
      </c>
      <c r="AY230">
        <v>55472.202298850498</v>
      </c>
      <c r="AZ230">
        <v>45087.700182815301</v>
      </c>
      <c r="BA230">
        <v>48442.165137614596</v>
      </c>
      <c r="BB230">
        <v>54080.852439024296</v>
      </c>
      <c r="BC230">
        <v>41084.884231536897</v>
      </c>
      <c r="BD230">
        <v>47338.493523315999</v>
      </c>
      <c r="BE230">
        <v>52028.042622950801</v>
      </c>
      <c r="BF230">
        <v>43842.120370370299</v>
      </c>
      <c r="BG230">
        <v>44182.126582278397</v>
      </c>
    </row>
    <row r="231" spans="1:59" x14ac:dyDescent="0.25">
      <c r="A231" t="s">
        <v>558</v>
      </c>
      <c r="B231">
        <v>0.90036700000000003</v>
      </c>
      <c r="C231">
        <v>0.903451</v>
      </c>
      <c r="D231">
        <v>3589</v>
      </c>
      <c r="E231">
        <v>3415</v>
      </c>
      <c r="F231">
        <v>4.5469816790742499</v>
      </c>
      <c r="G231" t="s">
        <v>50</v>
      </c>
      <c r="H231">
        <v>2.8735585900377698</v>
      </c>
      <c r="I231" t="s">
        <v>51</v>
      </c>
      <c r="J231">
        <v>0.38684461617215699</v>
      </c>
      <c r="K231" t="s">
        <v>53</v>
      </c>
      <c r="L231">
        <v>2.3495828210787701</v>
      </c>
      <c r="M231" t="s">
        <v>51</v>
      </c>
      <c r="N231">
        <v>9.2886237009901593E-3</v>
      </c>
      <c r="O231" t="s">
        <v>53</v>
      </c>
      <c r="P231">
        <v>6.9801485415788402E-3</v>
      </c>
      <c r="Q231" t="s">
        <v>53</v>
      </c>
      <c r="R231">
        <v>4.7280219034034503E-2</v>
      </c>
      <c r="S231" t="s">
        <v>50</v>
      </c>
      <c r="T231">
        <v>1.79678957594561E-2</v>
      </c>
      <c r="U231" t="s">
        <v>53</v>
      </c>
      <c r="V231">
        <f t="shared" si="18"/>
        <v>3.7991595333044345E-2</v>
      </c>
      <c r="W231">
        <f t="shared" si="19"/>
        <v>1.098774721787726E-2</v>
      </c>
      <c r="X231">
        <f t="shared" si="20"/>
        <v>-2.7003848115167085E-2</v>
      </c>
      <c r="Y231">
        <f t="shared" si="21"/>
        <v>-2.9312323274578403E-2</v>
      </c>
      <c r="AA231">
        <v>2.8257291872286898</v>
      </c>
      <c r="AB231" t="s">
        <v>50</v>
      </c>
      <c r="AC231">
        <v>2.8533379541712902</v>
      </c>
      <c r="AD231" t="s">
        <v>50</v>
      </c>
      <c r="AE231">
        <f t="shared" si="22"/>
        <v>2.7608766942600393E-2</v>
      </c>
      <c r="AG231">
        <v>-18.835626709107</v>
      </c>
      <c r="AH231">
        <v>5.7672744652177901</v>
      </c>
      <c r="AI231">
        <v>-4.2271236585268799</v>
      </c>
      <c r="AJ231">
        <v>9.99439812374467</v>
      </c>
      <c r="AK231">
        <f t="shared" si="23"/>
        <v>14.22152178227155</v>
      </c>
      <c r="AM231">
        <v>12798.294720252101</v>
      </c>
      <c r="AN231">
        <v>12092.163461538399</v>
      </c>
      <c r="AO231">
        <v>11175.9661157024</v>
      </c>
      <c r="AP231">
        <v>12815.242245199401</v>
      </c>
      <c r="AQ231">
        <v>12309.8156779661</v>
      </c>
      <c r="AR231">
        <v>11177.061752988</v>
      </c>
      <c r="AS231">
        <v>12778.913851351301</v>
      </c>
      <c r="AT231">
        <v>11870.758620689599</v>
      </c>
      <c r="AU231">
        <v>11175.189265536699</v>
      </c>
      <c r="AV231">
        <v>12192.020467836201</v>
      </c>
      <c r="AW231">
        <v>10835.116591928199</v>
      </c>
      <c r="AX231">
        <v>11515.308035714201</v>
      </c>
      <c r="AY231">
        <v>13451.4865671641</v>
      </c>
      <c r="AZ231">
        <v>13630.530120481901</v>
      </c>
      <c r="BA231">
        <v>10904.517985611499</v>
      </c>
      <c r="BB231">
        <v>12675.6749226006</v>
      </c>
      <c r="BC231">
        <v>12629.224215246601</v>
      </c>
      <c r="BD231">
        <v>10046.6508875739</v>
      </c>
      <c r="BE231">
        <v>12902.87732342</v>
      </c>
      <c r="BF231">
        <v>11168.941908713599</v>
      </c>
      <c r="BG231">
        <v>12206.124324324301</v>
      </c>
    </row>
    <row r="232" spans="1:59" x14ac:dyDescent="0.25">
      <c r="A232" t="s">
        <v>311</v>
      </c>
      <c r="B232">
        <v>0.91617800000000005</v>
      </c>
      <c r="C232">
        <v>0.91618299999999997</v>
      </c>
      <c r="D232">
        <v>6960</v>
      </c>
      <c r="E232">
        <v>6842</v>
      </c>
      <c r="F232">
        <v>6.2725719453515296</v>
      </c>
      <c r="G232" t="s">
        <v>50</v>
      </c>
      <c r="H232">
        <v>4.8750870464479403</v>
      </c>
      <c r="I232" t="s">
        <v>50</v>
      </c>
      <c r="J232">
        <v>2.1957232450572901</v>
      </c>
      <c r="K232" t="s">
        <v>52</v>
      </c>
      <c r="L232">
        <v>5.3871547396671504</v>
      </c>
      <c r="M232" t="s">
        <v>50</v>
      </c>
      <c r="N232">
        <v>-2.12149501710765E-2</v>
      </c>
      <c r="O232" t="s">
        <v>50</v>
      </c>
      <c r="P232">
        <v>-1.7366120056449001E-2</v>
      </c>
      <c r="Q232" t="s">
        <v>51</v>
      </c>
      <c r="R232">
        <v>-2.41305994150313E-2</v>
      </c>
      <c r="S232" t="s">
        <v>50</v>
      </c>
      <c r="T232">
        <v>1.8487041543895098E-2</v>
      </c>
      <c r="U232" t="s">
        <v>51</v>
      </c>
      <c r="V232">
        <f t="shared" si="18"/>
        <v>-2.9156492439548001E-3</v>
      </c>
      <c r="W232">
        <f t="shared" si="19"/>
        <v>3.5853161600344102E-2</v>
      </c>
      <c r="X232">
        <f t="shared" si="20"/>
        <v>3.8768810844298902E-2</v>
      </c>
      <c r="Y232">
        <f t="shared" si="21"/>
        <v>4.2617640958926395E-2</v>
      </c>
      <c r="AA232">
        <v>2.9141542754206302</v>
      </c>
      <c r="AB232" t="s">
        <v>50</v>
      </c>
      <c r="AC232">
        <v>2.92410658753254</v>
      </c>
      <c r="AD232" t="s">
        <v>50</v>
      </c>
      <c r="AE232">
        <f t="shared" si="22"/>
        <v>9.9523121119098334E-3</v>
      </c>
      <c r="AG232">
        <v>95.034055024299093</v>
      </c>
      <c r="AH232">
        <v>-14.2556200069408</v>
      </c>
      <c r="AI232">
        <v>15.926616941646101</v>
      </c>
      <c r="AJ232">
        <v>-30.182236948587001</v>
      </c>
      <c r="AK232">
        <f t="shared" si="23"/>
        <v>-46.1088538902331</v>
      </c>
      <c r="AM232">
        <v>19528.780258519299</v>
      </c>
      <c r="AN232">
        <v>19418.073298429299</v>
      </c>
      <c r="AO232">
        <v>17903.0189155107</v>
      </c>
      <c r="AP232">
        <v>19755.087574850299</v>
      </c>
      <c r="AQ232">
        <v>18981.762419006402</v>
      </c>
      <c r="AR232">
        <v>18004.155729676699</v>
      </c>
      <c r="AS232">
        <v>19280.3442892358</v>
      </c>
      <c r="AT232">
        <v>19828.666666666599</v>
      </c>
      <c r="AU232">
        <v>17826.980117820302</v>
      </c>
      <c r="AV232">
        <v>19402.429780033799</v>
      </c>
      <c r="AW232">
        <v>18512.3075221238</v>
      </c>
      <c r="AX232">
        <v>18425.8346613545</v>
      </c>
      <c r="AY232">
        <v>20034.846979865699</v>
      </c>
      <c r="AZ232">
        <v>19429.428270042099</v>
      </c>
      <c r="BA232">
        <v>17596.289017341001</v>
      </c>
      <c r="BB232">
        <v>19762.1675675675</v>
      </c>
      <c r="BC232">
        <v>19650.855319148901</v>
      </c>
      <c r="BD232">
        <v>17628.720190779</v>
      </c>
      <c r="BE232">
        <v>18876.398791540701</v>
      </c>
      <c r="BF232">
        <v>19991.256809338502</v>
      </c>
      <c r="BG232">
        <v>17998.0438957476</v>
      </c>
    </row>
    <row r="233" spans="1:59" x14ac:dyDescent="0.25">
      <c r="A233" t="s">
        <v>590</v>
      </c>
      <c r="B233">
        <v>0.92105199999999998</v>
      </c>
      <c r="C233">
        <v>0.932221999999999</v>
      </c>
      <c r="D233">
        <v>82869</v>
      </c>
      <c r="E233">
        <v>65092</v>
      </c>
      <c r="F233">
        <v>11.7506000810407</v>
      </c>
      <c r="G233" t="s">
        <v>50</v>
      </c>
      <c r="H233">
        <v>9.1720885817304101</v>
      </c>
      <c r="I233" t="s">
        <v>50</v>
      </c>
      <c r="J233">
        <v>3.6297767758086299</v>
      </c>
      <c r="K233" t="s">
        <v>50</v>
      </c>
      <c r="L233">
        <v>8.8797376926246407</v>
      </c>
      <c r="M233" t="s">
        <v>50</v>
      </c>
      <c r="N233">
        <v>-3.8642728938868699E-2</v>
      </c>
      <c r="O233" t="s">
        <v>50</v>
      </c>
      <c r="P233">
        <v>-2.35429778146851E-2</v>
      </c>
      <c r="Q233" t="s">
        <v>50</v>
      </c>
      <c r="R233">
        <v>-1.2610320446947701E-2</v>
      </c>
      <c r="S233" t="s">
        <v>50</v>
      </c>
      <c r="T233">
        <v>1.8768530028837601E-2</v>
      </c>
      <c r="U233" t="s">
        <v>50</v>
      </c>
      <c r="V233">
        <f t="shared" si="18"/>
        <v>2.6032408491920997E-2</v>
      </c>
      <c r="W233">
        <f t="shared" si="19"/>
        <v>4.2311507843522701E-2</v>
      </c>
      <c r="X233">
        <f t="shared" si="20"/>
        <v>1.6279099351601704E-2</v>
      </c>
      <c r="Y233">
        <f t="shared" si="21"/>
        <v>3.13788504757853E-2</v>
      </c>
      <c r="AA233">
        <v>2.8613994153330999</v>
      </c>
      <c r="AB233" t="s">
        <v>50</v>
      </c>
      <c r="AC233">
        <v>2.8780892277311301</v>
      </c>
      <c r="AD233" t="s">
        <v>50</v>
      </c>
      <c r="AE233">
        <f t="shared" si="22"/>
        <v>1.6689812398030135E-2</v>
      </c>
      <c r="AG233">
        <v>360.70115679995303</v>
      </c>
      <c r="AH233">
        <v>-399.79501585492699</v>
      </c>
      <c r="AI233">
        <v>-57.000868960811601</v>
      </c>
      <c r="AJ233">
        <v>-342.79414689411499</v>
      </c>
      <c r="AK233">
        <f t="shared" si="23"/>
        <v>-285.79327793330339</v>
      </c>
      <c r="AM233">
        <v>17731.431279091401</v>
      </c>
      <c r="AN233">
        <v>14770.334926346501</v>
      </c>
      <c r="AO233">
        <v>16346.4615911202</v>
      </c>
      <c r="AP233">
        <v>16955.019679006298</v>
      </c>
      <c r="AQ233">
        <v>14942.7767127763</v>
      </c>
      <c r="AR233">
        <v>16733.739996312001</v>
      </c>
      <c r="AS233">
        <v>18397.364277808501</v>
      </c>
      <c r="AT233">
        <v>14586.3502614758</v>
      </c>
      <c r="AU233">
        <v>15909.1454450806</v>
      </c>
      <c r="AV233">
        <v>16529.759584798201</v>
      </c>
      <c r="AW233">
        <v>15420.902077151301</v>
      </c>
      <c r="AX233">
        <v>17917.092206170801</v>
      </c>
      <c r="AY233">
        <v>17350.301120448101</v>
      </c>
      <c r="AZ233">
        <v>14437.332959892399</v>
      </c>
      <c r="BA233">
        <v>15467.266272189299</v>
      </c>
      <c r="BB233">
        <v>17546.046328169799</v>
      </c>
      <c r="BC233">
        <v>13920.4528663948</v>
      </c>
      <c r="BD233">
        <v>15297.7512800315</v>
      </c>
      <c r="BE233">
        <v>19190.441341528502</v>
      </c>
      <c r="BF233">
        <v>15212.1677186654</v>
      </c>
      <c r="BG233">
        <v>16594.9549370444</v>
      </c>
    </row>
    <row r="234" spans="1:59" x14ac:dyDescent="0.25">
      <c r="A234" t="s">
        <v>63</v>
      </c>
      <c r="B234">
        <v>0.86860700000000002</v>
      </c>
      <c r="C234">
        <v>0.87160599999999999</v>
      </c>
      <c r="D234">
        <v>12783</v>
      </c>
      <c r="E234">
        <v>11805</v>
      </c>
      <c r="F234">
        <v>6.54008939857491</v>
      </c>
      <c r="G234" t="s">
        <v>50</v>
      </c>
      <c r="H234">
        <v>4.4285063487322196</v>
      </c>
      <c r="I234" t="s">
        <v>50</v>
      </c>
      <c r="J234">
        <v>1.7131389617983801</v>
      </c>
      <c r="K234" t="s">
        <v>53</v>
      </c>
      <c r="L234">
        <v>9.5787962928776604</v>
      </c>
      <c r="M234" t="s">
        <v>50</v>
      </c>
      <c r="N234">
        <v>-2.03184848822042E-2</v>
      </c>
      <c r="O234" t="s">
        <v>50</v>
      </c>
      <c r="P234">
        <v>-2.8581986658848799E-2</v>
      </c>
      <c r="Q234" t="s">
        <v>50</v>
      </c>
      <c r="R234" s="1">
        <v>1.6370112240426901E-5</v>
      </c>
      <c r="S234" t="s">
        <v>53</v>
      </c>
      <c r="T234">
        <v>1.87962882318784E-2</v>
      </c>
      <c r="U234" t="s">
        <v>50</v>
      </c>
      <c r="V234">
        <f t="shared" si="18"/>
        <v>2.0334854994444627E-2</v>
      </c>
      <c r="W234">
        <f t="shared" si="19"/>
        <v>4.7378274890727198E-2</v>
      </c>
      <c r="X234">
        <f t="shared" si="20"/>
        <v>2.7043419896282572E-2</v>
      </c>
      <c r="Y234">
        <f t="shared" si="21"/>
        <v>1.8779918119637973E-2</v>
      </c>
      <c r="AA234">
        <v>2.86225871873688</v>
      </c>
      <c r="AB234" t="s">
        <v>50</v>
      </c>
      <c r="AC234">
        <v>2.88637441196764</v>
      </c>
      <c r="AD234" t="s">
        <v>50</v>
      </c>
      <c r="AE234">
        <f t="shared" si="22"/>
        <v>2.4115693230760016E-2</v>
      </c>
      <c r="AG234">
        <v>-13.0655535140354</v>
      </c>
      <c r="AH234">
        <v>-17.9483826951755</v>
      </c>
      <c r="AI234">
        <v>15.6371435646723</v>
      </c>
      <c r="AJ234">
        <v>-33.585526259847697</v>
      </c>
      <c r="AK234">
        <f t="shared" si="23"/>
        <v>-49.222669824519997</v>
      </c>
      <c r="AM234">
        <v>18554.821025827499</v>
      </c>
      <c r="AN234">
        <v>17316.7032558139</v>
      </c>
      <c r="AO234">
        <v>17822.066190785201</v>
      </c>
      <c r="AP234">
        <v>18149.502233804898</v>
      </c>
      <c r="AQ234">
        <v>17478.5010845986</v>
      </c>
      <c r="AR234">
        <v>17858.2356728911</v>
      </c>
      <c r="AS234">
        <v>18941.978307254602</v>
      </c>
      <c r="AT234">
        <v>17100.660391021</v>
      </c>
      <c r="AU234">
        <v>17785.328973185002</v>
      </c>
      <c r="AV234">
        <v>17646.608867775099</v>
      </c>
      <c r="AW234">
        <v>18073.217519685</v>
      </c>
      <c r="AX234">
        <v>17697.717270194898</v>
      </c>
      <c r="AY234">
        <v>18595.851018973899</v>
      </c>
      <c r="AZ234">
        <v>16748.752415458901</v>
      </c>
      <c r="BA234">
        <v>17996.262275449099</v>
      </c>
      <c r="BB234">
        <v>18514.002849002802</v>
      </c>
      <c r="BC234">
        <v>16308.098765432</v>
      </c>
      <c r="BD234">
        <v>18852.078848560701</v>
      </c>
      <c r="BE234">
        <v>19368.737926136298</v>
      </c>
      <c r="BF234">
        <v>17801.315143246899</v>
      </c>
      <c r="BG234">
        <v>16617.749315068399</v>
      </c>
    </row>
    <row r="235" spans="1:59" x14ac:dyDescent="0.25">
      <c r="A235" t="s">
        <v>231</v>
      </c>
      <c r="B235">
        <v>0.94492299999999996</v>
      </c>
      <c r="C235">
        <v>0.95035999999999998</v>
      </c>
      <c r="D235">
        <v>7634</v>
      </c>
      <c r="E235">
        <v>6974</v>
      </c>
      <c r="F235">
        <v>6.1333042335140497</v>
      </c>
      <c r="G235" t="s">
        <v>50</v>
      </c>
      <c r="H235">
        <v>3.3474552425181798</v>
      </c>
      <c r="I235" t="s">
        <v>50</v>
      </c>
      <c r="J235">
        <v>1.68556807197493</v>
      </c>
      <c r="K235" t="s">
        <v>53</v>
      </c>
      <c r="L235">
        <v>4.4125316961350904</v>
      </c>
      <c r="M235" t="s">
        <v>50</v>
      </c>
      <c r="N235">
        <v>-6.2508693916489097E-2</v>
      </c>
      <c r="O235" t="s">
        <v>50</v>
      </c>
      <c r="P235">
        <v>-6.9228050561169598E-3</v>
      </c>
      <c r="Q235" t="s">
        <v>53</v>
      </c>
      <c r="R235">
        <v>-3.7894310973923997E-2</v>
      </c>
      <c r="S235" t="s">
        <v>50</v>
      </c>
      <c r="T235">
        <v>1.9067871034750002E-2</v>
      </c>
      <c r="U235" t="s">
        <v>51</v>
      </c>
      <c r="V235">
        <f t="shared" si="18"/>
        <v>2.46143829425651E-2</v>
      </c>
      <c r="W235">
        <f t="shared" si="19"/>
        <v>2.5990676090866961E-2</v>
      </c>
      <c r="X235">
        <f t="shared" si="20"/>
        <v>1.376293148301861E-3</v>
      </c>
      <c r="Y235">
        <f t="shared" si="21"/>
        <v>5.6962182008673999E-2</v>
      </c>
      <c r="AA235">
        <v>2.87170419911876</v>
      </c>
      <c r="AB235" t="s">
        <v>50</v>
      </c>
      <c r="AC235">
        <v>2.8766906379671502</v>
      </c>
      <c r="AD235" t="s">
        <v>50</v>
      </c>
      <c r="AE235">
        <f t="shared" si="22"/>
        <v>4.9864388483902289E-3</v>
      </c>
      <c r="AG235">
        <v>53.005448523367299</v>
      </c>
      <c r="AH235">
        <v>-20.305150046052699</v>
      </c>
      <c r="AI235">
        <v>-10.3648985871496</v>
      </c>
      <c r="AJ235">
        <v>-9.9402514589031394</v>
      </c>
      <c r="AK235">
        <f t="shared" si="23"/>
        <v>0.42464712824646078</v>
      </c>
      <c r="AM235">
        <v>16447.5886287625</v>
      </c>
      <c r="AN235">
        <v>14490.630999999999</v>
      </c>
      <c r="AO235">
        <v>14968.9010074463</v>
      </c>
      <c r="AP235">
        <v>16720.0819088319</v>
      </c>
      <c r="AQ235">
        <v>14089.992768595001</v>
      </c>
      <c r="AR235">
        <v>15173.960067969399</v>
      </c>
      <c r="AS235">
        <v>16150.323232323201</v>
      </c>
      <c r="AT235">
        <v>14866.423449612401</v>
      </c>
      <c r="AU235">
        <v>14750.678119349001</v>
      </c>
      <c r="AV235">
        <v>16014.9451476793</v>
      </c>
      <c r="AW235">
        <v>13861.5723830734</v>
      </c>
      <c r="AX235">
        <v>16570.214159292002</v>
      </c>
      <c r="AY235">
        <v>17443.533910533901</v>
      </c>
      <c r="AZ235">
        <v>14287.6050096339</v>
      </c>
      <c r="BA235">
        <v>13884.934640522801</v>
      </c>
      <c r="BB235">
        <v>16427.550247116898</v>
      </c>
      <c r="BC235">
        <v>14856.174168297401</v>
      </c>
      <c r="BD235">
        <v>15131.2459283387</v>
      </c>
      <c r="BE235">
        <v>15902.857352941101</v>
      </c>
      <c r="BF235">
        <v>14876.4760076775</v>
      </c>
      <c r="BG235">
        <v>14275.7418699186</v>
      </c>
    </row>
    <row r="236" spans="1:59" x14ac:dyDescent="0.25">
      <c r="A236" t="s">
        <v>585</v>
      </c>
      <c r="B236">
        <v>0.84984599999999899</v>
      </c>
      <c r="C236">
        <v>0.88224599999999898</v>
      </c>
      <c r="D236">
        <v>9309</v>
      </c>
      <c r="E236">
        <v>6303</v>
      </c>
      <c r="F236">
        <v>2.71789306882952</v>
      </c>
      <c r="G236" t="s">
        <v>51</v>
      </c>
      <c r="H236">
        <v>3.1258510886995898</v>
      </c>
      <c r="I236" t="s">
        <v>50</v>
      </c>
      <c r="J236">
        <v>1.5537300771415901</v>
      </c>
      <c r="K236" t="s">
        <v>53</v>
      </c>
      <c r="L236">
        <v>1.9087359568045399</v>
      </c>
      <c r="M236" t="s">
        <v>52</v>
      </c>
      <c r="N236">
        <v>-6.0135719162839902E-3</v>
      </c>
      <c r="O236" t="s">
        <v>53</v>
      </c>
      <c r="P236">
        <v>-2.86581980565461E-2</v>
      </c>
      <c r="Q236" t="s">
        <v>51</v>
      </c>
      <c r="R236">
        <v>5.0991890008231899E-2</v>
      </c>
      <c r="S236" t="s">
        <v>50</v>
      </c>
      <c r="T236">
        <v>1.91317315019712E-2</v>
      </c>
      <c r="U236" t="s">
        <v>53</v>
      </c>
      <c r="V236">
        <f t="shared" si="18"/>
        <v>5.7005461924515888E-2</v>
      </c>
      <c r="W236">
        <f t="shared" si="19"/>
        <v>4.7789929558517297E-2</v>
      </c>
      <c r="X236">
        <f t="shared" si="20"/>
        <v>-9.215532365998591E-3</v>
      </c>
      <c r="Y236">
        <f t="shared" si="21"/>
        <v>-3.18601585062607E-2</v>
      </c>
      <c r="AA236">
        <v>2.79256793332641</v>
      </c>
      <c r="AB236" t="s">
        <v>50</v>
      </c>
      <c r="AC236">
        <v>2.83584596421003</v>
      </c>
      <c r="AD236" t="s">
        <v>50</v>
      </c>
      <c r="AE236">
        <f t="shared" si="22"/>
        <v>4.3278030883620033E-2</v>
      </c>
      <c r="AG236">
        <v>2.1115039764979899</v>
      </c>
      <c r="AH236">
        <v>-111.536993330461</v>
      </c>
      <c r="AI236">
        <v>-56.08663429392</v>
      </c>
      <c r="AJ236">
        <v>-55.450359036541499</v>
      </c>
      <c r="AK236">
        <f t="shared" si="23"/>
        <v>0.63627525737850021</v>
      </c>
      <c r="AM236">
        <v>15525.372703412</v>
      </c>
      <c r="AN236">
        <v>14448.1492628992</v>
      </c>
      <c r="AO236">
        <v>15321.4143993302</v>
      </c>
      <c r="AP236">
        <v>15869.4703315881</v>
      </c>
      <c r="AQ236">
        <v>14177.5</v>
      </c>
      <c r="AR236">
        <v>14386.048330404201</v>
      </c>
      <c r="AS236">
        <v>15179.4640350877</v>
      </c>
      <c r="AT236">
        <v>14709.646135265701</v>
      </c>
      <c r="AU236">
        <v>16172.290967226199</v>
      </c>
      <c r="AV236">
        <v>16113.4222972972</v>
      </c>
      <c r="AW236">
        <v>14502.9954545454</v>
      </c>
      <c r="AX236">
        <v>14454.863397548101</v>
      </c>
      <c r="AY236">
        <v>15608.785198555899</v>
      </c>
      <c r="AZ236">
        <v>13779.6722222222</v>
      </c>
      <c r="BA236">
        <v>14316.7477954144</v>
      </c>
      <c r="BB236">
        <v>15240.0324232081</v>
      </c>
      <c r="BC236">
        <v>14475.7577319587</v>
      </c>
      <c r="BD236">
        <v>15765.582689335301</v>
      </c>
      <c r="BE236">
        <v>15115.3971119133</v>
      </c>
      <c r="BF236">
        <v>14915.893181818101</v>
      </c>
      <c r="BG236">
        <v>16607.953642384098</v>
      </c>
    </row>
    <row r="237" spans="1:59" x14ac:dyDescent="0.25">
      <c r="A237" t="s">
        <v>95</v>
      </c>
      <c r="B237">
        <v>0.81968799999999997</v>
      </c>
      <c r="C237">
        <v>0.81968799999999997</v>
      </c>
      <c r="D237">
        <v>2861</v>
      </c>
      <c r="E237">
        <v>2861</v>
      </c>
      <c r="F237">
        <v>2.67541981055026</v>
      </c>
      <c r="G237" t="s">
        <v>51</v>
      </c>
      <c r="H237">
        <v>3.0442937096200602</v>
      </c>
      <c r="I237" t="s">
        <v>50</v>
      </c>
      <c r="J237">
        <v>1.4510587072969801</v>
      </c>
      <c r="K237" t="s">
        <v>53</v>
      </c>
      <c r="L237">
        <v>1.8648822118833699</v>
      </c>
      <c r="M237" t="s">
        <v>52</v>
      </c>
      <c r="N237">
        <v>-1.92581053618027E-2</v>
      </c>
      <c r="O237" t="s">
        <v>51</v>
      </c>
      <c r="P237">
        <v>-2.49902811816708E-2</v>
      </c>
      <c r="Q237" t="s">
        <v>50</v>
      </c>
      <c r="R237">
        <v>2.17470179480705E-4</v>
      </c>
      <c r="S237" t="s">
        <v>53</v>
      </c>
      <c r="T237">
        <v>2.06394584887E-2</v>
      </c>
      <c r="U237" t="s">
        <v>51</v>
      </c>
      <c r="V237">
        <f t="shared" si="18"/>
        <v>1.9475575541283405E-2</v>
      </c>
      <c r="W237">
        <f t="shared" si="19"/>
        <v>4.5629739670370803E-2</v>
      </c>
      <c r="X237">
        <f t="shared" si="20"/>
        <v>2.6154164129087398E-2</v>
      </c>
      <c r="Y237">
        <f t="shared" si="21"/>
        <v>2.0421988309219295E-2</v>
      </c>
      <c r="AA237">
        <v>2.9445679973935199</v>
      </c>
      <c r="AB237" t="s">
        <v>50</v>
      </c>
      <c r="AC237">
        <v>2.9676623247807399</v>
      </c>
      <c r="AD237" t="s">
        <v>50</v>
      </c>
      <c r="AE237">
        <f t="shared" si="22"/>
        <v>2.3094327387219948E-2</v>
      </c>
      <c r="AG237">
        <v>27.4497791231517</v>
      </c>
      <c r="AH237">
        <v>-29.667546860934301</v>
      </c>
      <c r="AI237">
        <v>-8.0911174336988907</v>
      </c>
      <c r="AJ237">
        <v>-21.5764294272355</v>
      </c>
      <c r="AK237">
        <f t="shared" si="23"/>
        <v>-13.485311993536609</v>
      </c>
      <c r="AM237">
        <v>26252.166147455799</v>
      </c>
      <c r="AN237">
        <v>24353.1017811704</v>
      </c>
      <c r="AO237">
        <v>23752.112410071899</v>
      </c>
      <c r="AP237">
        <v>26483.9698189134</v>
      </c>
      <c r="AQ237">
        <v>24439.341584158399</v>
      </c>
      <c r="AR237">
        <v>24567.105169340401</v>
      </c>
      <c r="AS237">
        <v>26004.942060085799</v>
      </c>
      <c r="AT237">
        <v>24261.895287958101</v>
      </c>
      <c r="AU237">
        <v>22922.328493647899</v>
      </c>
      <c r="AV237">
        <v>27052.782608695601</v>
      </c>
      <c r="AW237">
        <v>24766.459893048101</v>
      </c>
      <c r="AX237">
        <v>24431.792792792701</v>
      </c>
      <c r="AY237">
        <v>25773.597285067801</v>
      </c>
      <c r="AZ237">
        <v>24157.447004608199</v>
      </c>
      <c r="BA237">
        <v>24655.716814159201</v>
      </c>
      <c r="BB237">
        <v>26833.605</v>
      </c>
      <c r="BC237">
        <v>24836.627659574398</v>
      </c>
      <c r="BD237">
        <v>22628.9575757575</v>
      </c>
      <c r="BE237">
        <v>25381.8872180451</v>
      </c>
      <c r="BF237">
        <v>23704.938144329801</v>
      </c>
      <c r="BG237">
        <v>23360.393665158299</v>
      </c>
    </row>
    <row r="238" spans="1:59" x14ac:dyDescent="0.25">
      <c r="A238" t="s">
        <v>602</v>
      </c>
      <c r="B238">
        <v>0.81277900000000003</v>
      </c>
      <c r="C238">
        <v>0.81384499999999904</v>
      </c>
      <c r="D238">
        <v>2832</v>
      </c>
      <c r="E238">
        <v>2713</v>
      </c>
      <c r="F238">
        <v>4.6556730494735099</v>
      </c>
      <c r="G238" t="s">
        <v>50</v>
      </c>
      <c r="H238">
        <v>4.2488889739980999</v>
      </c>
      <c r="I238" t="s">
        <v>50</v>
      </c>
      <c r="J238">
        <v>2.1667795475732299</v>
      </c>
      <c r="K238" t="s">
        <v>52</v>
      </c>
      <c r="L238">
        <v>2.7140067897349498</v>
      </c>
      <c r="M238" t="s">
        <v>51</v>
      </c>
      <c r="N238">
        <v>-4.1013518806251599E-2</v>
      </c>
      <c r="O238" t="s">
        <v>50</v>
      </c>
      <c r="P238">
        <v>-4.7817197939177599E-3</v>
      </c>
      <c r="Q238" t="s">
        <v>53</v>
      </c>
      <c r="R238">
        <v>-2.26922556510398E-2</v>
      </c>
      <c r="S238" t="s">
        <v>52</v>
      </c>
      <c r="T238">
        <v>2.2700190981593E-2</v>
      </c>
      <c r="U238" t="s">
        <v>53</v>
      </c>
      <c r="V238">
        <f t="shared" si="18"/>
        <v>1.8321263155211799E-2</v>
      </c>
      <c r="W238">
        <f t="shared" si="19"/>
        <v>2.7481910775510758E-2</v>
      </c>
      <c r="X238">
        <f t="shared" si="20"/>
        <v>9.160647620298959E-3</v>
      </c>
      <c r="Y238">
        <f t="shared" si="21"/>
        <v>4.5392446632632796E-2</v>
      </c>
      <c r="AA238">
        <v>2.8563943788089698</v>
      </c>
      <c r="AB238" t="s">
        <v>50</v>
      </c>
      <c r="AC238">
        <v>2.8661025372793998</v>
      </c>
      <c r="AD238" t="s">
        <v>50</v>
      </c>
      <c r="AE238">
        <f t="shared" si="22"/>
        <v>9.7081584704299395E-3</v>
      </c>
      <c r="AG238">
        <v>18.535405533308602</v>
      </c>
      <c r="AH238">
        <v>-4.0172876209409498</v>
      </c>
      <c r="AI238">
        <v>-7.00433230471144E-2</v>
      </c>
      <c r="AJ238">
        <v>-3.9472442978938398</v>
      </c>
      <c r="AK238">
        <f t="shared" si="23"/>
        <v>-3.8772009748467253</v>
      </c>
      <c r="AM238">
        <v>13449.5296934865</v>
      </c>
      <c r="AN238">
        <v>11596.678260869499</v>
      </c>
      <c r="AO238">
        <v>11414.9004629629</v>
      </c>
      <c r="AP238">
        <v>13685.2428330522</v>
      </c>
      <c r="AQ238">
        <v>11899.9145496535</v>
      </c>
      <c r="AR238">
        <v>11900.076404494301</v>
      </c>
      <c r="AS238">
        <v>13139.6008869179</v>
      </c>
      <c r="AT238">
        <v>11243.717741935399</v>
      </c>
      <c r="AU238">
        <v>10899.618138424799</v>
      </c>
      <c r="AV238">
        <v>13823.046511627899</v>
      </c>
      <c r="AW238">
        <v>11713.8608247422</v>
      </c>
      <c r="AX238">
        <v>11744.484848484801</v>
      </c>
      <c r="AY238">
        <v>13543.1917808219</v>
      </c>
      <c r="AZ238">
        <v>12050.9372384937</v>
      </c>
      <c r="BA238">
        <v>12024.801619433099</v>
      </c>
      <c r="BB238">
        <v>13221.5787234042</v>
      </c>
      <c r="BC238">
        <v>11401.8144329896</v>
      </c>
      <c r="BD238">
        <v>10788.9130434782</v>
      </c>
      <c r="BE238">
        <v>13050.412037037</v>
      </c>
      <c r="BF238">
        <v>11071.410112359499</v>
      </c>
      <c r="BG238">
        <v>11034.338624338599</v>
      </c>
    </row>
    <row r="239" spans="1:59" x14ac:dyDescent="0.25">
      <c r="A239" t="s">
        <v>535</v>
      </c>
      <c r="B239">
        <v>0.74173500000000003</v>
      </c>
      <c r="C239">
        <v>0.77680000000000005</v>
      </c>
      <c r="D239">
        <v>2810</v>
      </c>
      <c r="E239">
        <v>2285</v>
      </c>
      <c r="F239">
        <v>4.1025812477801402</v>
      </c>
      <c r="G239" t="s">
        <v>50</v>
      </c>
      <c r="H239">
        <v>4.37793043022522</v>
      </c>
      <c r="I239" t="s">
        <v>50</v>
      </c>
      <c r="J239">
        <v>1.42656122770211</v>
      </c>
      <c r="K239" t="s">
        <v>53</v>
      </c>
      <c r="L239">
        <v>2.5910540609429802</v>
      </c>
      <c r="M239" t="s">
        <v>51</v>
      </c>
      <c r="N239">
        <v>-2.2259769047406001E-2</v>
      </c>
      <c r="O239" t="s">
        <v>53</v>
      </c>
      <c r="P239">
        <v>-4.9448305704845402E-2</v>
      </c>
      <c r="Q239" t="s">
        <v>51</v>
      </c>
      <c r="R239">
        <v>2.1289984985994499E-3</v>
      </c>
      <c r="S239" t="s">
        <v>53</v>
      </c>
      <c r="T239">
        <v>2.3464572869775002E-2</v>
      </c>
      <c r="U239" t="s">
        <v>53</v>
      </c>
      <c r="V239">
        <f t="shared" si="18"/>
        <v>2.4388767546005451E-2</v>
      </c>
      <c r="W239">
        <f t="shared" si="19"/>
        <v>7.2912878574620407E-2</v>
      </c>
      <c r="X239">
        <f t="shared" si="20"/>
        <v>4.8524111028614952E-2</v>
      </c>
      <c r="Y239">
        <f t="shared" si="21"/>
        <v>2.1335574371175552E-2</v>
      </c>
      <c r="AA239">
        <v>2.8072079788324502</v>
      </c>
      <c r="AB239" t="s">
        <v>50</v>
      </c>
      <c r="AC239">
        <v>2.83796113377857</v>
      </c>
      <c r="AD239" t="s">
        <v>50</v>
      </c>
      <c r="AE239">
        <f t="shared" si="22"/>
        <v>3.0753154946119743E-2</v>
      </c>
      <c r="AG239">
        <v>25.348916094859302</v>
      </c>
      <c r="AH239">
        <v>-18.8999089773408</v>
      </c>
      <c r="AI239">
        <v>0.68800900680413402</v>
      </c>
      <c r="AJ239">
        <v>-19.587917984145001</v>
      </c>
      <c r="AK239">
        <f t="shared" si="23"/>
        <v>-20.275926990949134</v>
      </c>
      <c r="AM239">
        <v>8404.4133635334092</v>
      </c>
      <c r="AN239">
        <v>7472.4466571834901</v>
      </c>
      <c r="AO239">
        <v>7982.8340486409097</v>
      </c>
      <c r="AP239">
        <v>8649.5288461538403</v>
      </c>
      <c r="AQ239">
        <v>7904.0549450549397</v>
      </c>
      <c r="AR239">
        <v>8005.1306990881403</v>
      </c>
      <c r="AS239">
        <v>8053.2837465564699</v>
      </c>
      <c r="AT239">
        <v>7009.0088495575201</v>
      </c>
      <c r="AU239">
        <v>7963.0081081080998</v>
      </c>
      <c r="AV239">
        <v>8753.9192307692301</v>
      </c>
      <c r="AW239">
        <v>8040.3888888888896</v>
      </c>
      <c r="AX239">
        <v>8115.6791443850198</v>
      </c>
      <c r="AY239">
        <v>8545.1384615384595</v>
      </c>
      <c r="AZ239">
        <v>7794.7178217821702</v>
      </c>
      <c r="BA239">
        <v>7859.5492957746401</v>
      </c>
      <c r="BB239">
        <v>8051.7513513513504</v>
      </c>
      <c r="BC239">
        <v>6428.2468354430302</v>
      </c>
      <c r="BD239">
        <v>7732.8502673796702</v>
      </c>
      <c r="BE239">
        <v>8054.87640449438</v>
      </c>
      <c r="BF239">
        <v>7515.9723756905996</v>
      </c>
      <c r="BG239">
        <v>8198.1967213114694</v>
      </c>
    </row>
    <row r="240" spans="1:59" x14ac:dyDescent="0.25">
      <c r="A240" t="s">
        <v>64</v>
      </c>
      <c r="B240">
        <v>0.91473400000000005</v>
      </c>
      <c r="C240">
        <v>0.92303099999999905</v>
      </c>
      <c r="D240">
        <v>32442</v>
      </c>
      <c r="E240">
        <v>26353</v>
      </c>
      <c r="F240">
        <v>12.0334232119103</v>
      </c>
      <c r="G240" t="s">
        <v>50</v>
      </c>
      <c r="H240">
        <v>7.5305470329292898</v>
      </c>
      <c r="I240" t="s">
        <v>50</v>
      </c>
      <c r="J240">
        <v>1.6832715334970201</v>
      </c>
      <c r="K240" t="s">
        <v>53</v>
      </c>
      <c r="L240">
        <v>3.4570705107675299</v>
      </c>
      <c r="M240" t="s">
        <v>50</v>
      </c>
      <c r="N240">
        <v>-3.3865220208235597E-2</v>
      </c>
      <c r="O240" t="s">
        <v>50</v>
      </c>
      <c r="P240">
        <v>-1.89383029245732E-2</v>
      </c>
      <c r="Q240" t="s">
        <v>50</v>
      </c>
      <c r="R240">
        <v>-1.44877505431585E-2</v>
      </c>
      <c r="S240" t="s">
        <v>50</v>
      </c>
      <c r="T240">
        <v>2.35707835610303E-2</v>
      </c>
      <c r="U240" t="s">
        <v>50</v>
      </c>
      <c r="V240">
        <f t="shared" si="18"/>
        <v>1.9377469665077099E-2</v>
      </c>
      <c r="W240">
        <f t="shared" si="19"/>
        <v>4.2509086485603503E-2</v>
      </c>
      <c r="X240">
        <f t="shared" si="20"/>
        <v>2.3131616820526404E-2</v>
      </c>
      <c r="Y240">
        <f t="shared" si="21"/>
        <v>3.8058534104188801E-2</v>
      </c>
      <c r="AA240">
        <v>2.9209390091160099</v>
      </c>
      <c r="AB240" t="s">
        <v>50</v>
      </c>
      <c r="AC240">
        <v>2.9367881078003402</v>
      </c>
      <c r="AD240" t="s">
        <v>50</v>
      </c>
      <c r="AE240">
        <f t="shared" si="22"/>
        <v>1.5849098684330265E-2</v>
      </c>
      <c r="AG240">
        <v>205.71883573523701</v>
      </c>
      <c r="AH240">
        <v>-91.327918372154798</v>
      </c>
      <c r="AI240">
        <v>-1.8348064478506001</v>
      </c>
      <c r="AJ240">
        <v>-89.493111924304102</v>
      </c>
      <c r="AK240">
        <f t="shared" si="23"/>
        <v>-87.658305476453506</v>
      </c>
      <c r="AM240">
        <v>20160.297967235601</v>
      </c>
      <c r="AN240">
        <v>15627.366549008901</v>
      </c>
      <c r="AO240">
        <v>15763.2989901746</v>
      </c>
      <c r="AP240">
        <v>19758.413344316301</v>
      </c>
      <c r="AQ240">
        <v>15686.744313725399</v>
      </c>
      <c r="AR240">
        <v>15059.798120805301</v>
      </c>
      <c r="AS240">
        <v>20596.769547325101</v>
      </c>
      <c r="AT240">
        <v>15563.226489692101</v>
      </c>
      <c r="AU240">
        <v>16490.620871495899</v>
      </c>
      <c r="AV240">
        <v>20069.694472702598</v>
      </c>
      <c r="AW240">
        <v>15882.3153104925</v>
      </c>
      <c r="AX240">
        <v>14841.860106382899</v>
      </c>
      <c r="AY240">
        <v>19464.287087471901</v>
      </c>
      <c r="AZ240">
        <v>15500.0674501788</v>
      </c>
      <c r="BA240">
        <v>15281.8704607046</v>
      </c>
      <c r="BB240">
        <v>20418.974912891899</v>
      </c>
      <c r="BC240">
        <v>15770.597713663499</v>
      </c>
      <c r="BD240">
        <v>16250.7103301384</v>
      </c>
      <c r="BE240">
        <v>20784.438028687</v>
      </c>
      <c r="BF240">
        <v>15339.6696009389</v>
      </c>
      <c r="BG240">
        <v>16751.810434782601</v>
      </c>
    </row>
    <row r="241" spans="1:59" x14ac:dyDescent="0.25">
      <c r="A241" t="s">
        <v>443</v>
      </c>
      <c r="B241">
        <v>0.46090699999999901</v>
      </c>
      <c r="C241">
        <v>0.44361699999999998</v>
      </c>
      <c r="D241">
        <v>5909</v>
      </c>
      <c r="E241">
        <v>5362</v>
      </c>
      <c r="F241">
        <v>4.8098789160733499</v>
      </c>
      <c r="G241" t="s">
        <v>50</v>
      </c>
      <c r="H241">
        <v>5.6435006781661903</v>
      </c>
      <c r="I241" t="s">
        <v>50</v>
      </c>
      <c r="J241">
        <v>1.98843555498717</v>
      </c>
      <c r="K241" t="s">
        <v>52</v>
      </c>
      <c r="L241">
        <v>1.6407485014648699</v>
      </c>
      <c r="M241" t="s">
        <v>53</v>
      </c>
      <c r="N241">
        <v>-9.0039772007897995E-3</v>
      </c>
      <c r="O241" t="s">
        <v>53</v>
      </c>
      <c r="P241">
        <v>-4.2056763286268204E-3</v>
      </c>
      <c r="Q241" t="s">
        <v>53</v>
      </c>
      <c r="R241">
        <v>3.6475779167270701E-3</v>
      </c>
      <c r="S241" t="s">
        <v>53</v>
      </c>
      <c r="T241">
        <v>2.4648273948820101E-2</v>
      </c>
      <c r="U241" t="s">
        <v>53</v>
      </c>
      <c r="V241">
        <f t="shared" si="18"/>
        <v>1.265155511751687E-2</v>
      </c>
      <c r="W241">
        <f t="shared" si="19"/>
        <v>2.8853950277446923E-2</v>
      </c>
      <c r="X241">
        <f t="shared" si="20"/>
        <v>1.6202395159930053E-2</v>
      </c>
      <c r="Y241">
        <f t="shared" si="21"/>
        <v>2.1000696032093029E-2</v>
      </c>
      <c r="AA241">
        <v>2.3784347072213001</v>
      </c>
      <c r="AB241" t="s">
        <v>50</v>
      </c>
      <c r="AC241">
        <v>2.3959710500156901</v>
      </c>
      <c r="AD241" t="s">
        <v>50</v>
      </c>
      <c r="AE241">
        <f t="shared" si="22"/>
        <v>1.7536342794389981E-2</v>
      </c>
      <c r="AG241">
        <v>5.6649671577350702</v>
      </c>
      <c r="AH241">
        <v>-69.393719688736795</v>
      </c>
      <c r="AI241">
        <v>-1.1875380422353501</v>
      </c>
      <c r="AJ241">
        <v>-68.206181646501406</v>
      </c>
      <c r="AK241">
        <f t="shared" si="23"/>
        <v>-67.01864360426606</v>
      </c>
      <c r="AM241">
        <v>2825.3011583011498</v>
      </c>
      <c r="AN241">
        <v>2643.8272907053401</v>
      </c>
      <c r="AO241">
        <v>2876.01917653694</v>
      </c>
      <c r="AP241">
        <v>2857.6318493150602</v>
      </c>
      <c r="AQ241">
        <v>2635.4439197166398</v>
      </c>
      <c r="AR241">
        <v>2758.2578347578301</v>
      </c>
      <c r="AS241">
        <v>2783.5287610619398</v>
      </c>
      <c r="AT241">
        <v>2654.4253731343201</v>
      </c>
      <c r="AU241">
        <v>2953.2072829131598</v>
      </c>
      <c r="AV241">
        <v>2917.0240963855399</v>
      </c>
      <c r="AW241">
        <v>2653.5641025640998</v>
      </c>
      <c r="AX241">
        <v>2619.6047904191601</v>
      </c>
      <c r="AY241">
        <v>2798.84667802385</v>
      </c>
      <c r="AZ241">
        <v>2616.8468899521499</v>
      </c>
      <c r="BA241">
        <v>2884.1005434782601</v>
      </c>
      <c r="BB241">
        <v>2744.9207048458102</v>
      </c>
      <c r="BC241">
        <v>2598.9774011299401</v>
      </c>
      <c r="BD241">
        <v>2538.1384248210002</v>
      </c>
      <c r="BE241">
        <v>2822.48</v>
      </c>
      <c r="BF241">
        <v>2716.5411392404999</v>
      </c>
      <c r="BG241">
        <v>3219.9463190184001</v>
      </c>
    </row>
    <row r="242" spans="1:59" x14ac:dyDescent="0.25">
      <c r="A242" t="s">
        <v>487</v>
      </c>
      <c r="B242">
        <v>0.92149599999999898</v>
      </c>
      <c r="C242">
        <v>0.91307099999999997</v>
      </c>
      <c r="D242">
        <v>18071</v>
      </c>
      <c r="E242">
        <v>17496</v>
      </c>
      <c r="F242">
        <v>7.3617194674825699</v>
      </c>
      <c r="G242" t="s">
        <v>50</v>
      </c>
      <c r="H242">
        <v>4.6935605086178498</v>
      </c>
      <c r="I242" t="s">
        <v>50</v>
      </c>
      <c r="J242">
        <v>2.00499253866117</v>
      </c>
      <c r="K242" t="s">
        <v>52</v>
      </c>
      <c r="L242">
        <v>3.5573280569338399</v>
      </c>
      <c r="M242" t="s">
        <v>50</v>
      </c>
      <c r="N242">
        <v>-1.7194791800071399E-2</v>
      </c>
      <c r="O242" t="s">
        <v>50</v>
      </c>
      <c r="P242">
        <v>-1.82570247446046E-2</v>
      </c>
      <c r="Q242" t="s">
        <v>50</v>
      </c>
      <c r="R242">
        <v>1.8963032332853E-2</v>
      </c>
      <c r="S242" t="s">
        <v>50</v>
      </c>
      <c r="T242">
        <v>2.46555506920542E-2</v>
      </c>
      <c r="U242" t="s">
        <v>50</v>
      </c>
      <c r="V242">
        <f t="shared" si="18"/>
        <v>3.6157824132924399E-2</v>
      </c>
      <c r="W242">
        <f t="shared" si="19"/>
        <v>4.2912575436658801E-2</v>
      </c>
      <c r="X242">
        <f t="shared" si="20"/>
        <v>6.754751303734402E-3</v>
      </c>
      <c r="Y242">
        <f t="shared" si="21"/>
        <v>5.6925183592012006E-3</v>
      </c>
      <c r="AA242">
        <v>3.0282923653902598</v>
      </c>
      <c r="AB242" t="s">
        <v>50</v>
      </c>
      <c r="AC242">
        <v>3.0586758055146999</v>
      </c>
      <c r="AD242" t="s">
        <v>50</v>
      </c>
      <c r="AE242">
        <f t="shared" si="22"/>
        <v>3.0383440124440053E-2</v>
      </c>
      <c r="AG242">
        <v>82.343795512663704</v>
      </c>
      <c r="AH242">
        <v>-100.41537301423701</v>
      </c>
      <c r="AI242">
        <v>-38.395827912415001</v>
      </c>
      <c r="AJ242">
        <v>-62.019545101823098</v>
      </c>
      <c r="AK242">
        <f t="shared" si="23"/>
        <v>-23.623717189408097</v>
      </c>
      <c r="AM242">
        <v>11832.6970619576</v>
      </c>
      <c r="AN242">
        <v>9899.0142677297499</v>
      </c>
      <c r="AO242">
        <v>9830.1606881999596</v>
      </c>
      <c r="AP242">
        <v>11690.034985422701</v>
      </c>
      <c r="AQ242">
        <v>10153.921739130399</v>
      </c>
      <c r="AR242">
        <v>9660.8673158855709</v>
      </c>
      <c r="AS242">
        <v>11988.5845810767</v>
      </c>
      <c r="AT242">
        <v>9637.1675882603104</v>
      </c>
      <c r="AU242">
        <v>10023.6556521739</v>
      </c>
      <c r="AV242">
        <v>11020.6776119402</v>
      </c>
      <c r="AW242">
        <v>10279.245554614699</v>
      </c>
      <c r="AX242">
        <v>10021.2986754966</v>
      </c>
      <c r="AY242">
        <v>12328.8803418803</v>
      </c>
      <c r="AZ242">
        <v>10033.980551053401</v>
      </c>
      <c r="BA242">
        <v>9354.4194819819804</v>
      </c>
      <c r="BB242">
        <v>12050.324221233301</v>
      </c>
      <c r="BC242">
        <v>9958.7761674718204</v>
      </c>
      <c r="BD242">
        <v>10023.787950383899</v>
      </c>
      <c r="BE242">
        <v>11926.568965517199</v>
      </c>
      <c r="BF242">
        <v>9276.9891794409305</v>
      </c>
      <c r="BG242">
        <v>10023.466159052399</v>
      </c>
    </row>
    <row r="243" spans="1:59" x14ac:dyDescent="0.25">
      <c r="A243" t="s">
        <v>103</v>
      </c>
      <c r="B243">
        <v>0.89915199999999995</v>
      </c>
      <c r="C243">
        <v>0.89915199999999995</v>
      </c>
      <c r="D243">
        <v>17489</v>
      </c>
      <c r="E243">
        <v>17489</v>
      </c>
      <c r="F243">
        <v>7.09976544584634</v>
      </c>
      <c r="G243" t="s">
        <v>50</v>
      </c>
      <c r="H243">
        <v>5.0670973969846997</v>
      </c>
      <c r="I243" t="s">
        <v>50</v>
      </c>
      <c r="J243">
        <v>1.65691579593535</v>
      </c>
      <c r="K243" t="s">
        <v>53</v>
      </c>
      <c r="L243">
        <v>4.6025694843512603</v>
      </c>
      <c r="M243" t="s">
        <v>50</v>
      </c>
      <c r="N243">
        <v>-2.4927026677791401E-2</v>
      </c>
      <c r="O243" t="s">
        <v>50</v>
      </c>
      <c r="P243">
        <v>-1.15153196596762E-2</v>
      </c>
      <c r="Q243" t="s">
        <v>52</v>
      </c>
      <c r="R243">
        <v>-4.1122976540330898E-3</v>
      </c>
      <c r="S243" t="s">
        <v>53</v>
      </c>
      <c r="T243">
        <v>2.50803037884441E-2</v>
      </c>
      <c r="U243" t="s">
        <v>50</v>
      </c>
      <c r="V243">
        <f t="shared" si="18"/>
        <v>2.0814729023758312E-2</v>
      </c>
      <c r="W243">
        <f t="shared" si="19"/>
        <v>3.6595623448120299E-2</v>
      </c>
      <c r="X243">
        <f t="shared" si="20"/>
        <v>1.5780894424361987E-2</v>
      </c>
      <c r="Y243">
        <f t="shared" si="21"/>
        <v>2.9192601442477189E-2</v>
      </c>
      <c r="AA243">
        <v>3.1908637407362099</v>
      </c>
      <c r="AB243" t="s">
        <v>50</v>
      </c>
      <c r="AC243">
        <v>3.2093398807240301</v>
      </c>
      <c r="AD243" t="s">
        <v>50</v>
      </c>
      <c r="AE243">
        <f t="shared" si="22"/>
        <v>1.8476139987820162E-2</v>
      </c>
      <c r="AG243">
        <v>105.741865003296</v>
      </c>
      <c r="AH243">
        <v>-72.972621795555696</v>
      </c>
      <c r="AI243">
        <v>-9.5346831572966408</v>
      </c>
      <c r="AJ243">
        <v>-63.437938638258899</v>
      </c>
      <c r="AK243">
        <f t="shared" si="23"/>
        <v>-53.903255480962258</v>
      </c>
      <c r="AM243">
        <v>21683.564443756699</v>
      </c>
      <c r="AN243">
        <v>21015.887321063299</v>
      </c>
      <c r="AO243">
        <v>23187.662320730102</v>
      </c>
      <c r="AP243">
        <v>21217.195678271299</v>
      </c>
      <c r="AQ243">
        <v>21273.286274509799</v>
      </c>
      <c r="AR243">
        <v>22001.1916666666</v>
      </c>
      <c r="AS243">
        <v>22179.872564675799</v>
      </c>
      <c r="AT243">
        <v>20735.388461538401</v>
      </c>
      <c r="AU243">
        <v>24322.678890306099</v>
      </c>
      <c r="AV243">
        <v>20527.129326047299</v>
      </c>
      <c r="AW243">
        <v>21705.736638264902</v>
      </c>
      <c r="AX243">
        <v>21257.748942171998</v>
      </c>
      <c r="AY243">
        <v>21891.699703263999</v>
      </c>
      <c r="AZ243">
        <v>20829.844320889599</v>
      </c>
      <c r="BA243">
        <v>22667.564475347601</v>
      </c>
      <c r="BB243">
        <v>22317.407384615301</v>
      </c>
      <c r="BC243">
        <v>20794.912178956001</v>
      </c>
      <c r="BD243">
        <v>24932.2330951072</v>
      </c>
      <c r="BE243">
        <v>22031.470119521899</v>
      </c>
      <c r="BF243">
        <v>20671.9770520741</v>
      </c>
      <c r="BG243">
        <v>23480.781321184499</v>
      </c>
    </row>
    <row r="244" spans="1:59" x14ac:dyDescent="0.25">
      <c r="A244" t="s">
        <v>458</v>
      </c>
      <c r="B244">
        <v>0.75696099999999999</v>
      </c>
      <c r="C244">
        <v>0.75897199999999998</v>
      </c>
      <c r="D244">
        <v>878</v>
      </c>
      <c r="E244">
        <v>847</v>
      </c>
      <c r="F244">
        <v>2.6282177274282001</v>
      </c>
      <c r="G244" t="s">
        <v>51</v>
      </c>
      <c r="H244">
        <v>1.6703927600797199</v>
      </c>
      <c r="I244" t="s">
        <v>53</v>
      </c>
      <c r="J244">
        <v>0.60215561960477204</v>
      </c>
      <c r="K244" t="s">
        <v>53</v>
      </c>
      <c r="L244">
        <v>3.3066408236003801</v>
      </c>
      <c r="M244" t="s">
        <v>50</v>
      </c>
      <c r="N244">
        <v>-6.5069790735363398E-2</v>
      </c>
      <c r="O244" t="s">
        <v>50</v>
      </c>
      <c r="P244">
        <v>-0.106170877611937</v>
      </c>
      <c r="Q244" t="s">
        <v>50</v>
      </c>
      <c r="R244">
        <v>-3.0515907481611499E-2</v>
      </c>
      <c r="S244" t="s">
        <v>53</v>
      </c>
      <c r="T244">
        <v>2.5553752031369E-2</v>
      </c>
      <c r="U244" t="s">
        <v>53</v>
      </c>
      <c r="V244">
        <f t="shared" si="18"/>
        <v>3.4553883253751902E-2</v>
      </c>
      <c r="W244">
        <f t="shared" si="19"/>
        <v>0.131724629643306</v>
      </c>
      <c r="X244">
        <f t="shared" si="20"/>
        <v>9.71707463895541E-2</v>
      </c>
      <c r="Y244">
        <f t="shared" si="21"/>
        <v>5.6069659512980499E-2</v>
      </c>
      <c r="AA244">
        <v>2.8426057992188398</v>
      </c>
      <c r="AB244" t="s">
        <v>50</v>
      </c>
      <c r="AC244">
        <v>2.8834452724327999</v>
      </c>
      <c r="AD244" t="s">
        <v>50</v>
      </c>
      <c r="AE244">
        <f t="shared" si="22"/>
        <v>4.0839473213960087E-2</v>
      </c>
      <c r="AG244">
        <v>18.1080395463541</v>
      </c>
      <c r="AH244">
        <v>-4.9460617199786796</v>
      </c>
      <c r="AI244">
        <v>2.2985792872053499</v>
      </c>
      <c r="AJ244">
        <v>-7.2446410071840299</v>
      </c>
      <c r="AK244">
        <f t="shared" si="23"/>
        <v>-9.5432202943893802</v>
      </c>
      <c r="AM244">
        <v>13965.6483516483</v>
      </c>
      <c r="AN244">
        <v>11418.01953125</v>
      </c>
      <c r="AO244">
        <v>12855.7885462555</v>
      </c>
      <c r="AP244">
        <v>14006.189320388299</v>
      </c>
      <c r="AQ244">
        <v>12420.2028985507</v>
      </c>
      <c r="AR244">
        <v>13456.932692307601</v>
      </c>
      <c r="AS244">
        <v>13912.7911392405</v>
      </c>
      <c r="AT244">
        <v>10245.974576271101</v>
      </c>
      <c r="AU244">
        <v>12347.504065040601</v>
      </c>
      <c r="AV244">
        <v>14740.1650485436</v>
      </c>
      <c r="AW244">
        <v>13026.225806451601</v>
      </c>
      <c r="AX244">
        <v>14058.0333333333</v>
      </c>
      <c r="AY244">
        <v>13272.213592233</v>
      </c>
      <c r="AZ244">
        <v>11925.8157894736</v>
      </c>
      <c r="BA244">
        <v>12637.25</v>
      </c>
      <c r="BB244">
        <v>15001.8902439024</v>
      </c>
      <c r="BC244">
        <v>10287.1754385964</v>
      </c>
      <c r="BD244">
        <v>13992.2419354838</v>
      </c>
      <c r="BE244">
        <v>12737.710526315699</v>
      </c>
      <c r="BF244">
        <v>10207.475409836001</v>
      </c>
      <c r="BG244">
        <v>10675.8032786885</v>
      </c>
    </row>
    <row r="245" spans="1:59" x14ac:dyDescent="0.25">
      <c r="A245" t="s">
        <v>101</v>
      </c>
      <c r="B245">
        <v>0.91603999999999997</v>
      </c>
      <c r="C245">
        <v>0.91603999999999997</v>
      </c>
      <c r="D245">
        <v>2127</v>
      </c>
      <c r="E245">
        <v>2127</v>
      </c>
      <c r="F245">
        <v>10.648880444851001</v>
      </c>
      <c r="G245" t="s">
        <v>50</v>
      </c>
      <c r="H245">
        <v>10.081491210829199</v>
      </c>
      <c r="I245" t="s">
        <v>50</v>
      </c>
      <c r="J245">
        <v>2.6099310921218501</v>
      </c>
      <c r="K245" t="s">
        <v>51</v>
      </c>
      <c r="L245">
        <v>3.8285880422449301</v>
      </c>
      <c r="M245" t="s">
        <v>50</v>
      </c>
      <c r="N245">
        <v>-1.19732810887645E-2</v>
      </c>
      <c r="O245" t="s">
        <v>53</v>
      </c>
      <c r="P245">
        <v>3.48635391648549E-2</v>
      </c>
      <c r="Q245" t="s">
        <v>53</v>
      </c>
      <c r="R245">
        <v>2.6249309309414999E-2</v>
      </c>
      <c r="S245" t="s">
        <v>53</v>
      </c>
      <c r="T245">
        <v>2.58884620981229E-2</v>
      </c>
      <c r="U245" t="s">
        <v>53</v>
      </c>
      <c r="V245">
        <f t="shared" si="18"/>
        <v>3.8222590398179497E-2</v>
      </c>
      <c r="W245">
        <f t="shared" si="19"/>
        <v>-8.9750770667319998E-3</v>
      </c>
      <c r="X245">
        <f t="shared" si="20"/>
        <v>-4.7197667464911497E-2</v>
      </c>
      <c r="Y245">
        <f t="shared" si="21"/>
        <v>-3.6084721129209935E-4</v>
      </c>
      <c r="AA245">
        <v>2.4837112045243002</v>
      </c>
      <c r="AB245" t="s">
        <v>50</v>
      </c>
      <c r="AC245">
        <v>2.50592608960359</v>
      </c>
      <c r="AD245" t="s">
        <v>50</v>
      </c>
      <c r="AE245">
        <f t="shared" si="22"/>
        <v>2.2214885079289814E-2</v>
      </c>
      <c r="AG245">
        <v>-10.147755635897701</v>
      </c>
      <c r="AH245">
        <v>-46.523173544993</v>
      </c>
      <c r="AI245">
        <v>-48.194668893978097</v>
      </c>
      <c r="AJ245">
        <v>1.6714953489850399</v>
      </c>
      <c r="AK245">
        <f t="shared" si="23"/>
        <v>49.866164242963137</v>
      </c>
      <c r="AM245">
        <v>11778.613265306099</v>
      </c>
      <c r="AN245">
        <v>9115.7806004618906</v>
      </c>
      <c r="AO245">
        <v>9153.7535014005498</v>
      </c>
      <c r="AP245">
        <v>11304.7204301075</v>
      </c>
      <c r="AQ245">
        <v>10038.513274336199</v>
      </c>
      <c r="AR245">
        <v>9368.1092436974795</v>
      </c>
      <c r="AS245">
        <v>12405.229857819901</v>
      </c>
      <c r="AT245">
        <v>8108.3526570048298</v>
      </c>
      <c r="AU245">
        <v>8725.0420168067194</v>
      </c>
      <c r="AV245">
        <v>12177.967272727201</v>
      </c>
      <c r="AW245">
        <v>11707.025</v>
      </c>
      <c r="AX245">
        <v>10271.3873517786</v>
      </c>
      <c r="AY245">
        <v>10456.159010600701</v>
      </c>
      <c r="AZ245">
        <v>8149.6320754716899</v>
      </c>
      <c r="BA245">
        <v>8343.3139013452892</v>
      </c>
      <c r="BB245">
        <v>12278.481865284901</v>
      </c>
      <c r="BC245">
        <v>9202.2083333333303</v>
      </c>
      <c r="BD245">
        <v>8945.7122302158205</v>
      </c>
      <c r="BE245">
        <v>12512.0524017467</v>
      </c>
      <c r="BF245">
        <v>7162.3153153153098</v>
      </c>
      <c r="BG245">
        <v>8415.2121212121201</v>
      </c>
    </row>
    <row r="246" spans="1:59" x14ac:dyDescent="0.25">
      <c r="A246" t="s">
        <v>616</v>
      </c>
      <c r="B246">
        <v>0.91909799999999997</v>
      </c>
      <c r="C246">
        <v>0.91869799999999902</v>
      </c>
      <c r="D246">
        <v>25207</v>
      </c>
      <c r="E246">
        <v>21771</v>
      </c>
      <c r="F246">
        <v>18.835513528108201</v>
      </c>
      <c r="G246" t="s">
        <v>50</v>
      </c>
      <c r="H246">
        <v>12.308541123675599</v>
      </c>
      <c r="I246" t="s">
        <v>50</v>
      </c>
      <c r="J246">
        <v>1.58928773357243</v>
      </c>
      <c r="K246" t="s">
        <v>53</v>
      </c>
      <c r="L246">
        <v>7.9308388823413303</v>
      </c>
      <c r="M246" t="s">
        <v>50</v>
      </c>
      <c r="N246">
        <v>-1.41611086311957E-2</v>
      </c>
      <c r="O246" t="s">
        <v>51</v>
      </c>
      <c r="P246">
        <v>-2.9791093592823999E-2</v>
      </c>
      <c r="Q246" t="s">
        <v>50</v>
      </c>
      <c r="R246">
        <v>1.16071547077329E-2</v>
      </c>
      <c r="S246" t="s">
        <v>52</v>
      </c>
      <c r="T246">
        <v>2.62117068515017E-2</v>
      </c>
      <c r="U246" t="s">
        <v>50</v>
      </c>
      <c r="V246">
        <f t="shared" si="18"/>
        <v>2.57682633389286E-2</v>
      </c>
      <c r="W246">
        <f t="shared" si="19"/>
        <v>5.60028004443257E-2</v>
      </c>
      <c r="X246">
        <f t="shared" si="20"/>
        <v>3.02345371053971E-2</v>
      </c>
      <c r="Y246">
        <f t="shared" si="21"/>
        <v>1.46045521437688E-2</v>
      </c>
      <c r="AA246">
        <v>2.9532631281558799</v>
      </c>
      <c r="AB246" t="s">
        <v>50</v>
      </c>
      <c r="AC246">
        <v>2.9821546965796299</v>
      </c>
      <c r="AD246" t="s">
        <v>50</v>
      </c>
      <c r="AE246">
        <f t="shared" si="22"/>
        <v>2.8891568423750069E-2</v>
      </c>
      <c r="AG246">
        <v>126.721434361764</v>
      </c>
      <c r="AH246">
        <v>-58.934713062618101</v>
      </c>
      <c r="AI246">
        <v>18.427391904920999</v>
      </c>
      <c r="AJ246">
        <v>-77.362104967539096</v>
      </c>
      <c r="AK246">
        <f t="shared" si="23"/>
        <v>-95.789496872460091</v>
      </c>
      <c r="AM246">
        <v>16151.6002595717</v>
      </c>
      <c r="AN246">
        <v>13211.9596843369</v>
      </c>
      <c r="AO246">
        <v>12681.2081839904</v>
      </c>
      <c r="AP246">
        <v>16247.2157499492</v>
      </c>
      <c r="AQ246">
        <v>14754.0856960815</v>
      </c>
      <c r="AR246">
        <v>12722.692925089101</v>
      </c>
      <c r="AS246">
        <v>16042.5246584857</v>
      </c>
      <c r="AT246">
        <v>11412.430483271301</v>
      </c>
      <c r="AU246">
        <v>12639.325030012</v>
      </c>
      <c r="AV246">
        <v>16039.2945484133</v>
      </c>
      <c r="AW246">
        <v>15707.0762660158</v>
      </c>
      <c r="AX246">
        <v>12249.476307692301</v>
      </c>
      <c r="AY246">
        <v>16454.2106115836</v>
      </c>
      <c r="AZ246">
        <v>13712.784666666599</v>
      </c>
      <c r="BA246">
        <v>13164.887866589899</v>
      </c>
      <c r="BB246">
        <v>16253.756365232601</v>
      </c>
      <c r="BC246">
        <v>11046.3107714701</v>
      </c>
      <c r="BD246">
        <v>12463.3232104121</v>
      </c>
      <c r="BE246">
        <v>15806.764821166</v>
      </c>
      <c r="BF246">
        <v>11794.686170212701</v>
      </c>
      <c r="BG246">
        <v>12857.434811827899</v>
      </c>
    </row>
    <row r="247" spans="1:59" x14ac:dyDescent="0.25">
      <c r="A247" t="s">
        <v>314</v>
      </c>
      <c r="B247">
        <v>0.82533199999999995</v>
      </c>
      <c r="C247">
        <v>0.82668199999999903</v>
      </c>
      <c r="D247">
        <v>3198</v>
      </c>
      <c r="E247">
        <v>3048</v>
      </c>
      <c r="F247">
        <v>11.8425774927062</v>
      </c>
      <c r="G247" t="s">
        <v>50</v>
      </c>
      <c r="H247">
        <v>7.7258568600999302</v>
      </c>
      <c r="I247" t="s">
        <v>50</v>
      </c>
      <c r="J247">
        <v>1.30511749113487</v>
      </c>
      <c r="K247" t="s">
        <v>53</v>
      </c>
      <c r="L247">
        <v>6.6199380704468398</v>
      </c>
      <c r="M247" t="s">
        <v>50</v>
      </c>
      <c r="N247">
        <v>-3.8377529357269603E-2</v>
      </c>
      <c r="O247" t="s">
        <v>50</v>
      </c>
      <c r="P247">
        <v>-1.63329695817135E-2</v>
      </c>
      <c r="Q247" t="s">
        <v>51</v>
      </c>
      <c r="R247">
        <v>-3.4521555634493502E-2</v>
      </c>
      <c r="S247" t="s">
        <v>50</v>
      </c>
      <c r="T247">
        <v>2.6292522842203198E-2</v>
      </c>
      <c r="U247" t="s">
        <v>50</v>
      </c>
      <c r="V247">
        <f t="shared" si="18"/>
        <v>3.8559737227761015E-3</v>
      </c>
      <c r="W247">
        <f t="shared" si="19"/>
        <v>4.2625492423916694E-2</v>
      </c>
      <c r="X247">
        <f t="shared" si="20"/>
        <v>3.8769518701140593E-2</v>
      </c>
      <c r="Y247">
        <f t="shared" si="21"/>
        <v>6.0814078476696704E-2</v>
      </c>
      <c r="AA247">
        <v>2.9868008113451299</v>
      </c>
      <c r="AB247" t="s">
        <v>50</v>
      </c>
      <c r="AC247">
        <v>2.9989602910994302</v>
      </c>
      <c r="AD247" t="s">
        <v>50</v>
      </c>
      <c r="AE247">
        <f t="shared" si="22"/>
        <v>1.2159479754300317E-2</v>
      </c>
      <c r="AG247">
        <v>25.3500944977445</v>
      </c>
      <c r="AH247">
        <v>-5.7169772234562197</v>
      </c>
      <c r="AI247">
        <v>9.3210393440279606</v>
      </c>
      <c r="AJ247">
        <v>-15.0380165674841</v>
      </c>
      <c r="AK247">
        <f t="shared" si="23"/>
        <v>-24.359055911512058</v>
      </c>
      <c r="AM247">
        <v>29786.4280408542</v>
      </c>
      <c r="AN247">
        <v>26512.8903803131</v>
      </c>
      <c r="AO247">
        <v>25276.204271123399</v>
      </c>
      <c r="AP247">
        <v>30787.9336917562</v>
      </c>
      <c r="AQ247">
        <v>26664.748979591801</v>
      </c>
      <c r="AR247">
        <v>24789.124721603501</v>
      </c>
      <c r="AS247">
        <v>28709.664739884302</v>
      </c>
      <c r="AT247">
        <v>26328.7054455445</v>
      </c>
      <c r="AU247">
        <v>25624.450636942602</v>
      </c>
      <c r="AV247">
        <v>31379.397058823499</v>
      </c>
      <c r="AW247">
        <v>27220.0438596491</v>
      </c>
      <c r="AX247">
        <v>24700.538461538399</v>
      </c>
      <c r="AY247">
        <v>30225.423076923002</v>
      </c>
      <c r="AZ247">
        <v>26181.515267175499</v>
      </c>
      <c r="BA247">
        <v>24857.133858267702</v>
      </c>
      <c r="BB247">
        <v>28699.868421052601</v>
      </c>
      <c r="BC247">
        <v>26401.351351351299</v>
      </c>
      <c r="BD247">
        <v>24384.098684210501</v>
      </c>
      <c r="BE247">
        <v>28719.964426877399</v>
      </c>
      <c r="BF247">
        <v>26267.337899543301</v>
      </c>
      <c r="BG247">
        <v>26788.237654320899</v>
      </c>
    </row>
    <row r="248" spans="1:59" x14ac:dyDescent="0.25">
      <c r="A248" t="s">
        <v>205</v>
      </c>
      <c r="B248">
        <v>0.73429800000000001</v>
      </c>
      <c r="C248">
        <v>0.75151499999999904</v>
      </c>
      <c r="D248">
        <v>1033</v>
      </c>
      <c r="E248">
        <v>898</v>
      </c>
      <c r="F248">
        <v>3.24833687443176</v>
      </c>
      <c r="G248" t="s">
        <v>50</v>
      </c>
      <c r="H248">
        <v>2.3042899303900199</v>
      </c>
      <c r="I248" t="s">
        <v>51</v>
      </c>
      <c r="J248">
        <v>0.85324941775976604</v>
      </c>
      <c r="K248" t="s">
        <v>53</v>
      </c>
      <c r="L248">
        <v>2.26414121243551</v>
      </c>
      <c r="M248" t="s">
        <v>51</v>
      </c>
      <c r="N248">
        <v>-0.11951351476296899</v>
      </c>
      <c r="O248" t="s">
        <v>50</v>
      </c>
      <c r="P248">
        <v>-5.3922314894950599E-2</v>
      </c>
      <c r="Q248" t="s">
        <v>53</v>
      </c>
      <c r="R248">
        <v>-4.3454910223350803E-2</v>
      </c>
      <c r="S248" t="s">
        <v>53</v>
      </c>
      <c r="T248">
        <v>2.6877979741624099E-2</v>
      </c>
      <c r="U248" t="s">
        <v>53</v>
      </c>
      <c r="V248">
        <f t="shared" si="18"/>
        <v>7.6058604539618185E-2</v>
      </c>
      <c r="W248">
        <f t="shared" si="19"/>
        <v>8.0800294636574704E-2</v>
      </c>
      <c r="X248">
        <f t="shared" si="20"/>
        <v>4.741690096956519E-3</v>
      </c>
      <c r="Y248">
        <f t="shared" si="21"/>
        <v>7.0332889964974901E-2</v>
      </c>
      <c r="AA248">
        <v>2.6988925660907901</v>
      </c>
      <c r="AB248" t="s">
        <v>50</v>
      </c>
      <c r="AC248">
        <v>2.7313865552426999</v>
      </c>
      <c r="AD248" t="s">
        <v>50</v>
      </c>
      <c r="AE248">
        <f t="shared" si="22"/>
        <v>3.2493989151909819E-2</v>
      </c>
      <c r="AG248">
        <v>15.1590042520862</v>
      </c>
      <c r="AH248">
        <v>-8.6396134741145492</v>
      </c>
      <c r="AI248">
        <v>-3.7226373337230099</v>
      </c>
      <c r="AJ248">
        <v>-4.9169761403915304</v>
      </c>
      <c r="AK248">
        <f t="shared" si="23"/>
        <v>-1.1943388066685205</v>
      </c>
      <c r="AM248">
        <v>7933.0839416058398</v>
      </c>
      <c r="AN248">
        <v>7112.6525096525002</v>
      </c>
      <c r="AO248">
        <v>7901.3671232876704</v>
      </c>
      <c r="AP248">
        <v>7863.0355029585699</v>
      </c>
      <c r="AQ248">
        <v>7710.3969465648797</v>
      </c>
      <c r="AR248">
        <v>7954.8405797101404</v>
      </c>
      <c r="AS248">
        <v>8045.8285714285703</v>
      </c>
      <c r="AT248">
        <v>6500.8984375</v>
      </c>
      <c r="AU248">
        <v>7831.3101265822697</v>
      </c>
      <c r="AV248">
        <v>8222.6315789473592</v>
      </c>
      <c r="AW248">
        <v>7517.9074074073997</v>
      </c>
      <c r="AX248">
        <v>8874.3673469387704</v>
      </c>
      <c r="AY248">
        <v>7569.1720430107498</v>
      </c>
      <c r="AZ248">
        <v>7845.3896103896004</v>
      </c>
      <c r="BA248">
        <v>7128.1100917431204</v>
      </c>
      <c r="BB248">
        <v>8400.2711864406701</v>
      </c>
      <c r="BC248">
        <v>6248.1111111111104</v>
      </c>
      <c r="BD248">
        <v>7737.79452054794</v>
      </c>
      <c r="BE248">
        <v>7591.2173913043398</v>
      </c>
      <c r="BF248">
        <v>6685.3648648648596</v>
      </c>
      <c r="BG248">
        <v>7911.6235294117596</v>
      </c>
    </row>
    <row r="249" spans="1:59" x14ac:dyDescent="0.25">
      <c r="A249" t="s">
        <v>566</v>
      </c>
      <c r="B249">
        <v>0.79888099999999995</v>
      </c>
      <c r="C249">
        <v>0.81521599999999905</v>
      </c>
      <c r="D249">
        <v>1060</v>
      </c>
      <c r="E249">
        <v>701</v>
      </c>
      <c r="F249">
        <v>2.6196370049214002</v>
      </c>
      <c r="G249" t="s">
        <v>51</v>
      </c>
      <c r="H249">
        <v>0.81661092416811198</v>
      </c>
      <c r="I249" t="s">
        <v>53</v>
      </c>
      <c r="J249">
        <v>0.72400116936490699</v>
      </c>
      <c r="K249" t="s">
        <v>53</v>
      </c>
      <c r="L249">
        <v>3.3436488469618499</v>
      </c>
      <c r="M249" t="s">
        <v>50</v>
      </c>
      <c r="N249">
        <v>-0.114832215146599</v>
      </c>
      <c r="O249" t="s">
        <v>50</v>
      </c>
      <c r="P249">
        <v>-0.11696778298143901</v>
      </c>
      <c r="Q249" t="s">
        <v>50</v>
      </c>
      <c r="R249">
        <v>-7.5348291048205895E-2</v>
      </c>
      <c r="S249" t="s">
        <v>51</v>
      </c>
      <c r="T249">
        <v>2.78499670351188E-2</v>
      </c>
      <c r="U249" t="s">
        <v>53</v>
      </c>
      <c r="V249">
        <f t="shared" si="18"/>
        <v>3.9483924098393103E-2</v>
      </c>
      <c r="W249">
        <f t="shared" si="19"/>
        <v>0.14481775001655781</v>
      </c>
      <c r="X249">
        <f t="shared" si="20"/>
        <v>0.1053338259181647</v>
      </c>
      <c r="Y249">
        <f t="shared" si="21"/>
        <v>0.1031982580833247</v>
      </c>
      <c r="AA249">
        <v>2.87471690521323</v>
      </c>
      <c r="AB249" t="s">
        <v>50</v>
      </c>
      <c r="AC249">
        <v>2.8937855050704</v>
      </c>
      <c r="AD249" t="s">
        <v>50</v>
      </c>
      <c r="AE249">
        <f t="shared" si="22"/>
        <v>1.9068599857170021E-2</v>
      </c>
      <c r="AG249">
        <v>18.912779843353299</v>
      </c>
      <c r="AH249">
        <v>-18.325881534983999</v>
      </c>
      <c r="AI249">
        <v>-4.9262109413913899</v>
      </c>
      <c r="AJ249">
        <v>-13.399670593592599</v>
      </c>
      <c r="AK249">
        <f t="shared" si="23"/>
        <v>-8.4734596522012104</v>
      </c>
      <c r="AM249">
        <v>12718.2492401215</v>
      </c>
      <c r="AN249">
        <v>10756.717514124201</v>
      </c>
      <c r="AO249">
        <v>9980.4102564102504</v>
      </c>
      <c r="AP249">
        <v>12974.7833333333</v>
      </c>
      <c r="AQ249">
        <v>12097.3</v>
      </c>
      <c r="AR249">
        <v>9890</v>
      </c>
      <c r="AS249">
        <v>12408.3422818791</v>
      </c>
      <c r="AT249">
        <v>9369.9080459770103</v>
      </c>
      <c r="AU249">
        <v>10079.5698924731</v>
      </c>
      <c r="AV249">
        <v>13647.507246376799</v>
      </c>
      <c r="AW249">
        <v>12269.688888888801</v>
      </c>
      <c r="AX249">
        <v>10193.717391304301</v>
      </c>
      <c r="AY249">
        <v>12556.6036036036</v>
      </c>
      <c r="AZ249">
        <v>11924.9111111111</v>
      </c>
      <c r="BA249">
        <v>9640.5178571428496</v>
      </c>
      <c r="BB249">
        <v>10924.7682926829</v>
      </c>
      <c r="BC249">
        <v>9508.2291666666606</v>
      </c>
      <c r="BD249">
        <v>10465.471698113201</v>
      </c>
      <c r="BE249">
        <v>14224.059701492501</v>
      </c>
      <c r="BF249">
        <v>9199.6666666666606</v>
      </c>
      <c r="BG249">
        <v>9568.25</v>
      </c>
    </row>
    <row r="250" spans="1:59" x14ac:dyDescent="0.25">
      <c r="A250" t="s">
        <v>370</v>
      </c>
      <c r="B250">
        <v>0.76533200000000001</v>
      </c>
      <c r="C250">
        <v>0.74455199999999999</v>
      </c>
      <c r="D250">
        <v>497</v>
      </c>
      <c r="E250">
        <v>469</v>
      </c>
      <c r="F250">
        <v>2.7000169866006698</v>
      </c>
      <c r="G250" t="s">
        <v>51</v>
      </c>
      <c r="H250">
        <v>2.2151894879012</v>
      </c>
      <c r="I250" t="s">
        <v>52</v>
      </c>
      <c r="J250">
        <v>0.977714631757445</v>
      </c>
      <c r="K250" t="s">
        <v>53</v>
      </c>
      <c r="L250">
        <v>2.19143767003338</v>
      </c>
      <c r="M250" t="s">
        <v>52</v>
      </c>
      <c r="N250">
        <v>-7.5359440929083903E-3</v>
      </c>
      <c r="O250" t="s">
        <v>53</v>
      </c>
      <c r="P250">
        <v>-2.8099190402921699E-2</v>
      </c>
      <c r="Q250" t="s">
        <v>53</v>
      </c>
      <c r="R250">
        <v>9.7845322668628203E-3</v>
      </c>
      <c r="S250" t="s">
        <v>53</v>
      </c>
      <c r="T250">
        <v>2.80992565043666E-2</v>
      </c>
      <c r="U250" t="s">
        <v>53</v>
      </c>
      <c r="V250">
        <f t="shared" si="18"/>
        <v>1.7320476359771211E-2</v>
      </c>
      <c r="W250">
        <f t="shared" si="19"/>
        <v>5.6198446907288299E-2</v>
      </c>
      <c r="X250">
        <f t="shared" si="20"/>
        <v>3.8877970547517085E-2</v>
      </c>
      <c r="Y250">
        <f t="shared" si="21"/>
        <v>1.8314724237503778E-2</v>
      </c>
      <c r="AA250">
        <v>3.1517776916181202</v>
      </c>
      <c r="AB250" t="s">
        <v>50</v>
      </c>
      <c r="AC250">
        <v>3.18239575029355</v>
      </c>
      <c r="AD250" t="s">
        <v>50</v>
      </c>
      <c r="AE250">
        <f t="shared" si="22"/>
        <v>3.0618058675429882E-2</v>
      </c>
      <c r="AG250">
        <v>2.5926079036974401</v>
      </c>
      <c r="AH250">
        <v>-4.9094869624061097</v>
      </c>
      <c r="AI250">
        <v>-0.89376542169642004</v>
      </c>
      <c r="AJ250">
        <v>-4.0157215407096896</v>
      </c>
      <c r="AK250">
        <f t="shared" si="23"/>
        <v>-3.1219561190132694</v>
      </c>
      <c r="AM250">
        <v>66421.944444444394</v>
      </c>
      <c r="AN250">
        <v>63151.2661870503</v>
      </c>
      <c r="AO250">
        <v>60872.950980392103</v>
      </c>
      <c r="AP250">
        <v>66238.666666666599</v>
      </c>
      <c r="AQ250">
        <v>63311.854838709602</v>
      </c>
      <c r="AR250">
        <v>59802.2903225806</v>
      </c>
      <c r="AS250">
        <v>66643.807017543804</v>
      </c>
      <c r="AT250">
        <v>63021.961038961002</v>
      </c>
      <c r="AU250">
        <v>61769.990990990897</v>
      </c>
      <c r="AV250">
        <v>65084.151515151498</v>
      </c>
      <c r="AW250">
        <v>61159.44</v>
      </c>
      <c r="AX250">
        <v>61664.9</v>
      </c>
      <c r="AY250">
        <v>67296.972222222204</v>
      </c>
      <c r="AZ250">
        <v>64766.189189189099</v>
      </c>
      <c r="BA250">
        <v>58396.547169811303</v>
      </c>
      <c r="BB250">
        <v>68081.057142857098</v>
      </c>
      <c r="BC250">
        <v>62589.9142857142</v>
      </c>
      <c r="BD250">
        <v>58907.038461538403</v>
      </c>
      <c r="BE250">
        <v>64357.272727272699</v>
      </c>
      <c r="BF250">
        <v>63382</v>
      </c>
      <c r="BG250">
        <v>64293.271186440601</v>
      </c>
    </row>
    <row r="251" spans="1:59" x14ac:dyDescent="0.25">
      <c r="A251" t="s">
        <v>570</v>
      </c>
      <c r="B251">
        <v>0.93071599999999999</v>
      </c>
      <c r="C251">
        <v>0.92346399999999995</v>
      </c>
      <c r="D251">
        <v>7297</v>
      </c>
      <c r="E251">
        <v>7110</v>
      </c>
      <c r="F251">
        <v>5.1850573827399504</v>
      </c>
      <c r="G251" t="s">
        <v>50</v>
      </c>
      <c r="H251">
        <v>2.30839306627177</v>
      </c>
      <c r="I251" t="s">
        <v>51</v>
      </c>
      <c r="J251">
        <v>2.36402847137941</v>
      </c>
      <c r="K251" t="s">
        <v>51</v>
      </c>
      <c r="L251">
        <v>2.8403890686250399</v>
      </c>
      <c r="M251" t="s">
        <v>51</v>
      </c>
      <c r="N251">
        <v>-3.86676237737374E-3</v>
      </c>
      <c r="O251" t="s">
        <v>53</v>
      </c>
      <c r="P251">
        <v>-6.07147746537563E-3</v>
      </c>
      <c r="Q251" t="s">
        <v>53</v>
      </c>
      <c r="R251">
        <v>2.38280492697432E-2</v>
      </c>
      <c r="S251" t="s">
        <v>50</v>
      </c>
      <c r="T251">
        <v>2.83350796355392E-2</v>
      </c>
      <c r="U251" t="s">
        <v>50</v>
      </c>
      <c r="V251">
        <f t="shared" si="18"/>
        <v>2.769481164711694E-2</v>
      </c>
      <c r="W251">
        <f t="shared" si="19"/>
        <v>3.4406557100914829E-2</v>
      </c>
      <c r="X251">
        <f t="shared" si="20"/>
        <v>6.7117454537978898E-3</v>
      </c>
      <c r="Y251">
        <f t="shared" si="21"/>
        <v>4.5070303657959998E-3</v>
      </c>
      <c r="AA251">
        <v>2.6583402761452</v>
      </c>
      <c r="AB251" t="s">
        <v>50</v>
      </c>
      <c r="AC251">
        <v>2.68647614841072</v>
      </c>
      <c r="AD251" t="s">
        <v>50</v>
      </c>
      <c r="AE251">
        <f t="shared" si="22"/>
        <v>2.8135872265520057E-2</v>
      </c>
      <c r="AG251">
        <v>9.1077220079251106E-2</v>
      </c>
      <c r="AH251">
        <v>-83.546546420717306</v>
      </c>
      <c r="AI251">
        <v>-35.541313643543397</v>
      </c>
      <c r="AJ251">
        <v>-48.005232777173703</v>
      </c>
      <c r="AK251">
        <f t="shared" si="23"/>
        <v>-12.463919133630306</v>
      </c>
      <c r="AM251">
        <v>18766.220848056499</v>
      </c>
      <c r="AN251">
        <v>17860.2590456213</v>
      </c>
      <c r="AO251">
        <v>17723.591656131401</v>
      </c>
      <c r="AP251">
        <v>19322.838792549701</v>
      </c>
      <c r="AQ251">
        <v>17666.232365145199</v>
      </c>
      <c r="AR251">
        <v>18518.0286396181</v>
      </c>
      <c r="AS251">
        <v>18085.424194815401</v>
      </c>
      <c r="AT251">
        <v>18058.606574761299</v>
      </c>
      <c r="AU251">
        <v>16828.782258064501</v>
      </c>
      <c r="AV251">
        <v>20090.4151670951</v>
      </c>
      <c r="AW251">
        <v>18304.968342644301</v>
      </c>
      <c r="AX251">
        <v>18152.713043478201</v>
      </c>
      <c r="AY251">
        <v>18556.2477535301</v>
      </c>
      <c r="AZ251">
        <v>16862.9508196721</v>
      </c>
      <c r="BA251">
        <v>18826.029325513198</v>
      </c>
      <c r="BB251">
        <v>17977.690189328699</v>
      </c>
      <c r="BC251">
        <v>16741.105011933101</v>
      </c>
      <c r="BD251">
        <v>18226.519178082101</v>
      </c>
      <c r="BE251">
        <v>18175.877167629998</v>
      </c>
      <c r="BF251">
        <v>19112.104961831999</v>
      </c>
      <c r="BG251">
        <v>14185.3937823834</v>
      </c>
    </row>
    <row r="252" spans="1:59" x14ac:dyDescent="0.25">
      <c r="A252" t="s">
        <v>84</v>
      </c>
      <c r="B252">
        <v>0.94602900000000001</v>
      </c>
      <c r="C252">
        <v>0.94602900000000001</v>
      </c>
      <c r="D252">
        <v>12889</v>
      </c>
      <c r="E252">
        <v>12889</v>
      </c>
      <c r="F252">
        <v>69.578707070651902</v>
      </c>
      <c r="G252" t="s">
        <v>50</v>
      </c>
      <c r="H252">
        <v>40.886785213534097</v>
      </c>
      <c r="I252" t="s">
        <v>50</v>
      </c>
      <c r="J252">
        <v>1.3440357419862301</v>
      </c>
      <c r="K252" t="s">
        <v>53</v>
      </c>
      <c r="L252">
        <v>3.4785171514795699</v>
      </c>
      <c r="M252" t="s">
        <v>50</v>
      </c>
      <c r="N252">
        <v>-1.86320802326225E-2</v>
      </c>
      <c r="O252" t="s">
        <v>50</v>
      </c>
      <c r="P252">
        <v>-7.3681502647540099E-3</v>
      </c>
      <c r="Q252" t="s">
        <v>53</v>
      </c>
      <c r="R252">
        <v>-1.0217054951691101E-3</v>
      </c>
      <c r="S252" t="s">
        <v>53</v>
      </c>
      <c r="T252">
        <v>2.8392700933037099E-2</v>
      </c>
      <c r="U252" t="s">
        <v>50</v>
      </c>
      <c r="V252">
        <f t="shared" si="18"/>
        <v>1.7610374737453388E-2</v>
      </c>
      <c r="W252">
        <f t="shared" si="19"/>
        <v>3.5760851197791106E-2</v>
      </c>
      <c r="X252">
        <f t="shared" si="20"/>
        <v>1.8150476460337718E-2</v>
      </c>
      <c r="Y252">
        <f t="shared" si="21"/>
        <v>2.9414406428206211E-2</v>
      </c>
      <c r="AA252">
        <v>3.0525777381442398</v>
      </c>
      <c r="AB252" t="s">
        <v>50</v>
      </c>
      <c r="AC252">
        <v>3.0717950737542101</v>
      </c>
      <c r="AD252" t="s">
        <v>50</v>
      </c>
      <c r="AE252">
        <f t="shared" si="22"/>
        <v>1.9217335609970299E-2</v>
      </c>
      <c r="AG252">
        <v>47.3433645046183</v>
      </c>
      <c r="AH252">
        <v>-74.022057372549</v>
      </c>
      <c r="AI252">
        <v>-12.5090816216735</v>
      </c>
      <c r="AJ252">
        <v>-61.512975750875597</v>
      </c>
      <c r="AK252">
        <f t="shared" si="23"/>
        <v>-49.003894129202095</v>
      </c>
      <c r="AM252">
        <v>36614.446525176798</v>
      </c>
      <c r="AN252">
        <v>34531.561100620398</v>
      </c>
      <c r="AO252">
        <v>35174.379113345502</v>
      </c>
      <c r="AP252">
        <v>36865.672176308501</v>
      </c>
      <c r="AQ252">
        <v>34275.931419457702</v>
      </c>
      <c r="AR252">
        <v>36138.627317955601</v>
      </c>
      <c r="AS252">
        <v>36332.607947019802</v>
      </c>
      <c r="AT252">
        <v>34794.890470974802</v>
      </c>
      <c r="AU252">
        <v>34189.643418013802</v>
      </c>
      <c r="AV252">
        <v>38591.634534786201</v>
      </c>
      <c r="AW252">
        <v>35442.528143712501</v>
      </c>
      <c r="AX252">
        <v>36558.182987141401</v>
      </c>
      <c r="AY252">
        <v>35338.169881305599</v>
      </c>
      <c r="AZ252">
        <v>33344.6615678776</v>
      </c>
      <c r="BA252">
        <v>35785.151666666599</v>
      </c>
      <c r="BB252">
        <v>35743.7804674457</v>
      </c>
      <c r="BC252">
        <v>33588.958424507597</v>
      </c>
      <c r="BD252">
        <v>34454.623875715399</v>
      </c>
      <c r="BE252">
        <v>36993.728209934401</v>
      </c>
      <c r="BF252">
        <v>36003.467105263102</v>
      </c>
      <c r="BG252">
        <v>33845.618895965999</v>
      </c>
    </row>
    <row r="253" spans="1:59" x14ac:dyDescent="0.25">
      <c r="A253" t="s">
        <v>203</v>
      </c>
      <c r="B253">
        <v>0.85228799999999905</v>
      </c>
      <c r="C253">
        <v>0.85389300000000001</v>
      </c>
      <c r="D253">
        <v>9141</v>
      </c>
      <c r="E253">
        <v>8936</v>
      </c>
      <c r="F253">
        <v>3.20299429154527</v>
      </c>
      <c r="G253" t="s">
        <v>50</v>
      </c>
      <c r="H253">
        <v>2.3642727763811302</v>
      </c>
      <c r="I253" t="s">
        <v>51</v>
      </c>
      <c r="J253">
        <v>2.0025883717990198</v>
      </c>
      <c r="K253" t="s">
        <v>52</v>
      </c>
      <c r="L253">
        <v>2.37856939985129</v>
      </c>
      <c r="M253" t="s">
        <v>51</v>
      </c>
      <c r="N253">
        <v>-1.4221759716817399E-2</v>
      </c>
      <c r="O253" t="s">
        <v>53</v>
      </c>
      <c r="P253">
        <v>-2.74146285795774E-2</v>
      </c>
      <c r="Q253" t="s">
        <v>50</v>
      </c>
      <c r="R253">
        <v>1.7681246554699299E-3</v>
      </c>
      <c r="S253" t="s">
        <v>53</v>
      </c>
      <c r="T253">
        <v>2.8448194157190299E-2</v>
      </c>
      <c r="U253" t="s">
        <v>50</v>
      </c>
      <c r="V253">
        <f t="shared" si="18"/>
        <v>1.5989884372287329E-2</v>
      </c>
      <c r="W253">
        <f t="shared" si="19"/>
        <v>5.5862822736767695E-2</v>
      </c>
      <c r="X253">
        <f t="shared" si="20"/>
        <v>3.9872938364480366E-2</v>
      </c>
      <c r="Y253">
        <f t="shared" si="21"/>
        <v>2.6680069501720367E-2</v>
      </c>
      <c r="AA253">
        <v>2.6461062350515299</v>
      </c>
      <c r="AB253" t="s">
        <v>50</v>
      </c>
      <c r="AC253">
        <v>2.6711427879729399</v>
      </c>
      <c r="AD253" t="s">
        <v>50</v>
      </c>
      <c r="AE253">
        <f t="shared" si="22"/>
        <v>2.5036552921410049E-2</v>
      </c>
      <c r="AG253">
        <v>51.302509792685797</v>
      </c>
      <c r="AH253">
        <v>-81.962257293497501</v>
      </c>
      <c r="AI253">
        <v>-9.4115308808755795</v>
      </c>
      <c r="AJ253">
        <v>-72.550726412621898</v>
      </c>
      <c r="AK253">
        <f t="shared" si="23"/>
        <v>-63.139195531746317</v>
      </c>
      <c r="AM253">
        <v>6957.3788622581496</v>
      </c>
      <c r="AN253">
        <v>6324.4387755101998</v>
      </c>
      <c r="AO253">
        <v>6269.9617969579003</v>
      </c>
      <c r="AP253">
        <v>7115.9063962558403</v>
      </c>
      <c r="AQ253">
        <v>6420.0657206870801</v>
      </c>
      <c r="AR253">
        <v>6135.4</v>
      </c>
      <c r="AS253">
        <v>6759.4253246753196</v>
      </c>
      <c r="AT253">
        <v>6226.4705432287601</v>
      </c>
      <c r="AU253">
        <v>6402.9149085794597</v>
      </c>
      <c r="AV253">
        <v>7196.2260692464297</v>
      </c>
      <c r="AW253">
        <v>6372.3693009118497</v>
      </c>
      <c r="AX253">
        <v>5993.3890532544301</v>
      </c>
      <c r="AY253">
        <v>7032.0871413389996</v>
      </c>
      <c r="AZ253">
        <v>6466.1512481644604</v>
      </c>
      <c r="BA253">
        <v>6267.08641975308</v>
      </c>
      <c r="BB253">
        <v>6815.1950310558996</v>
      </c>
      <c r="BC253">
        <v>6428.0716463414601</v>
      </c>
      <c r="BD253">
        <v>6217.6428571428496</v>
      </c>
      <c r="BE253">
        <v>6698.3442176870703</v>
      </c>
      <c r="BF253">
        <v>6023.3210445468503</v>
      </c>
      <c r="BG253">
        <v>6562.4816753926698</v>
      </c>
    </row>
    <row r="254" spans="1:59" x14ac:dyDescent="0.25">
      <c r="A254" t="s">
        <v>507</v>
      </c>
      <c r="B254">
        <v>0.91812700000000003</v>
      </c>
      <c r="C254">
        <v>0.918211</v>
      </c>
      <c r="D254">
        <v>58516</v>
      </c>
      <c r="E254">
        <v>55509</v>
      </c>
      <c r="F254">
        <v>7.5748206518787899</v>
      </c>
      <c r="G254" t="s">
        <v>50</v>
      </c>
      <c r="H254">
        <v>6.3846329760818401</v>
      </c>
      <c r="I254" t="s">
        <v>50</v>
      </c>
      <c r="J254">
        <v>1.93482985472278</v>
      </c>
      <c r="K254" t="s">
        <v>52</v>
      </c>
      <c r="L254">
        <v>5.1393610290965599</v>
      </c>
      <c r="M254" t="s">
        <v>50</v>
      </c>
      <c r="N254">
        <v>-1.14277773464948E-2</v>
      </c>
      <c r="O254" t="s">
        <v>50</v>
      </c>
      <c r="P254">
        <v>-2.4600005262425499E-2</v>
      </c>
      <c r="Q254" t="s">
        <v>50</v>
      </c>
      <c r="R254">
        <v>5.6451539176005597E-3</v>
      </c>
      <c r="S254" t="s">
        <v>52</v>
      </c>
      <c r="T254">
        <v>2.8459341921294099E-2</v>
      </c>
      <c r="U254" t="s">
        <v>50</v>
      </c>
      <c r="V254">
        <f t="shared" si="18"/>
        <v>1.707293126409536E-2</v>
      </c>
      <c r="W254">
        <f t="shared" si="19"/>
        <v>5.3059347183719602E-2</v>
      </c>
      <c r="X254">
        <f t="shared" si="20"/>
        <v>3.5986415919624246E-2</v>
      </c>
      <c r="Y254">
        <f t="shared" si="21"/>
        <v>2.2814188003693538E-2</v>
      </c>
      <c r="AA254">
        <v>2.8380728394868902</v>
      </c>
      <c r="AB254" t="s">
        <v>50</v>
      </c>
      <c r="AC254">
        <v>2.8632849990004101</v>
      </c>
      <c r="AD254" t="s">
        <v>50</v>
      </c>
      <c r="AE254">
        <f t="shared" si="22"/>
        <v>2.5212159513519961E-2</v>
      </c>
      <c r="AG254">
        <v>232.80079993047099</v>
      </c>
      <c r="AH254">
        <v>-348.39734426286901</v>
      </c>
      <c r="AI254">
        <v>-26.351274529552899</v>
      </c>
      <c r="AJ254">
        <v>-322.04606973331602</v>
      </c>
      <c r="AK254">
        <f t="shared" si="23"/>
        <v>-295.69479520376314</v>
      </c>
      <c r="AM254">
        <v>17884.435124957199</v>
      </c>
      <c r="AN254">
        <v>14787.779399253899</v>
      </c>
      <c r="AO254">
        <v>14382.9962633451</v>
      </c>
      <c r="AP254">
        <v>17392.3780836146</v>
      </c>
      <c r="AQ254">
        <v>15393.8073915237</v>
      </c>
      <c r="AR254">
        <v>14422.446698762</v>
      </c>
      <c r="AS254">
        <v>18365.580702496802</v>
      </c>
      <c r="AT254">
        <v>14134.3603971168</v>
      </c>
      <c r="AU254">
        <v>14340.6946902654</v>
      </c>
      <c r="AV254">
        <v>17086.078518518501</v>
      </c>
      <c r="AW254">
        <v>15823.398260869501</v>
      </c>
      <c r="AX254">
        <v>14614.270755596999</v>
      </c>
      <c r="AY254">
        <v>17661.1929140256</v>
      </c>
      <c r="AZ254">
        <v>14950.788367922099</v>
      </c>
      <c r="BA254">
        <v>14237.022542831301</v>
      </c>
      <c r="BB254">
        <v>18377.262005769499</v>
      </c>
      <c r="BC254">
        <v>13936.8200431034</v>
      </c>
      <c r="BD254">
        <v>14005.623197903</v>
      </c>
      <c r="BE254">
        <v>18353.9566024991</v>
      </c>
      <c r="BF254">
        <v>14335.7528151606</v>
      </c>
      <c r="BG254">
        <v>14771.823777403</v>
      </c>
    </row>
    <row r="255" spans="1:59" x14ac:dyDescent="0.25">
      <c r="A255" t="s">
        <v>313</v>
      </c>
      <c r="B255">
        <v>0.81065900000000002</v>
      </c>
      <c r="C255">
        <v>0.81065900000000002</v>
      </c>
      <c r="D255">
        <v>992</v>
      </c>
      <c r="E255">
        <v>992</v>
      </c>
      <c r="F255">
        <v>2.7087770512862401</v>
      </c>
      <c r="G255" t="s">
        <v>51</v>
      </c>
      <c r="H255">
        <v>3.4398441857544002</v>
      </c>
      <c r="I255" t="s">
        <v>50</v>
      </c>
      <c r="J255">
        <v>3.8116441511298502</v>
      </c>
      <c r="K255" t="s">
        <v>50</v>
      </c>
      <c r="L255">
        <v>2.86559432512143</v>
      </c>
      <c r="M255" t="s">
        <v>51</v>
      </c>
      <c r="N255">
        <v>-3.5106410376960197E-2</v>
      </c>
      <c r="O255" t="s">
        <v>50</v>
      </c>
      <c r="P255">
        <v>-1.6644499832007401E-2</v>
      </c>
      <c r="Q255" t="s">
        <v>53</v>
      </c>
      <c r="R255">
        <v>-3.8830770844701899E-2</v>
      </c>
      <c r="S255" t="s">
        <v>50</v>
      </c>
      <c r="T255">
        <v>2.8497527748028901E-2</v>
      </c>
      <c r="U255" t="s">
        <v>51</v>
      </c>
      <c r="V255">
        <f t="shared" si="18"/>
        <v>-3.7243604677417025E-3</v>
      </c>
      <c r="W255">
        <f t="shared" si="19"/>
        <v>4.5142027580036298E-2</v>
      </c>
      <c r="X255">
        <f t="shared" si="20"/>
        <v>4.8866388047778E-2</v>
      </c>
      <c r="Y255">
        <f t="shared" si="21"/>
        <v>6.7328298592730804E-2</v>
      </c>
      <c r="AA255">
        <v>2.9940997037391899</v>
      </c>
      <c r="AB255" t="s">
        <v>50</v>
      </c>
      <c r="AC255">
        <v>3.0099318769626699</v>
      </c>
      <c r="AD255" t="s">
        <v>50</v>
      </c>
      <c r="AE255">
        <f t="shared" si="22"/>
        <v>1.5832173223480073E-2</v>
      </c>
      <c r="AG255">
        <v>5.3231071649914403</v>
      </c>
      <c r="AH255">
        <v>-12.872197312895601</v>
      </c>
      <c r="AI255">
        <v>1.83795036081033</v>
      </c>
      <c r="AJ255">
        <v>-14.710147673705899</v>
      </c>
      <c r="AK255">
        <f t="shared" si="23"/>
        <v>-16.548098034516229</v>
      </c>
      <c r="AM255">
        <v>33000.119363395199</v>
      </c>
      <c r="AN255">
        <v>27963.9805825242</v>
      </c>
      <c r="AO255">
        <v>26680.882640586799</v>
      </c>
      <c r="AP255">
        <v>33187.7336448598</v>
      </c>
      <c r="AQ255">
        <v>28209.980392156798</v>
      </c>
      <c r="AR255">
        <v>25798.151724137901</v>
      </c>
      <c r="AS255">
        <v>32753.8036809816</v>
      </c>
      <c r="AT255">
        <v>27722.711538461499</v>
      </c>
      <c r="AU255">
        <v>27165.715909090901</v>
      </c>
      <c r="AV255">
        <v>33680.298076922998</v>
      </c>
      <c r="AW255">
        <v>29209.074074074</v>
      </c>
      <c r="AX255">
        <v>24194.8405797101</v>
      </c>
      <c r="AY255">
        <v>32722.0363636363</v>
      </c>
      <c r="AZ255">
        <v>27086</v>
      </c>
      <c r="BA255">
        <v>27253.789473684199</v>
      </c>
      <c r="BB255">
        <v>33700.365853658499</v>
      </c>
      <c r="BC255">
        <v>27128.842105263098</v>
      </c>
      <c r="BD255">
        <v>27563.5925925925</v>
      </c>
      <c r="BE255">
        <v>31795.5555555555</v>
      </c>
      <c r="BF255">
        <v>28064.636363636298</v>
      </c>
      <c r="BG255">
        <v>26890.262820512798</v>
      </c>
    </row>
    <row r="256" spans="1:59" x14ac:dyDescent="0.25">
      <c r="A256" t="s">
        <v>596</v>
      </c>
      <c r="B256">
        <v>0.92400000000000004</v>
      </c>
      <c r="C256">
        <v>0.93025400000000003</v>
      </c>
      <c r="D256">
        <v>30163</v>
      </c>
      <c r="E256">
        <v>26966</v>
      </c>
      <c r="F256">
        <v>9.3566246118529399</v>
      </c>
      <c r="G256" t="s">
        <v>50</v>
      </c>
      <c r="H256">
        <v>6.7324113513258297</v>
      </c>
      <c r="I256" t="s">
        <v>50</v>
      </c>
      <c r="J256">
        <v>2.2796069387607401</v>
      </c>
      <c r="K256" t="s">
        <v>51</v>
      </c>
      <c r="L256">
        <v>5.9020596334551803</v>
      </c>
      <c r="M256" t="s">
        <v>50</v>
      </c>
      <c r="N256">
        <v>-1.50370002630777E-2</v>
      </c>
      <c r="O256" t="s">
        <v>50</v>
      </c>
      <c r="P256">
        <v>-1.1010115786550201E-2</v>
      </c>
      <c r="Q256" t="s">
        <v>51</v>
      </c>
      <c r="R256">
        <v>7.4263537355550501E-3</v>
      </c>
      <c r="S256" t="s">
        <v>53</v>
      </c>
      <c r="T256">
        <v>2.85143456459814E-2</v>
      </c>
      <c r="U256" t="s">
        <v>50</v>
      </c>
      <c r="V256">
        <f t="shared" si="18"/>
        <v>2.2463353998632751E-2</v>
      </c>
      <c r="W256">
        <f t="shared" si="19"/>
        <v>3.9524461432531605E-2</v>
      </c>
      <c r="X256">
        <f t="shared" si="20"/>
        <v>1.7061107433898853E-2</v>
      </c>
      <c r="Y256">
        <f t="shared" si="21"/>
        <v>2.1087991910426349E-2</v>
      </c>
      <c r="AA256">
        <v>2.87121446512498</v>
      </c>
      <c r="AB256" t="s">
        <v>50</v>
      </c>
      <c r="AC256">
        <v>2.89410179256291</v>
      </c>
      <c r="AD256" t="s">
        <v>50</v>
      </c>
      <c r="AE256">
        <f t="shared" si="22"/>
        <v>2.2887327437929983E-2</v>
      </c>
      <c r="AG256">
        <v>-21.2792070460128</v>
      </c>
      <c r="AH256">
        <v>-50.184065923544097</v>
      </c>
      <c r="AI256">
        <v>6.7125667526906199</v>
      </c>
      <c r="AJ256">
        <v>-56.896632676234702</v>
      </c>
      <c r="AK256">
        <f t="shared" si="23"/>
        <v>-63.609199428925322</v>
      </c>
      <c r="AM256">
        <v>18187.055597295199</v>
      </c>
      <c r="AN256">
        <v>14595.5556338028</v>
      </c>
      <c r="AO256">
        <v>15598.1815645999</v>
      </c>
      <c r="AP256">
        <v>18361.2899341788</v>
      </c>
      <c r="AQ256">
        <v>14510.181768259101</v>
      </c>
      <c r="AR256">
        <v>15902.8357176919</v>
      </c>
      <c r="AS256">
        <v>17998.306782608601</v>
      </c>
      <c r="AT256">
        <v>14685.472238288001</v>
      </c>
      <c r="AU256">
        <v>15252.197400487399</v>
      </c>
      <c r="AV256">
        <v>18752.6441054973</v>
      </c>
      <c r="AW256">
        <v>14861.755847119201</v>
      </c>
      <c r="AX256">
        <v>15653.5310590631</v>
      </c>
      <c r="AY256">
        <v>17961.682024659302</v>
      </c>
      <c r="AZ256">
        <v>14183.919534144999</v>
      </c>
      <c r="BA256">
        <v>16122.4026905829</v>
      </c>
      <c r="BB256">
        <v>17103.9480748852</v>
      </c>
      <c r="BC256">
        <v>14983.1934015927</v>
      </c>
      <c r="BD256">
        <v>15448.375490196</v>
      </c>
      <c r="BE256">
        <v>18865.702980472699</v>
      </c>
      <c r="BF256">
        <v>14377.593529411701</v>
      </c>
      <c r="BG256">
        <v>15010.090139140901</v>
      </c>
    </row>
    <row r="257" spans="1:59" x14ac:dyDescent="0.25">
      <c r="A257" t="s">
        <v>251</v>
      </c>
      <c r="B257">
        <v>0.85035400000000005</v>
      </c>
      <c r="C257">
        <v>0.83972999999999998</v>
      </c>
      <c r="D257">
        <v>2798</v>
      </c>
      <c r="E257">
        <v>2631</v>
      </c>
      <c r="F257">
        <v>5.6414060087976603</v>
      </c>
      <c r="G257" t="s">
        <v>50</v>
      </c>
      <c r="H257">
        <v>3.0167400657468399</v>
      </c>
      <c r="I257" t="s">
        <v>51</v>
      </c>
      <c r="J257">
        <v>3.71994929765797</v>
      </c>
      <c r="K257" t="s">
        <v>50</v>
      </c>
      <c r="L257">
        <v>0.78205813495311804</v>
      </c>
      <c r="M257" t="s">
        <v>53</v>
      </c>
      <c r="N257">
        <v>-4.7463561131595298E-2</v>
      </c>
      <c r="O257" t="s">
        <v>53</v>
      </c>
      <c r="P257">
        <v>-6.7622609720813303E-3</v>
      </c>
      <c r="Q257" t="s">
        <v>53</v>
      </c>
      <c r="R257">
        <v>2.5209065826783499E-2</v>
      </c>
      <c r="S257" t="s">
        <v>53</v>
      </c>
      <c r="T257">
        <v>2.9006257828689298E-2</v>
      </c>
      <c r="U257" t="s">
        <v>53</v>
      </c>
      <c r="V257">
        <f t="shared" si="18"/>
        <v>7.2672626958378797E-2</v>
      </c>
      <c r="W257">
        <f t="shared" si="19"/>
        <v>3.576851880077063E-2</v>
      </c>
      <c r="X257">
        <f t="shared" si="20"/>
        <v>-3.6904108157608168E-2</v>
      </c>
      <c r="Y257">
        <f t="shared" si="21"/>
        <v>3.7971920019057998E-3</v>
      </c>
      <c r="AA257">
        <v>2.8494229251579899</v>
      </c>
      <c r="AB257" t="s">
        <v>50</v>
      </c>
      <c r="AC257">
        <v>2.89145360563084</v>
      </c>
      <c r="AD257" t="s">
        <v>50</v>
      </c>
      <c r="AE257">
        <f t="shared" si="22"/>
        <v>4.2030680472850079E-2</v>
      </c>
      <c r="AG257">
        <v>10.719807903296999</v>
      </c>
      <c r="AH257">
        <v>-302.52771342418498</v>
      </c>
      <c r="AI257">
        <v>-19.4362675887376</v>
      </c>
      <c r="AJ257">
        <v>-283.09144583544702</v>
      </c>
      <c r="AK257">
        <f t="shared" si="23"/>
        <v>-263.6551782467094</v>
      </c>
      <c r="AM257">
        <v>22753.237020315999</v>
      </c>
      <c r="AN257">
        <v>22557.3781902552</v>
      </c>
      <c r="AO257">
        <v>29331.066021627699</v>
      </c>
      <c r="AP257">
        <v>20705.559782608601</v>
      </c>
      <c r="AQ257">
        <v>21219.738095238001</v>
      </c>
      <c r="AR257">
        <v>23997.670212765901</v>
      </c>
      <c r="AS257">
        <v>24207.9575289575</v>
      </c>
      <c r="AT257">
        <v>23828.438914027101</v>
      </c>
      <c r="AU257">
        <v>30783.170890658901</v>
      </c>
      <c r="AV257">
        <v>20513.396226415</v>
      </c>
      <c r="AW257">
        <v>19882.721153846102</v>
      </c>
      <c r="AX257">
        <v>24479.8617021276</v>
      </c>
      <c r="AY257">
        <v>20966.7051282051</v>
      </c>
      <c r="AZ257">
        <v>22531.528301886701</v>
      </c>
      <c r="BA257">
        <v>23515.478723404201</v>
      </c>
      <c r="BB257">
        <v>24951.297709923601</v>
      </c>
      <c r="BC257">
        <v>23334.884297520599</v>
      </c>
      <c r="BD257">
        <v>31063.428274428199</v>
      </c>
      <c r="BE257">
        <v>23447.1953125</v>
      </c>
      <c r="BF257">
        <v>24425.64</v>
      </c>
      <c r="BG257">
        <v>30633.3888888888</v>
      </c>
    </row>
    <row r="258" spans="1:59" x14ac:dyDescent="0.25">
      <c r="A258" t="s">
        <v>303</v>
      </c>
      <c r="B258">
        <v>0.90993500000000005</v>
      </c>
      <c r="C258">
        <v>0.915654999999999</v>
      </c>
      <c r="D258">
        <v>7275</v>
      </c>
      <c r="E258">
        <v>6945</v>
      </c>
      <c r="F258">
        <v>3.4651454544688001</v>
      </c>
      <c r="G258" t="s">
        <v>50</v>
      </c>
      <c r="H258">
        <v>2.3441335330571098</v>
      </c>
      <c r="I258" t="s">
        <v>51</v>
      </c>
      <c r="J258">
        <v>1.11537569865064</v>
      </c>
      <c r="K258" t="s">
        <v>53</v>
      </c>
      <c r="L258">
        <v>3.0347686607823099</v>
      </c>
      <c r="M258" t="s">
        <v>50</v>
      </c>
      <c r="N258">
        <v>-4.4107876013180003E-2</v>
      </c>
      <c r="O258" t="s">
        <v>50</v>
      </c>
      <c r="P258">
        <v>-1.60147309671138E-2</v>
      </c>
      <c r="Q258" t="s">
        <v>53</v>
      </c>
      <c r="R258">
        <v>-5.4057228177557804E-4</v>
      </c>
      <c r="S258" t="s">
        <v>53</v>
      </c>
      <c r="T258">
        <v>2.92584813272053E-2</v>
      </c>
      <c r="U258" t="s">
        <v>51</v>
      </c>
      <c r="V258">
        <f t="shared" ref="V258:V321" si="24">R258-N258</f>
        <v>4.3567303731404425E-2</v>
      </c>
      <c r="W258">
        <f t="shared" ref="W258:W321" si="25">T258-P258</f>
        <v>4.5273212294319104E-2</v>
      </c>
      <c r="X258">
        <f t="shared" ref="X258:X321" si="26">W258-V258</f>
        <v>1.7059085629146792E-3</v>
      </c>
      <c r="Y258">
        <f t="shared" ref="Y258:Y321" si="27">T258-R258</f>
        <v>2.9799053608980879E-2</v>
      </c>
      <c r="AA258">
        <v>2.7234465734529101</v>
      </c>
      <c r="AB258" t="s">
        <v>50</v>
      </c>
      <c r="AC258">
        <v>2.7530346097015999</v>
      </c>
      <c r="AD258" t="s">
        <v>50</v>
      </c>
      <c r="AE258">
        <f t="shared" ref="AE258:AE321" si="28">AC258-AA258</f>
        <v>2.9588036248689775E-2</v>
      </c>
      <c r="AG258">
        <v>19.775698431365999</v>
      </c>
      <c r="AH258">
        <v>-48.643625178734503</v>
      </c>
      <c r="AI258">
        <v>-20.6452602109302</v>
      </c>
      <c r="AJ258">
        <v>-27.998364967804399</v>
      </c>
      <c r="AK258">
        <f t="shared" ref="AK258:AK321" si="29">AJ258-AI258</f>
        <v>-7.353104756874199</v>
      </c>
      <c r="AM258">
        <v>12982.833523809501</v>
      </c>
      <c r="AN258">
        <v>13255.0184222957</v>
      </c>
      <c r="AO258">
        <v>12578.153881071201</v>
      </c>
      <c r="AP258">
        <v>11889.8048595292</v>
      </c>
      <c r="AQ258">
        <v>13623</v>
      </c>
      <c r="AR258">
        <v>13160.294071762801</v>
      </c>
      <c r="AS258">
        <v>14083.383027522899</v>
      </c>
      <c r="AT258">
        <v>12847.086653386399</v>
      </c>
      <c r="AU258">
        <v>11767.8349619978</v>
      </c>
      <c r="AV258">
        <v>11839.610698365501</v>
      </c>
      <c r="AW258">
        <v>14641.020370370299</v>
      </c>
      <c r="AX258">
        <v>14035.8731343283</v>
      </c>
      <c r="AY258">
        <v>11942.2593167701</v>
      </c>
      <c r="AZ258">
        <v>12663.6090750436</v>
      </c>
      <c r="BA258">
        <v>12201.7352941176</v>
      </c>
      <c r="BB258">
        <v>14083.010144927501</v>
      </c>
      <c r="BC258">
        <v>13204.971302428199</v>
      </c>
      <c r="BD258">
        <v>11588.6124497991</v>
      </c>
      <c r="BE258">
        <v>14083.799352750801</v>
      </c>
      <c r="BF258">
        <v>12552.8548094373</v>
      </c>
      <c r="BG258">
        <v>11978.8345153664</v>
      </c>
    </row>
    <row r="259" spans="1:59" x14ac:dyDescent="0.25">
      <c r="A259" t="s">
        <v>196</v>
      </c>
      <c r="B259">
        <v>0.84883600000000003</v>
      </c>
      <c r="C259">
        <v>0.84828700000000001</v>
      </c>
      <c r="D259">
        <v>4340</v>
      </c>
      <c r="E259">
        <v>2409</v>
      </c>
      <c r="F259">
        <v>2.2815654030187198</v>
      </c>
      <c r="G259" t="s">
        <v>51</v>
      </c>
      <c r="H259">
        <v>2.7336194613379101</v>
      </c>
      <c r="I259" t="s">
        <v>51</v>
      </c>
      <c r="J259">
        <v>2.8686825790666202</v>
      </c>
      <c r="K259" t="s">
        <v>51</v>
      </c>
      <c r="L259">
        <v>3.0106180556350099</v>
      </c>
      <c r="M259" t="s">
        <v>51</v>
      </c>
      <c r="N259">
        <v>5.33479960169308E-4</v>
      </c>
      <c r="O259" t="s">
        <v>53</v>
      </c>
      <c r="P259">
        <v>5.3025539213759397E-3</v>
      </c>
      <c r="Q259" t="s">
        <v>53</v>
      </c>
      <c r="R259">
        <v>1.8671432742890699E-2</v>
      </c>
      <c r="S259" t="s">
        <v>51</v>
      </c>
      <c r="T259">
        <v>2.9387249427622501E-2</v>
      </c>
      <c r="U259" t="s">
        <v>50</v>
      </c>
      <c r="V259">
        <f t="shared" si="24"/>
        <v>1.813795278272139E-2</v>
      </c>
      <c r="W259">
        <f t="shared" si="25"/>
        <v>2.4084695506246562E-2</v>
      </c>
      <c r="X259">
        <f t="shared" si="26"/>
        <v>5.9467427235251717E-3</v>
      </c>
      <c r="Y259">
        <f t="shared" si="27"/>
        <v>1.0715816684731802E-2</v>
      </c>
      <c r="AA259">
        <v>2.8402117382158001</v>
      </c>
      <c r="AB259" t="s">
        <v>50</v>
      </c>
      <c r="AC259">
        <v>2.8626280767515002</v>
      </c>
      <c r="AD259" t="s">
        <v>50</v>
      </c>
      <c r="AE259">
        <f t="shared" si="28"/>
        <v>2.2416338535700131E-2</v>
      </c>
      <c r="AG259">
        <v>-21.727649280572599</v>
      </c>
      <c r="AH259">
        <v>-13.232080175030999</v>
      </c>
      <c r="AI259">
        <v>-3.7541519847506102</v>
      </c>
      <c r="AJ259">
        <v>-9.4779281902803891</v>
      </c>
      <c r="AK259">
        <f t="shared" si="29"/>
        <v>-5.7237762055297789</v>
      </c>
      <c r="AM259">
        <v>21266.740566037701</v>
      </c>
      <c r="AN259">
        <v>20008.329985652799</v>
      </c>
      <c r="AO259">
        <v>19472.768587360501</v>
      </c>
      <c r="AP259">
        <v>21342.5813953488</v>
      </c>
      <c r="AQ259">
        <v>20622.673981191201</v>
      </c>
      <c r="AR259">
        <v>19128.612200435698</v>
      </c>
      <c r="AS259">
        <v>21214.9761904761</v>
      </c>
      <c r="AT259">
        <v>19489.875661375601</v>
      </c>
      <c r="AU259">
        <v>19728.794165316001</v>
      </c>
      <c r="AV259">
        <v>21755.453781512599</v>
      </c>
      <c r="AW259">
        <v>20554.2027027027</v>
      </c>
      <c r="AX259">
        <v>19135.770270270201</v>
      </c>
      <c r="AY259">
        <v>20989.1151079136</v>
      </c>
      <c r="AZ259">
        <v>20681.935672514599</v>
      </c>
      <c r="BA259">
        <v>19121.9071729957</v>
      </c>
      <c r="BB259">
        <v>21041.675977653598</v>
      </c>
      <c r="BC259">
        <v>19889.8219895287</v>
      </c>
      <c r="BD259">
        <v>19738.425087108</v>
      </c>
      <c r="BE259">
        <v>21370.859296482398</v>
      </c>
      <c r="BF259">
        <v>19081.3743315508</v>
      </c>
      <c r="BG259">
        <v>19720.418181818099</v>
      </c>
    </row>
    <row r="260" spans="1:59" x14ac:dyDescent="0.25">
      <c r="A260" t="s">
        <v>544</v>
      </c>
      <c r="B260">
        <v>0.84960599999999997</v>
      </c>
      <c r="C260">
        <v>0.852607</v>
      </c>
      <c r="D260">
        <v>2702</v>
      </c>
      <c r="E260">
        <v>2538</v>
      </c>
      <c r="F260">
        <v>2.85455228607099</v>
      </c>
      <c r="G260" t="s">
        <v>51</v>
      </c>
      <c r="H260">
        <v>2.67418410275996</v>
      </c>
      <c r="I260" t="s">
        <v>51</v>
      </c>
      <c r="J260">
        <v>2.2148184476977102</v>
      </c>
      <c r="K260" t="s">
        <v>52</v>
      </c>
      <c r="L260">
        <v>1.9789155048498099</v>
      </c>
      <c r="M260" t="s">
        <v>52</v>
      </c>
      <c r="N260">
        <v>1.93203404990787E-2</v>
      </c>
      <c r="O260" t="s">
        <v>51</v>
      </c>
      <c r="P260">
        <v>-4.7573508846310199E-3</v>
      </c>
      <c r="Q260" t="s">
        <v>53</v>
      </c>
      <c r="R260">
        <v>4.2670202059491701E-2</v>
      </c>
      <c r="S260" t="s">
        <v>50</v>
      </c>
      <c r="T260">
        <v>2.9782144161314101E-2</v>
      </c>
      <c r="U260" t="s">
        <v>50</v>
      </c>
      <c r="V260">
        <f t="shared" si="24"/>
        <v>2.3349861560413E-2</v>
      </c>
      <c r="W260">
        <f t="shared" si="25"/>
        <v>3.4539495045945119E-2</v>
      </c>
      <c r="X260">
        <f t="shared" si="26"/>
        <v>1.1189633485532119E-2</v>
      </c>
      <c r="Y260">
        <f t="shared" si="27"/>
        <v>-1.28880578981776E-2</v>
      </c>
      <c r="AA260">
        <v>2.8324055367419998</v>
      </c>
      <c r="AB260" t="s">
        <v>50</v>
      </c>
      <c r="AC260">
        <v>2.8648279165851598</v>
      </c>
      <c r="AD260" t="s">
        <v>50</v>
      </c>
      <c r="AE260">
        <f t="shared" si="28"/>
        <v>3.2422379843159987E-2</v>
      </c>
      <c r="AG260">
        <v>-8.88880325702333</v>
      </c>
      <c r="AH260">
        <v>-25.8912355090667</v>
      </c>
      <c r="AI260">
        <v>-7.5525828379655904</v>
      </c>
      <c r="AJ260">
        <v>-18.338652671101102</v>
      </c>
      <c r="AK260">
        <f t="shared" si="29"/>
        <v>-10.78606983313551</v>
      </c>
      <c r="AM260">
        <v>20520.582104228099</v>
      </c>
      <c r="AN260">
        <v>18301.473988439298</v>
      </c>
      <c r="AO260">
        <v>16467.755126658602</v>
      </c>
      <c r="AP260">
        <v>20691.689320388301</v>
      </c>
      <c r="AQ260">
        <v>19282.688571428502</v>
      </c>
      <c r="AR260">
        <v>16759.1296829971</v>
      </c>
      <c r="AS260">
        <v>20345.043824701101</v>
      </c>
      <c r="AT260">
        <v>17297.307017543801</v>
      </c>
      <c r="AU260">
        <v>16257.989626556</v>
      </c>
      <c r="AV260">
        <v>20638.1770491803</v>
      </c>
      <c r="AW260">
        <v>18694.612359550501</v>
      </c>
      <c r="AX260">
        <v>16824.0303030303</v>
      </c>
      <c r="AY260">
        <v>20769.4095238095</v>
      </c>
      <c r="AZ260">
        <v>19891.279069767399</v>
      </c>
      <c r="BA260">
        <v>16672.885906040199</v>
      </c>
      <c r="BB260">
        <v>21256.459349593399</v>
      </c>
      <c r="BC260">
        <v>17338.5</v>
      </c>
      <c r="BD260">
        <v>16893.301587301499</v>
      </c>
      <c r="BE260">
        <v>19469.23046875</v>
      </c>
      <c r="BF260">
        <v>17249.3354430379</v>
      </c>
      <c r="BG260">
        <v>15848.180887372</v>
      </c>
    </row>
    <row r="261" spans="1:59" x14ac:dyDescent="0.25">
      <c r="A261" t="s">
        <v>589</v>
      </c>
      <c r="B261">
        <v>0.39688099999999998</v>
      </c>
      <c r="C261">
        <v>0.39688099999999998</v>
      </c>
      <c r="D261">
        <v>1032</v>
      </c>
      <c r="E261">
        <v>1032</v>
      </c>
      <c r="F261">
        <v>2.4094386156942802</v>
      </c>
      <c r="G261" t="s">
        <v>51</v>
      </c>
      <c r="H261">
        <v>1.99956480876326</v>
      </c>
      <c r="I261" t="s">
        <v>52</v>
      </c>
      <c r="J261">
        <v>0.14532613550267401</v>
      </c>
      <c r="K261" t="s">
        <v>53</v>
      </c>
      <c r="L261">
        <v>1.2805574671240501</v>
      </c>
      <c r="M261" t="s">
        <v>53</v>
      </c>
      <c r="N261">
        <v>-0.114017025752531</v>
      </c>
      <c r="O261" t="s">
        <v>50</v>
      </c>
      <c r="P261">
        <v>-2.3396831690796201E-2</v>
      </c>
      <c r="Q261" t="s">
        <v>53</v>
      </c>
      <c r="R261">
        <v>-1.2798104034842999E-2</v>
      </c>
      <c r="S261" t="s">
        <v>53</v>
      </c>
      <c r="T261">
        <v>3.0720785270884E-2</v>
      </c>
      <c r="U261" t="s">
        <v>53</v>
      </c>
      <c r="V261">
        <f t="shared" si="24"/>
        <v>0.10121892171768801</v>
      </c>
      <c r="W261">
        <f t="shared" si="25"/>
        <v>5.4117616961680201E-2</v>
      </c>
      <c r="X261">
        <f t="shared" si="26"/>
        <v>-4.7101304756007809E-2</v>
      </c>
      <c r="Y261">
        <f t="shared" si="27"/>
        <v>4.3518889305726997E-2</v>
      </c>
      <c r="AA261">
        <v>2.4674454848247702</v>
      </c>
      <c r="AB261" t="s">
        <v>50</v>
      </c>
      <c r="AC261">
        <v>2.5089943251294198</v>
      </c>
      <c r="AD261" t="s">
        <v>50</v>
      </c>
      <c r="AE261">
        <f t="shared" si="28"/>
        <v>4.1548840304649559E-2</v>
      </c>
      <c r="AG261">
        <v>23.9268430344151</v>
      </c>
      <c r="AH261">
        <v>-20.659779521813</v>
      </c>
      <c r="AI261">
        <v>-15.4991123988562</v>
      </c>
      <c r="AJ261">
        <v>-5.16066712295678</v>
      </c>
      <c r="AK261">
        <f t="shared" si="29"/>
        <v>10.338445275899421</v>
      </c>
      <c r="AM261">
        <v>2976.8592592592499</v>
      </c>
      <c r="AN261">
        <v>2590.45845272206</v>
      </c>
      <c r="AO261">
        <v>2802</v>
      </c>
      <c r="AP261">
        <v>3096.7488151658699</v>
      </c>
      <c r="AQ261">
        <v>2584.2166666666599</v>
      </c>
      <c r="AR261">
        <v>2878.4629629629599</v>
      </c>
      <c r="AS261">
        <v>2846.4639175257698</v>
      </c>
      <c r="AT261">
        <v>2597.10650887574</v>
      </c>
      <c r="AU261">
        <v>2695.21551724137</v>
      </c>
      <c r="AV261">
        <v>2980.9396551724099</v>
      </c>
      <c r="AW261">
        <v>2611.06896551724</v>
      </c>
      <c r="AX261">
        <v>3014.23529411764</v>
      </c>
      <c r="AY261">
        <v>3238.1578947368398</v>
      </c>
      <c r="AZ261">
        <v>2559.0967741935401</v>
      </c>
      <c r="BA261">
        <v>2780.2446808510599</v>
      </c>
      <c r="BB261">
        <v>2882.4444444444398</v>
      </c>
      <c r="BC261">
        <v>2588.5875000000001</v>
      </c>
      <c r="BD261">
        <v>2649.0869565217299</v>
      </c>
      <c r="BE261">
        <v>2808.9684210526302</v>
      </c>
      <c r="BF261">
        <v>2604.76404494382</v>
      </c>
      <c r="BG261">
        <v>2762.9361702127599</v>
      </c>
    </row>
    <row r="262" spans="1:59" x14ac:dyDescent="0.25">
      <c r="A262" t="s">
        <v>180</v>
      </c>
      <c r="B262">
        <v>0.82753699999999997</v>
      </c>
      <c r="C262">
        <v>0.84282099999999904</v>
      </c>
      <c r="D262">
        <v>5169</v>
      </c>
      <c r="E262">
        <v>4399</v>
      </c>
      <c r="F262">
        <v>3.5877956163973699</v>
      </c>
      <c r="G262" t="s">
        <v>50</v>
      </c>
      <c r="H262">
        <v>1.7576109084661999</v>
      </c>
      <c r="I262" t="s">
        <v>53</v>
      </c>
      <c r="J262">
        <v>1.0705706555312799</v>
      </c>
      <c r="K262" t="s">
        <v>53</v>
      </c>
      <c r="L262">
        <v>1.09448066931056</v>
      </c>
      <c r="M262" t="s">
        <v>53</v>
      </c>
      <c r="N262">
        <v>3.1326006357544301E-3</v>
      </c>
      <c r="O262" t="s">
        <v>53</v>
      </c>
      <c r="P262">
        <v>-2.92769036172686E-3</v>
      </c>
      <c r="Q262" t="s">
        <v>53</v>
      </c>
      <c r="R262">
        <v>1.9893709147000099E-2</v>
      </c>
      <c r="S262" t="s">
        <v>53</v>
      </c>
      <c r="T262">
        <v>3.1789717062808198E-2</v>
      </c>
      <c r="U262" t="s">
        <v>51</v>
      </c>
      <c r="V262">
        <f t="shared" si="24"/>
        <v>1.6761108511245668E-2</v>
      </c>
      <c r="W262">
        <f t="shared" si="25"/>
        <v>3.4717407424535059E-2</v>
      </c>
      <c r="X262">
        <f t="shared" si="26"/>
        <v>1.7956298913289391E-2</v>
      </c>
      <c r="Y262">
        <f t="shared" si="27"/>
        <v>1.18960079158081E-2</v>
      </c>
      <c r="AA262">
        <v>2.59115580702922</v>
      </c>
      <c r="AB262" t="s">
        <v>50</v>
      </c>
      <c r="AC262">
        <v>2.6172410992592199</v>
      </c>
      <c r="AD262" t="s">
        <v>50</v>
      </c>
      <c r="AE262">
        <f t="shared" si="28"/>
        <v>2.608529222999989E-2</v>
      </c>
      <c r="AG262">
        <v>-22.071592058313001</v>
      </c>
      <c r="AH262">
        <v>-22.418498168340601</v>
      </c>
      <c r="AI262">
        <v>-1.8481357531050899</v>
      </c>
      <c r="AJ262">
        <v>-20.5703624152356</v>
      </c>
      <c r="AK262">
        <f t="shared" si="29"/>
        <v>-18.72222666213051</v>
      </c>
      <c r="AM262">
        <v>6833.3822674418598</v>
      </c>
      <c r="AN262">
        <v>7154.68850174215</v>
      </c>
      <c r="AO262">
        <v>6576.5604534004997</v>
      </c>
      <c r="AP262">
        <v>6767.3913690476102</v>
      </c>
      <c r="AQ262">
        <v>7201.6957163958596</v>
      </c>
      <c r="AR262">
        <v>6545.0726817042596</v>
      </c>
      <c r="AS262">
        <v>6896.3735795454504</v>
      </c>
      <c r="AT262">
        <v>7112.7044854881196</v>
      </c>
      <c r="AU262">
        <v>6608.3670886075897</v>
      </c>
      <c r="AV262">
        <v>6894.0722543352604</v>
      </c>
      <c r="AW262">
        <v>7182.90560471976</v>
      </c>
      <c r="AX262">
        <v>6772.0591549295696</v>
      </c>
      <c r="AY262">
        <v>6632.9386503067399</v>
      </c>
      <c r="AZ262">
        <v>7220.5414201183403</v>
      </c>
      <c r="BA262">
        <v>6363.1760722347599</v>
      </c>
      <c r="BB262">
        <v>6993.4879518072203</v>
      </c>
      <c r="BC262">
        <v>7343.9416445623301</v>
      </c>
      <c r="BD262">
        <v>6661.2689655172398</v>
      </c>
      <c r="BE262">
        <v>6809.7016129032199</v>
      </c>
      <c r="BF262">
        <v>6883.8950131233596</v>
      </c>
      <c r="BG262">
        <v>6543.5436619718303</v>
      </c>
    </row>
    <row r="263" spans="1:59" x14ac:dyDescent="0.25">
      <c r="A263" t="s">
        <v>59</v>
      </c>
      <c r="B263">
        <v>0.79894799999999999</v>
      </c>
      <c r="C263">
        <v>0.805365</v>
      </c>
      <c r="D263">
        <v>3116</v>
      </c>
      <c r="E263">
        <v>2760</v>
      </c>
      <c r="F263">
        <v>3.9951034389343598</v>
      </c>
      <c r="G263" t="s">
        <v>50</v>
      </c>
      <c r="H263">
        <v>2.8153318893422901</v>
      </c>
      <c r="I263" t="s">
        <v>51</v>
      </c>
      <c r="J263">
        <v>0.511140110027823</v>
      </c>
      <c r="K263" t="s">
        <v>53</v>
      </c>
      <c r="L263">
        <v>2.3784769843814999</v>
      </c>
      <c r="M263" t="s">
        <v>51</v>
      </c>
      <c r="N263">
        <v>-6.4816941725581903E-2</v>
      </c>
      <c r="O263" t="s">
        <v>50</v>
      </c>
      <c r="P263">
        <v>-2.1558104032277699E-2</v>
      </c>
      <c r="Q263" t="s">
        <v>53</v>
      </c>
      <c r="R263">
        <v>-4.1394250949649797E-2</v>
      </c>
      <c r="S263" t="s">
        <v>50</v>
      </c>
      <c r="T263">
        <v>3.1871706738705402E-2</v>
      </c>
      <c r="U263" t="s">
        <v>52</v>
      </c>
      <c r="V263">
        <f t="shared" si="24"/>
        <v>2.3422690775932106E-2</v>
      </c>
      <c r="W263">
        <f t="shared" si="25"/>
        <v>5.3429810770983105E-2</v>
      </c>
      <c r="X263">
        <f t="shared" si="26"/>
        <v>3.0007119995050999E-2</v>
      </c>
      <c r="Y263">
        <f t="shared" si="27"/>
        <v>7.3265957688355199E-2</v>
      </c>
      <c r="AA263">
        <v>2.71317880789036</v>
      </c>
      <c r="AB263" t="s">
        <v>50</v>
      </c>
      <c r="AC263">
        <v>2.7273559703113501</v>
      </c>
      <c r="AD263" t="s">
        <v>50</v>
      </c>
      <c r="AE263">
        <f t="shared" si="28"/>
        <v>1.4177162420990097E-2</v>
      </c>
      <c r="AG263">
        <v>37.7698471820188</v>
      </c>
      <c r="AH263">
        <v>-15.8951720830712</v>
      </c>
      <c r="AI263">
        <v>-1.5219971620608499</v>
      </c>
      <c r="AJ263">
        <v>-14.373174921010399</v>
      </c>
      <c r="AK263">
        <f t="shared" si="29"/>
        <v>-12.85117775894955</v>
      </c>
      <c r="AM263">
        <v>7845.6019230769198</v>
      </c>
      <c r="AN263">
        <v>7006.7664804469196</v>
      </c>
      <c r="AO263">
        <v>6618.92</v>
      </c>
      <c r="AP263">
        <v>7876.2892857142797</v>
      </c>
      <c r="AQ263">
        <v>7123.8453159041301</v>
      </c>
      <c r="AR263">
        <v>6349.8270509977801</v>
      </c>
      <c r="AS263">
        <v>7809.8</v>
      </c>
      <c r="AT263">
        <v>6883.5114678898999</v>
      </c>
      <c r="AU263">
        <v>6943.4144385026702</v>
      </c>
      <c r="AV263">
        <v>8026.4390243902399</v>
      </c>
      <c r="AW263">
        <v>6986.7594339622601</v>
      </c>
      <c r="AX263">
        <v>6448.8778280542901</v>
      </c>
      <c r="AY263">
        <v>7718.4395604395504</v>
      </c>
      <c r="AZ263">
        <v>7241.5060728744902</v>
      </c>
      <c r="BA263">
        <v>6254.6521739130403</v>
      </c>
      <c r="BB263">
        <v>7799.8542510121397</v>
      </c>
      <c r="BC263">
        <v>7055.6573705179198</v>
      </c>
      <c r="BD263">
        <v>7237.23902439024</v>
      </c>
      <c r="BE263">
        <v>7820.3433476394803</v>
      </c>
      <c r="BF263">
        <v>6649.9513513513502</v>
      </c>
      <c r="BG263">
        <v>6587</v>
      </c>
    </row>
    <row r="264" spans="1:59" x14ac:dyDescent="0.25">
      <c r="A264" t="s">
        <v>299</v>
      </c>
      <c r="B264">
        <v>0.92149300000000001</v>
      </c>
      <c r="C264">
        <v>0.91690099999999997</v>
      </c>
      <c r="D264">
        <v>8010</v>
      </c>
      <c r="E264">
        <v>7581</v>
      </c>
      <c r="F264">
        <v>4.3032127583958104</v>
      </c>
      <c r="G264" t="s">
        <v>50</v>
      </c>
      <c r="H264">
        <v>3.59950319750731</v>
      </c>
      <c r="I264" t="s">
        <v>50</v>
      </c>
      <c r="J264">
        <v>1.58536137441212</v>
      </c>
      <c r="K264" t="s">
        <v>53</v>
      </c>
      <c r="L264">
        <v>3.2561059021596499</v>
      </c>
      <c r="M264" t="s">
        <v>50</v>
      </c>
      <c r="N264">
        <v>-2.0690291270370999E-2</v>
      </c>
      <c r="O264" t="s">
        <v>50</v>
      </c>
      <c r="P264">
        <v>-3.9254584023793698E-2</v>
      </c>
      <c r="Q264" t="s">
        <v>50</v>
      </c>
      <c r="R264">
        <v>1.19752832948613E-2</v>
      </c>
      <c r="S264" t="s">
        <v>53</v>
      </c>
      <c r="T264">
        <v>3.2739394106825602E-2</v>
      </c>
      <c r="U264" t="s">
        <v>50</v>
      </c>
      <c r="V264">
        <f t="shared" si="24"/>
        <v>3.2665574565232301E-2</v>
      </c>
      <c r="W264">
        <f t="shared" si="25"/>
        <v>7.1993978130619307E-2</v>
      </c>
      <c r="X264">
        <f t="shared" si="26"/>
        <v>3.9328403565387006E-2</v>
      </c>
      <c r="Y264">
        <f t="shared" si="27"/>
        <v>2.0764110811964304E-2</v>
      </c>
      <c r="AA264">
        <v>2.54487153765472</v>
      </c>
      <c r="AB264" t="s">
        <v>50</v>
      </c>
      <c r="AC264">
        <v>2.5848424145943798</v>
      </c>
      <c r="AD264" t="s">
        <v>50</v>
      </c>
      <c r="AE264">
        <f t="shared" si="28"/>
        <v>3.9970876939659838E-2</v>
      </c>
      <c r="AG264">
        <v>30.74094651235</v>
      </c>
      <c r="AH264">
        <v>-205.25205982567101</v>
      </c>
      <c r="AI264">
        <v>-81.300181223623895</v>
      </c>
      <c r="AJ264">
        <v>-123.951878602047</v>
      </c>
      <c r="AK264">
        <f t="shared" si="29"/>
        <v>-42.651697378423108</v>
      </c>
      <c r="AM264">
        <v>10963.374811463</v>
      </c>
      <c r="AN264">
        <v>10623.602059925001</v>
      </c>
      <c r="AO264">
        <v>11280.936269244499</v>
      </c>
      <c r="AP264">
        <v>10793.2763466042</v>
      </c>
      <c r="AQ264">
        <v>10519.223968565801</v>
      </c>
      <c r="AR264">
        <v>12152.132907348199</v>
      </c>
      <c r="AS264">
        <v>11122.307075127599</v>
      </c>
      <c r="AT264">
        <v>10718.644007155601</v>
      </c>
      <c r="AU264">
        <v>10170.657166123699</v>
      </c>
      <c r="AV264">
        <v>10557.391517128801</v>
      </c>
      <c r="AW264">
        <v>10499.7848970251</v>
      </c>
      <c r="AX264">
        <v>12440.4052980132</v>
      </c>
      <c r="AY264">
        <v>11009.739520958001</v>
      </c>
      <c r="AZ264">
        <v>10533.845094664301</v>
      </c>
      <c r="BA264">
        <v>11883.4345679012</v>
      </c>
      <c r="BB264">
        <v>11040.392803598201</v>
      </c>
      <c r="BC264">
        <v>10081.68359375</v>
      </c>
      <c r="BD264">
        <v>10116.2672672672</v>
      </c>
      <c r="BE264">
        <v>11199.9161931818</v>
      </c>
      <c r="BF264">
        <v>11256.801980198001</v>
      </c>
      <c r="BG264">
        <v>10235.1120996441</v>
      </c>
    </row>
    <row r="265" spans="1:59" x14ac:dyDescent="0.25">
      <c r="A265" t="s">
        <v>301</v>
      </c>
      <c r="B265">
        <v>0.925063999999999</v>
      </c>
      <c r="C265">
        <v>0.92433899999999902</v>
      </c>
      <c r="D265">
        <v>10358</v>
      </c>
      <c r="E265">
        <v>9600</v>
      </c>
      <c r="F265">
        <v>6.3664185861027898</v>
      </c>
      <c r="G265" t="s">
        <v>50</v>
      </c>
      <c r="H265">
        <v>3.79475971731565</v>
      </c>
      <c r="I265" t="s">
        <v>50</v>
      </c>
      <c r="J265">
        <v>2.1388041137870402</v>
      </c>
      <c r="K265" t="s">
        <v>52</v>
      </c>
      <c r="L265">
        <v>2.9315134898183799</v>
      </c>
      <c r="M265" t="s">
        <v>51</v>
      </c>
      <c r="N265">
        <v>-2.89310279514499E-2</v>
      </c>
      <c r="O265" t="s">
        <v>50</v>
      </c>
      <c r="P265">
        <v>-1.3845219622630699E-2</v>
      </c>
      <c r="Q265" t="s">
        <v>53</v>
      </c>
      <c r="R265">
        <v>-1.9534999340256702E-3</v>
      </c>
      <c r="S265" t="s">
        <v>53</v>
      </c>
      <c r="T265">
        <v>3.2961309910659903E-2</v>
      </c>
      <c r="U265" t="s">
        <v>50</v>
      </c>
      <c r="V265">
        <f t="shared" si="24"/>
        <v>2.6977528017424229E-2</v>
      </c>
      <c r="W265">
        <f t="shared" si="25"/>
        <v>4.6806529533290606E-2</v>
      </c>
      <c r="X265">
        <f t="shared" si="26"/>
        <v>1.9829001515866376E-2</v>
      </c>
      <c r="Y265">
        <f t="shared" si="27"/>
        <v>3.4914809844685576E-2</v>
      </c>
      <c r="AA265">
        <v>2.8216467359020898</v>
      </c>
      <c r="AB265" t="s">
        <v>50</v>
      </c>
      <c r="AC265">
        <v>2.8481434260178702</v>
      </c>
      <c r="AD265" t="s">
        <v>50</v>
      </c>
      <c r="AE265">
        <f t="shared" si="28"/>
        <v>2.6496690115780375E-2</v>
      </c>
      <c r="AG265">
        <v>-86.655610611337195</v>
      </c>
      <c r="AH265">
        <v>-38.020328883669201</v>
      </c>
      <c r="AI265">
        <v>7.8396895189802001</v>
      </c>
      <c r="AJ265">
        <v>-45.860018402649501</v>
      </c>
      <c r="AK265">
        <f t="shared" si="29"/>
        <v>-53.699707921629702</v>
      </c>
      <c r="AM265">
        <v>12366.046739757599</v>
      </c>
      <c r="AN265">
        <v>12996.3523280055</v>
      </c>
      <c r="AO265">
        <v>14126.5764742014</v>
      </c>
      <c r="AP265">
        <v>12073.7408839779</v>
      </c>
      <c r="AQ265">
        <v>13039.2205673758</v>
      </c>
      <c r="AR265">
        <v>14882.7172653534</v>
      </c>
      <c r="AS265">
        <v>12685.535628019299</v>
      </c>
      <c r="AT265">
        <v>12955.1777929155</v>
      </c>
      <c r="AU265">
        <v>13273.570588235199</v>
      </c>
      <c r="AV265">
        <v>12436.0113765642</v>
      </c>
      <c r="AW265">
        <v>13012.749615975399</v>
      </c>
      <c r="AX265">
        <v>15223.156626505999</v>
      </c>
      <c r="AY265">
        <v>11731.7046186895</v>
      </c>
      <c r="AZ265">
        <v>13061.924901185699</v>
      </c>
      <c r="BA265">
        <v>14500.4034440344</v>
      </c>
      <c r="BB265">
        <v>12593.500552486101</v>
      </c>
      <c r="BC265">
        <v>12447.1985815602</v>
      </c>
      <c r="BD265">
        <v>13210.3821243523</v>
      </c>
      <c r="BE265">
        <v>12796.4434087882</v>
      </c>
      <c r="BF265">
        <v>13424.5425950196</v>
      </c>
      <c r="BG265">
        <v>13337.926121372</v>
      </c>
    </row>
    <row r="266" spans="1:59" x14ac:dyDescent="0.25">
      <c r="A266" t="s">
        <v>182</v>
      </c>
      <c r="B266">
        <v>0.65810500000000005</v>
      </c>
      <c r="C266">
        <v>0.65810500000000005</v>
      </c>
      <c r="D266">
        <v>1325</v>
      </c>
      <c r="E266">
        <v>1325</v>
      </c>
      <c r="F266">
        <v>2.28791618892543</v>
      </c>
      <c r="G266" t="s">
        <v>51</v>
      </c>
      <c r="H266">
        <v>1.2173824496732299</v>
      </c>
      <c r="I266" t="s">
        <v>53</v>
      </c>
      <c r="J266">
        <v>0.76278310766653801</v>
      </c>
      <c r="K266" t="s">
        <v>53</v>
      </c>
      <c r="L266">
        <v>1.5076663676497499</v>
      </c>
      <c r="M266" t="s">
        <v>53</v>
      </c>
      <c r="N266">
        <v>-3.0227371335156401E-3</v>
      </c>
      <c r="O266" t="s">
        <v>53</v>
      </c>
      <c r="P266">
        <v>-9.8230359379212692E-3</v>
      </c>
      <c r="Q266" t="s">
        <v>53</v>
      </c>
      <c r="R266">
        <v>-3.6278427816441298E-2</v>
      </c>
      <c r="S266" t="s">
        <v>53</v>
      </c>
      <c r="T266">
        <v>3.3128509535762199E-2</v>
      </c>
      <c r="U266" t="s">
        <v>53</v>
      </c>
      <c r="V266">
        <f t="shared" si="24"/>
        <v>-3.3255690682925658E-2</v>
      </c>
      <c r="W266">
        <f t="shared" si="25"/>
        <v>4.2951545473683468E-2</v>
      </c>
      <c r="X266">
        <f t="shared" si="26"/>
        <v>7.6207236156609126E-2</v>
      </c>
      <c r="Y266">
        <f t="shared" si="27"/>
        <v>6.940693735220349E-2</v>
      </c>
      <c r="AA266">
        <v>2.6069254630631602</v>
      </c>
      <c r="AB266" t="s">
        <v>50</v>
      </c>
      <c r="AC266">
        <v>2.6052296535835202</v>
      </c>
      <c r="AD266" t="s">
        <v>50</v>
      </c>
      <c r="AE266">
        <f t="shared" si="28"/>
        <v>-1.695809479639987E-3</v>
      </c>
      <c r="AG266">
        <v>-10.053999597214601</v>
      </c>
      <c r="AH266">
        <v>-6.7109811467451497</v>
      </c>
      <c r="AI266">
        <v>3.45524968710783</v>
      </c>
      <c r="AJ266">
        <v>-10.1662308338529</v>
      </c>
      <c r="AK266">
        <f t="shared" si="29"/>
        <v>-13.621480520960731</v>
      </c>
      <c r="AM266">
        <v>6407.9161554192196</v>
      </c>
      <c r="AN266">
        <v>6094.7150537634398</v>
      </c>
      <c r="AO266">
        <v>5459.7521551724103</v>
      </c>
      <c r="AP266">
        <v>6357.01465201465</v>
      </c>
      <c r="AQ266">
        <v>6188.9946808510604</v>
      </c>
      <c r="AR266">
        <v>5001.28793774319</v>
      </c>
      <c r="AS266">
        <v>6472.25</v>
      </c>
      <c r="AT266">
        <v>5998.3858695652098</v>
      </c>
      <c r="AU266">
        <v>6028.95652173913</v>
      </c>
      <c r="AV266">
        <v>6331.5454545454504</v>
      </c>
      <c r="AW266">
        <v>6397.7341772151804</v>
      </c>
      <c r="AX266">
        <v>5140.22307692307</v>
      </c>
      <c r="AY266">
        <v>6385.0307692307597</v>
      </c>
      <c r="AZ266">
        <v>6037.7064220183402</v>
      </c>
      <c r="BA266">
        <v>4859.0708661417302</v>
      </c>
      <c r="BB266">
        <v>6531.69902912621</v>
      </c>
      <c r="BC266">
        <v>6399.6333333333296</v>
      </c>
      <c r="BD266">
        <v>5935.3831775700901</v>
      </c>
      <c r="BE266">
        <v>6418.0619469026497</v>
      </c>
      <c r="BF266">
        <v>5614.2127659574398</v>
      </c>
      <c r="BG266">
        <v>6129.08</v>
      </c>
    </row>
    <row r="267" spans="1:59" x14ac:dyDescent="0.25">
      <c r="A267" t="s">
        <v>280</v>
      </c>
      <c r="B267">
        <v>0.92063099999999998</v>
      </c>
      <c r="C267">
        <v>0.92554099999999995</v>
      </c>
      <c r="D267">
        <v>4831</v>
      </c>
      <c r="E267">
        <v>3581</v>
      </c>
      <c r="F267">
        <v>7.4308737748412703</v>
      </c>
      <c r="G267" t="s">
        <v>50</v>
      </c>
      <c r="H267">
        <v>4.3105049951079497</v>
      </c>
      <c r="I267" t="s">
        <v>50</v>
      </c>
      <c r="J267">
        <v>1.2780211479430901</v>
      </c>
      <c r="K267" t="s">
        <v>53</v>
      </c>
      <c r="L267">
        <v>3.6159825302243802</v>
      </c>
      <c r="M267" t="s">
        <v>50</v>
      </c>
      <c r="N267">
        <v>-5.1429724284244901E-2</v>
      </c>
      <c r="O267" t="s">
        <v>50</v>
      </c>
      <c r="P267">
        <v>-4.0354661554177201E-3</v>
      </c>
      <c r="Q267" t="s">
        <v>53</v>
      </c>
      <c r="R267">
        <v>3.6354991398214898E-3</v>
      </c>
      <c r="S267" t="s">
        <v>53</v>
      </c>
      <c r="T267">
        <v>3.39335153709035E-2</v>
      </c>
      <c r="U267" t="s">
        <v>51</v>
      </c>
      <c r="V267">
        <f t="shared" si="24"/>
        <v>5.506522342406639E-2</v>
      </c>
      <c r="W267">
        <f t="shared" si="25"/>
        <v>3.7968981526321222E-2</v>
      </c>
      <c r="X267">
        <f t="shared" si="26"/>
        <v>-1.7096241897745168E-2</v>
      </c>
      <c r="Y267">
        <f t="shared" si="27"/>
        <v>3.0298016231082012E-2</v>
      </c>
      <c r="AA267">
        <v>2.9490342915780099</v>
      </c>
      <c r="AB267" t="s">
        <v>50</v>
      </c>
      <c r="AC267">
        <v>2.9831702481306901</v>
      </c>
      <c r="AD267" t="s">
        <v>50</v>
      </c>
      <c r="AE267">
        <f t="shared" si="28"/>
        <v>3.4135956552680202E-2</v>
      </c>
      <c r="AG267">
        <v>20.017843936815801</v>
      </c>
      <c r="AH267">
        <v>-51.299340177792203</v>
      </c>
      <c r="AI267">
        <v>-22.830192149097002</v>
      </c>
      <c r="AJ267">
        <v>-28.469148028695098</v>
      </c>
      <c r="AK267">
        <f t="shared" si="29"/>
        <v>-5.6389558795980967</v>
      </c>
      <c r="AM267">
        <v>21273.221194280901</v>
      </c>
      <c r="AN267">
        <v>19612.9891304347</v>
      </c>
      <c r="AO267">
        <v>18682.496894409898</v>
      </c>
      <c r="AP267">
        <v>20636.738916256101</v>
      </c>
      <c r="AQ267">
        <v>19445.680628272199</v>
      </c>
      <c r="AR267">
        <v>19761.391025641002</v>
      </c>
      <c r="AS267">
        <v>21941.527586206801</v>
      </c>
      <c r="AT267">
        <v>19793.531073446298</v>
      </c>
      <c r="AU267">
        <v>17668.5963855421</v>
      </c>
      <c r="AV267">
        <v>18753.01953125</v>
      </c>
      <c r="AW267">
        <v>20112.408396946499</v>
      </c>
      <c r="AX267">
        <v>20686.118279569801</v>
      </c>
      <c r="AY267">
        <v>22002.8356940509</v>
      </c>
      <c r="AZ267">
        <v>18884</v>
      </c>
      <c r="BA267">
        <v>19013.568115941998</v>
      </c>
      <c r="BB267">
        <v>21918.828382838201</v>
      </c>
      <c r="BC267">
        <v>18951.920187793399</v>
      </c>
      <c r="BD267">
        <v>17995.3295454545</v>
      </c>
      <c r="BE267">
        <v>21966.357400722001</v>
      </c>
      <c r="BF267">
        <v>20357.251572327001</v>
      </c>
      <c r="BG267">
        <v>17299.974358974301</v>
      </c>
    </row>
    <row r="268" spans="1:59" x14ac:dyDescent="0.25">
      <c r="A268" t="s">
        <v>501</v>
      </c>
      <c r="B268">
        <v>0.92779100000000003</v>
      </c>
      <c r="C268">
        <v>0.930365</v>
      </c>
      <c r="D268">
        <v>22561</v>
      </c>
      <c r="E268">
        <v>20659</v>
      </c>
      <c r="F268">
        <v>5.5494480971785203</v>
      </c>
      <c r="G268" t="s">
        <v>50</v>
      </c>
      <c r="H268">
        <v>5.1757402731383699</v>
      </c>
      <c r="I268" t="s">
        <v>50</v>
      </c>
      <c r="J268">
        <v>2.3808206429651499</v>
      </c>
      <c r="K268" t="s">
        <v>51</v>
      </c>
      <c r="L268">
        <v>4.2035502101933799</v>
      </c>
      <c r="M268" t="s">
        <v>50</v>
      </c>
      <c r="N268">
        <v>-1.32533955826095E-2</v>
      </c>
      <c r="O268" t="s">
        <v>50</v>
      </c>
      <c r="P268">
        <v>-3.0236367363867998E-2</v>
      </c>
      <c r="Q268" t="s">
        <v>50</v>
      </c>
      <c r="R268">
        <v>2.76021315294998E-3</v>
      </c>
      <c r="S268" t="s">
        <v>53</v>
      </c>
      <c r="T268">
        <v>3.4193080544941003E-2</v>
      </c>
      <c r="U268" t="s">
        <v>50</v>
      </c>
      <c r="V268">
        <f t="shared" si="24"/>
        <v>1.601360873555948E-2</v>
      </c>
      <c r="W268">
        <f t="shared" si="25"/>
        <v>6.4429447908809001E-2</v>
      </c>
      <c r="X268">
        <f t="shared" si="26"/>
        <v>4.8415839173249521E-2</v>
      </c>
      <c r="Y268">
        <f t="shared" si="27"/>
        <v>3.1432867391991026E-2</v>
      </c>
      <c r="AA268">
        <v>2.83658551453839</v>
      </c>
      <c r="AB268" t="s">
        <v>50</v>
      </c>
      <c r="AC268">
        <v>2.8654425152149501</v>
      </c>
      <c r="AD268" t="s">
        <v>50</v>
      </c>
      <c r="AE268">
        <f t="shared" si="28"/>
        <v>2.8857000676560052E-2</v>
      </c>
      <c r="AG268">
        <v>50.7659780989719</v>
      </c>
      <c r="AH268">
        <v>-284.878387329644</v>
      </c>
      <c r="AI268">
        <v>-33.597953849121303</v>
      </c>
      <c r="AJ268">
        <v>-251.28043348052299</v>
      </c>
      <c r="AK268">
        <f t="shared" si="29"/>
        <v>-217.68247963140169</v>
      </c>
      <c r="AM268">
        <v>18622.349662975401</v>
      </c>
      <c r="AN268">
        <v>16431.905131370098</v>
      </c>
      <c r="AO268">
        <v>17383.4757485029</v>
      </c>
      <c r="AP268">
        <v>18439.265324794102</v>
      </c>
      <c r="AQ268">
        <v>16821.278213433299</v>
      </c>
      <c r="AR268">
        <v>16710.224033816401</v>
      </c>
      <c r="AS268">
        <v>18825.714684959301</v>
      </c>
      <c r="AT268">
        <v>16014.800949598201</v>
      </c>
      <c r="AU268">
        <v>18045.5332541567</v>
      </c>
      <c r="AV268">
        <v>18072.0287802649</v>
      </c>
      <c r="AW268">
        <v>17071.6639730639</v>
      </c>
      <c r="AX268">
        <v>16673.6850961538</v>
      </c>
      <c r="AY268">
        <v>18807.5112230874</v>
      </c>
      <c r="AZ268">
        <v>16564.494475138101</v>
      </c>
      <c r="BA268">
        <v>16747.1177184466</v>
      </c>
      <c r="BB268">
        <v>18703.282619399299</v>
      </c>
      <c r="BC268">
        <v>15692.6645021645</v>
      </c>
      <c r="BD268">
        <v>16842.655370476699</v>
      </c>
      <c r="BE268">
        <v>18956.244619422501</v>
      </c>
      <c r="BF268">
        <v>16345.038461538399</v>
      </c>
      <c r="BG268">
        <v>19332.693915181299</v>
      </c>
    </row>
    <row r="269" spans="1:59" x14ac:dyDescent="0.25">
      <c r="A269" t="s">
        <v>491</v>
      </c>
      <c r="B269">
        <v>0.86756100000000003</v>
      </c>
      <c r="C269">
        <v>0.86368799999999901</v>
      </c>
      <c r="D269">
        <v>5281</v>
      </c>
      <c r="E269">
        <v>5057</v>
      </c>
      <c r="F269">
        <v>2.5668116156249301</v>
      </c>
      <c r="G269" t="s">
        <v>51</v>
      </c>
      <c r="H269">
        <v>2.3858477624356702</v>
      </c>
      <c r="I269" t="s">
        <v>51</v>
      </c>
      <c r="J269">
        <v>1.3124505940322599</v>
      </c>
      <c r="K269" t="s">
        <v>53</v>
      </c>
      <c r="L269">
        <v>4.2231425580670097</v>
      </c>
      <c r="M269" t="s">
        <v>50</v>
      </c>
      <c r="N269">
        <v>-3.70094113691831E-2</v>
      </c>
      <c r="O269" t="s">
        <v>50</v>
      </c>
      <c r="P269">
        <v>-4.3634646472109601E-2</v>
      </c>
      <c r="Q269" t="s">
        <v>50</v>
      </c>
      <c r="R269">
        <v>4.7306689960432396E-3</v>
      </c>
      <c r="S269" t="s">
        <v>53</v>
      </c>
      <c r="T269">
        <v>3.4748063951445002E-2</v>
      </c>
      <c r="U269" t="s">
        <v>50</v>
      </c>
      <c r="V269">
        <f t="shared" si="24"/>
        <v>4.1740080365226341E-2</v>
      </c>
      <c r="W269">
        <f t="shared" si="25"/>
        <v>7.8382710423554602E-2</v>
      </c>
      <c r="X269">
        <f t="shared" si="26"/>
        <v>3.6642630058328261E-2</v>
      </c>
      <c r="Y269">
        <f t="shared" si="27"/>
        <v>3.0017394955401761E-2</v>
      </c>
      <c r="AA269">
        <v>2.7049081038464</v>
      </c>
      <c r="AB269" t="s">
        <v>50</v>
      </c>
      <c r="AC269">
        <v>2.7438027256692199</v>
      </c>
      <c r="AD269" t="s">
        <v>50</v>
      </c>
      <c r="AE269">
        <f t="shared" si="28"/>
        <v>3.8894621822819886E-2</v>
      </c>
      <c r="AG269">
        <v>34.395751165775998</v>
      </c>
      <c r="AH269">
        <v>-73.287295143059296</v>
      </c>
      <c r="AI269">
        <v>-22.016646617690899</v>
      </c>
      <c r="AJ269">
        <v>-51.270648525368401</v>
      </c>
      <c r="AK269">
        <f t="shared" si="29"/>
        <v>-29.254001907677502</v>
      </c>
      <c r="AM269">
        <v>6074.6881948120699</v>
      </c>
      <c r="AN269">
        <v>5459.3545953360699</v>
      </c>
      <c r="AO269">
        <v>5792.3947368421004</v>
      </c>
      <c r="AP269">
        <v>5878.0030487804797</v>
      </c>
      <c r="AQ269">
        <v>5610.5327510917004</v>
      </c>
      <c r="AR269">
        <v>5850.8540305010802</v>
      </c>
      <c r="AS269">
        <v>6288.5425414364599</v>
      </c>
      <c r="AT269">
        <v>5324.6472114137396</v>
      </c>
      <c r="AU269">
        <v>5724.6351010100998</v>
      </c>
      <c r="AV269">
        <v>5589.1177730192703</v>
      </c>
      <c r="AW269">
        <v>5289.7598784194497</v>
      </c>
      <c r="AX269">
        <v>6009.5820568927702</v>
      </c>
      <c r="AY269">
        <v>6138.9497098645998</v>
      </c>
      <c r="AZ269">
        <v>5905.3212290502797</v>
      </c>
      <c r="BA269">
        <v>5693.5032537960897</v>
      </c>
      <c r="BB269">
        <v>6093.7697516930002</v>
      </c>
      <c r="BC269">
        <v>5323.75133689839</v>
      </c>
      <c r="BD269">
        <v>5242.1709956709901</v>
      </c>
      <c r="BE269">
        <v>6475.3051948051898</v>
      </c>
      <c r="BF269">
        <v>5325.4911838790904</v>
      </c>
      <c r="BG269">
        <v>6400.0848484848402</v>
      </c>
    </row>
    <row r="270" spans="1:59" x14ac:dyDescent="0.25">
      <c r="A270" t="s">
        <v>394</v>
      </c>
      <c r="B270">
        <v>0.74499199999999999</v>
      </c>
      <c r="C270">
        <v>0.74662399999999995</v>
      </c>
      <c r="D270">
        <v>7344</v>
      </c>
      <c r="E270">
        <v>7322</v>
      </c>
      <c r="F270">
        <v>9.8755924053666799</v>
      </c>
      <c r="G270" t="s">
        <v>50</v>
      </c>
      <c r="H270">
        <v>8.16726143799551</v>
      </c>
      <c r="I270" t="s">
        <v>50</v>
      </c>
      <c r="J270">
        <v>2.1654055369717899</v>
      </c>
      <c r="K270" t="s">
        <v>52</v>
      </c>
      <c r="L270">
        <v>5.1748716312367096</v>
      </c>
      <c r="M270" t="s">
        <v>50</v>
      </c>
      <c r="N270">
        <v>-7.0008136797873294E-2</v>
      </c>
      <c r="O270" t="s">
        <v>50</v>
      </c>
      <c r="P270">
        <v>-4.7572722528327102E-2</v>
      </c>
      <c r="Q270" t="s">
        <v>50</v>
      </c>
      <c r="R270">
        <v>4.3331210920864701E-3</v>
      </c>
      <c r="S270" t="s">
        <v>53</v>
      </c>
      <c r="T270">
        <v>3.5047247108240497E-2</v>
      </c>
      <c r="U270" t="s">
        <v>50</v>
      </c>
      <c r="V270">
        <f t="shared" si="24"/>
        <v>7.4341257889959766E-2</v>
      </c>
      <c r="W270">
        <f t="shared" si="25"/>
        <v>8.2619969636567592E-2</v>
      </c>
      <c r="X270">
        <f t="shared" si="26"/>
        <v>8.2787117466078253E-3</v>
      </c>
      <c r="Y270">
        <f t="shared" si="27"/>
        <v>3.0714126016154027E-2</v>
      </c>
      <c r="AA270">
        <v>3.19526112033987</v>
      </c>
      <c r="AB270" t="s">
        <v>50</v>
      </c>
      <c r="AC270">
        <v>3.2420582392564299</v>
      </c>
      <c r="AD270" t="s">
        <v>50</v>
      </c>
      <c r="AE270">
        <f t="shared" si="28"/>
        <v>4.679711891655991E-2</v>
      </c>
      <c r="AG270">
        <v>138.82307854800999</v>
      </c>
      <c r="AH270">
        <v>-140.12248895501199</v>
      </c>
      <c r="AI270">
        <v>-62.242317071209001</v>
      </c>
      <c r="AJ270">
        <v>-77.880171883803101</v>
      </c>
      <c r="AK270">
        <f t="shared" si="29"/>
        <v>-15.637854812594099</v>
      </c>
      <c r="AM270">
        <v>8595.0333931777295</v>
      </c>
      <c r="AN270">
        <v>7373.2211120764496</v>
      </c>
      <c r="AO270">
        <v>7473.1100671140903</v>
      </c>
      <c r="AP270">
        <v>8525.7775510203992</v>
      </c>
      <c r="AQ270">
        <v>7498.9345637583801</v>
      </c>
      <c r="AR270">
        <v>7537.5892857142799</v>
      </c>
      <c r="AS270">
        <v>8672.4524714828895</v>
      </c>
      <c r="AT270">
        <v>7238.2207207207202</v>
      </c>
      <c r="AU270">
        <v>7408.34170403587</v>
      </c>
      <c r="AV270">
        <v>8259.7408376963303</v>
      </c>
      <c r="AW270">
        <v>7628.0661157024797</v>
      </c>
      <c r="AX270">
        <v>7539.2996254681602</v>
      </c>
      <c r="AY270">
        <v>8813.6699716713792</v>
      </c>
      <c r="AZ270">
        <v>7365.8432708688197</v>
      </c>
      <c r="BA270">
        <v>7536.0307167235496</v>
      </c>
      <c r="BB270">
        <v>8805.75510204081</v>
      </c>
      <c r="BC270">
        <v>7504.9684763572604</v>
      </c>
      <c r="BD270">
        <v>7768.2859589041</v>
      </c>
      <c r="BE270">
        <v>8527.0699523052408</v>
      </c>
      <c r="BF270">
        <v>6955.6363636363603</v>
      </c>
      <c r="BG270">
        <v>7012.4708097928396</v>
      </c>
    </row>
    <row r="271" spans="1:59" x14ac:dyDescent="0.25">
      <c r="A271" t="s">
        <v>234</v>
      </c>
      <c r="B271">
        <v>0.91169999999999995</v>
      </c>
      <c r="C271">
        <v>0.91133299999999995</v>
      </c>
      <c r="D271">
        <v>9907</v>
      </c>
      <c r="E271">
        <v>9755</v>
      </c>
      <c r="F271">
        <v>4.63851624382899</v>
      </c>
      <c r="G271" t="s">
        <v>50</v>
      </c>
      <c r="H271">
        <v>4.6950222405497097</v>
      </c>
      <c r="I271" t="s">
        <v>50</v>
      </c>
      <c r="J271">
        <v>1.6024750645457599</v>
      </c>
      <c r="K271" t="s">
        <v>53</v>
      </c>
      <c r="L271">
        <v>3.8182802322564302</v>
      </c>
      <c r="M271" t="s">
        <v>50</v>
      </c>
      <c r="N271">
        <v>-1.92945177351036E-2</v>
      </c>
      <c r="O271" t="s">
        <v>51</v>
      </c>
      <c r="P271">
        <v>-2.10367519760697E-2</v>
      </c>
      <c r="Q271" t="s">
        <v>51</v>
      </c>
      <c r="R271">
        <v>-1.05139850345633E-2</v>
      </c>
      <c r="S271" t="s">
        <v>53</v>
      </c>
      <c r="T271">
        <v>3.5123751617747001E-2</v>
      </c>
      <c r="U271" t="s">
        <v>50</v>
      </c>
      <c r="V271">
        <f t="shared" si="24"/>
        <v>8.7805327005403E-3</v>
      </c>
      <c r="W271">
        <f t="shared" si="25"/>
        <v>5.6160503593816705E-2</v>
      </c>
      <c r="X271">
        <f t="shared" si="26"/>
        <v>4.7379970893276405E-2</v>
      </c>
      <c r="Y271">
        <f t="shared" si="27"/>
        <v>4.5637736652310301E-2</v>
      </c>
      <c r="AA271">
        <v>2.5541951178839599</v>
      </c>
      <c r="AB271" t="s">
        <v>50</v>
      </c>
      <c r="AC271">
        <v>2.5772271575216998</v>
      </c>
      <c r="AD271" t="s">
        <v>50</v>
      </c>
      <c r="AE271">
        <f t="shared" si="28"/>
        <v>2.3032039637739921E-2</v>
      </c>
      <c r="AG271">
        <v>47.664258569640197</v>
      </c>
      <c r="AH271">
        <v>-58.4191517227205</v>
      </c>
      <c r="AI271">
        <v>15.429671052636699</v>
      </c>
      <c r="AJ271">
        <v>-73.848822775357107</v>
      </c>
      <c r="AK271">
        <f t="shared" si="29"/>
        <v>-89.278493827993799</v>
      </c>
      <c r="AM271">
        <v>10295.747575360399</v>
      </c>
      <c r="AN271">
        <v>8651.9088288288294</v>
      </c>
      <c r="AO271">
        <v>9254.8739336492799</v>
      </c>
      <c r="AP271">
        <v>10480.7145038167</v>
      </c>
      <c r="AQ271">
        <v>8874.0350385423899</v>
      </c>
      <c r="AR271">
        <v>9068.4081774081696</v>
      </c>
      <c r="AS271">
        <v>10099.2827027027</v>
      </c>
      <c r="AT271">
        <v>8416.7648367952497</v>
      </c>
      <c r="AU271">
        <v>9411.1283391405304</v>
      </c>
      <c r="AV271">
        <v>11156.6782522343</v>
      </c>
      <c r="AW271">
        <v>8856.9677891654392</v>
      </c>
      <c r="AX271">
        <v>8274.7656477438104</v>
      </c>
      <c r="AY271">
        <v>9770.1764091858004</v>
      </c>
      <c r="AZ271">
        <v>8889.7029569892402</v>
      </c>
      <c r="BA271">
        <v>9789.6150793650795</v>
      </c>
      <c r="BB271">
        <v>10148.3635416666</v>
      </c>
      <c r="BC271">
        <v>8668.3469696969696</v>
      </c>
      <c r="BD271">
        <v>9979.7365269461006</v>
      </c>
      <c r="BE271">
        <v>10046.3415730337</v>
      </c>
      <c r="BF271">
        <v>8175.4215116279001</v>
      </c>
      <c r="BG271">
        <v>8875.8545659526499</v>
      </c>
    </row>
    <row r="272" spans="1:59" x14ac:dyDescent="0.25">
      <c r="A272" t="s">
        <v>249</v>
      </c>
      <c r="B272">
        <v>0.863568</v>
      </c>
      <c r="C272">
        <v>0.79769100000000004</v>
      </c>
      <c r="D272">
        <v>336</v>
      </c>
      <c r="E272">
        <v>260</v>
      </c>
      <c r="F272">
        <v>4.7699274131778502</v>
      </c>
      <c r="G272" t="s">
        <v>50</v>
      </c>
      <c r="H272">
        <v>5.1835212486861</v>
      </c>
      <c r="I272" t="s">
        <v>50</v>
      </c>
      <c r="J272">
        <v>3.0755217900062699</v>
      </c>
      <c r="K272" t="s">
        <v>51</v>
      </c>
      <c r="L272">
        <v>11.3095537804675</v>
      </c>
      <c r="M272" t="s">
        <v>50</v>
      </c>
      <c r="N272">
        <v>-0.20122221983789201</v>
      </c>
      <c r="O272" t="s">
        <v>50</v>
      </c>
      <c r="P272">
        <v>-9.4832275418569797E-2</v>
      </c>
      <c r="Q272" t="s">
        <v>51</v>
      </c>
      <c r="R272">
        <v>-2.72111977172451E-3</v>
      </c>
      <c r="S272" t="s">
        <v>53</v>
      </c>
      <c r="T272">
        <v>3.5214428071383502E-2</v>
      </c>
      <c r="U272" t="s">
        <v>53</v>
      </c>
      <c r="V272">
        <f t="shared" si="24"/>
        <v>0.1985011000661675</v>
      </c>
      <c r="W272">
        <f t="shared" si="25"/>
        <v>0.13004670348995329</v>
      </c>
      <c r="X272">
        <f t="shared" si="26"/>
        <v>-6.8454396576214216E-2</v>
      </c>
      <c r="Y272">
        <f t="shared" si="27"/>
        <v>3.7935547843108014E-2</v>
      </c>
      <c r="AA272">
        <v>3.0605112244231298</v>
      </c>
      <c r="AB272" t="s">
        <v>50</v>
      </c>
      <c r="AC272">
        <v>3.17402022973102</v>
      </c>
      <c r="AD272" t="s">
        <v>50</v>
      </c>
      <c r="AE272">
        <f t="shared" si="28"/>
        <v>0.11350900530789021</v>
      </c>
      <c r="AG272">
        <v>4.4985685800767996</v>
      </c>
      <c r="AH272">
        <v>17.896661371656698</v>
      </c>
      <c r="AI272">
        <v>19.9515585658934</v>
      </c>
      <c r="AJ272">
        <v>-2.0548971942367298</v>
      </c>
      <c r="AK272">
        <f t="shared" si="29"/>
        <v>-22.00645576013013</v>
      </c>
      <c r="AM272">
        <v>25817.948717948701</v>
      </c>
      <c r="AN272">
        <v>22607.225806451599</v>
      </c>
      <c r="AO272">
        <v>20989.056603773501</v>
      </c>
      <c r="AP272">
        <v>25372.727272727199</v>
      </c>
      <c r="AQ272">
        <v>22038.777777777701</v>
      </c>
      <c r="AR272">
        <v>20771.75</v>
      </c>
      <c r="AS272">
        <v>26394.1176470588</v>
      </c>
      <c r="AT272">
        <v>22839.772727272699</v>
      </c>
      <c r="AU272">
        <v>21209.113924050602</v>
      </c>
      <c r="AV272">
        <v>25790</v>
      </c>
      <c r="AW272">
        <v>22766.5</v>
      </c>
      <c r="AX272">
        <v>22445.4545454545</v>
      </c>
      <c r="AY272">
        <v>21200</v>
      </c>
      <c r="AZ272">
        <v>20583.333333333299</v>
      </c>
      <c r="BA272">
        <v>20136.896551724101</v>
      </c>
      <c r="BB272">
        <v>23100</v>
      </c>
      <c r="BC272">
        <v>18234.090909090901</v>
      </c>
      <c r="BD272">
        <v>20603.0769230769</v>
      </c>
      <c r="BE272">
        <v>27100</v>
      </c>
      <c r="BF272">
        <v>27445.4545454545</v>
      </c>
      <c r="BG272">
        <v>21506.415094339602</v>
      </c>
    </row>
    <row r="273" spans="1:59" x14ac:dyDescent="0.25">
      <c r="A273" t="s">
        <v>188</v>
      </c>
      <c r="B273">
        <v>0.83589099999999905</v>
      </c>
      <c r="C273">
        <v>0.83589099999999905</v>
      </c>
      <c r="D273">
        <v>997</v>
      </c>
      <c r="E273">
        <v>997</v>
      </c>
      <c r="F273">
        <v>2.27528663579041</v>
      </c>
      <c r="G273" t="s">
        <v>51</v>
      </c>
      <c r="H273">
        <v>1.1426936681034501</v>
      </c>
      <c r="I273" t="s">
        <v>53</v>
      </c>
      <c r="J273">
        <v>1.93512088940759</v>
      </c>
      <c r="K273" t="s">
        <v>52</v>
      </c>
      <c r="L273">
        <v>1.49423469038602</v>
      </c>
      <c r="M273" t="s">
        <v>53</v>
      </c>
      <c r="N273">
        <v>-3.990214307421E-2</v>
      </c>
      <c r="O273" t="s">
        <v>51</v>
      </c>
      <c r="P273">
        <v>6.43660470469292E-4</v>
      </c>
      <c r="Q273" t="s">
        <v>53</v>
      </c>
      <c r="R273">
        <v>-3.70201571930154E-2</v>
      </c>
      <c r="S273" t="s">
        <v>51</v>
      </c>
      <c r="T273">
        <v>3.5550009031588697E-2</v>
      </c>
      <c r="U273" t="s">
        <v>51</v>
      </c>
      <c r="V273">
        <f t="shared" si="24"/>
        <v>2.8819858811946E-3</v>
      </c>
      <c r="W273">
        <f t="shared" si="25"/>
        <v>3.4906348561119405E-2</v>
      </c>
      <c r="X273">
        <f t="shared" si="26"/>
        <v>3.2024362679924805E-2</v>
      </c>
      <c r="Y273">
        <f t="shared" si="27"/>
        <v>7.2570166224604105E-2</v>
      </c>
      <c r="AA273">
        <v>2.83814231411325</v>
      </c>
      <c r="AB273" t="s">
        <v>50</v>
      </c>
      <c r="AC273">
        <v>2.8406219807477102</v>
      </c>
      <c r="AD273" t="s">
        <v>50</v>
      </c>
      <c r="AE273">
        <f t="shared" si="28"/>
        <v>2.4796666344601981E-3</v>
      </c>
      <c r="AG273">
        <v>3.7949839843558202</v>
      </c>
      <c r="AH273">
        <v>-0.182540929972935</v>
      </c>
      <c r="AI273">
        <v>2.3072738305890401</v>
      </c>
      <c r="AJ273">
        <v>-2.4898147605619698</v>
      </c>
      <c r="AK273">
        <f t="shared" si="29"/>
        <v>-4.7970885911510095</v>
      </c>
      <c r="AM273">
        <v>17465.286486486399</v>
      </c>
      <c r="AN273">
        <v>16626.308988764002</v>
      </c>
      <c r="AO273">
        <v>13837.378787878701</v>
      </c>
      <c r="AP273">
        <v>18179.509803921501</v>
      </c>
      <c r="AQ273">
        <v>16906.241379310301</v>
      </c>
      <c r="AR273">
        <v>14080.7890625</v>
      </c>
      <c r="AS273">
        <v>16177.5202020202</v>
      </c>
      <c r="AT273">
        <v>16358.6813186813</v>
      </c>
      <c r="AU273">
        <v>13608.286764705799</v>
      </c>
      <c r="AV273">
        <v>18461.6679536679</v>
      </c>
      <c r="AW273">
        <v>17478.780487804801</v>
      </c>
      <c r="AX273">
        <v>14515.916666666601</v>
      </c>
      <c r="AY273">
        <v>17433.806122448899</v>
      </c>
      <c r="AZ273">
        <v>16395.934782608601</v>
      </c>
      <c r="BA273">
        <v>13521.339285714201</v>
      </c>
      <c r="BB273">
        <v>16545.266666666601</v>
      </c>
      <c r="BC273">
        <v>16416.470588235199</v>
      </c>
      <c r="BD273">
        <v>13690.7971014492</v>
      </c>
      <c r="BE273">
        <v>15611.756410256399</v>
      </c>
      <c r="BF273">
        <v>16285</v>
      </c>
      <c r="BG273">
        <v>13523.313432835799</v>
      </c>
    </row>
    <row r="274" spans="1:59" x14ac:dyDescent="0.25">
      <c r="A274" t="s">
        <v>464</v>
      </c>
      <c r="B274">
        <v>0.77382099999999998</v>
      </c>
      <c r="C274">
        <v>0.72532200000000002</v>
      </c>
      <c r="D274">
        <v>4089</v>
      </c>
      <c r="E274">
        <v>3726</v>
      </c>
      <c r="F274">
        <v>5.8225648875914899</v>
      </c>
      <c r="G274" t="s">
        <v>50</v>
      </c>
      <c r="H274">
        <v>6.2446786936404699</v>
      </c>
      <c r="I274" t="s">
        <v>50</v>
      </c>
      <c r="J274">
        <v>1.20326031865298</v>
      </c>
      <c r="K274" t="s">
        <v>53</v>
      </c>
      <c r="L274">
        <v>3.9463038375559099</v>
      </c>
      <c r="M274" t="s">
        <v>50</v>
      </c>
      <c r="N274">
        <v>1.38971371988175E-3</v>
      </c>
      <c r="O274" t="s">
        <v>53</v>
      </c>
      <c r="P274">
        <v>-4.8488188955255699E-3</v>
      </c>
      <c r="Q274" t="s">
        <v>53</v>
      </c>
      <c r="R274">
        <v>3.00546510385909E-2</v>
      </c>
      <c r="S274" t="s">
        <v>51</v>
      </c>
      <c r="T274">
        <v>3.5999027263376601E-2</v>
      </c>
      <c r="U274" t="s">
        <v>51</v>
      </c>
      <c r="V274">
        <f t="shared" si="24"/>
        <v>2.8664937318709151E-2</v>
      </c>
      <c r="W274">
        <f t="shared" si="25"/>
        <v>4.0847846158902169E-2</v>
      </c>
      <c r="X274">
        <f t="shared" si="26"/>
        <v>1.2182908840193019E-2</v>
      </c>
      <c r="Y274">
        <f t="shared" si="27"/>
        <v>5.9443762247857017E-3</v>
      </c>
      <c r="AA274">
        <v>3.31066848747454</v>
      </c>
      <c r="AB274" t="s">
        <v>50</v>
      </c>
      <c r="AC274">
        <v>3.34398871662055</v>
      </c>
      <c r="AD274" t="s">
        <v>50</v>
      </c>
      <c r="AE274">
        <f t="shared" si="28"/>
        <v>3.3320229146009961E-2</v>
      </c>
      <c r="AG274">
        <v>-8.3070860636287094</v>
      </c>
      <c r="AH274">
        <v>-33.349045924189198</v>
      </c>
      <c r="AI274">
        <v>-16.144939865851299</v>
      </c>
      <c r="AJ274">
        <v>-17.2041060583378</v>
      </c>
      <c r="AK274">
        <f t="shared" si="29"/>
        <v>-1.0591661924865008</v>
      </c>
      <c r="AM274">
        <v>96276.204365079306</v>
      </c>
      <c r="AN274">
        <v>88123.4496644295</v>
      </c>
      <c r="AO274">
        <v>84555.513236549901</v>
      </c>
      <c r="AP274">
        <v>96951.7055137844</v>
      </c>
      <c r="AQ274">
        <v>87714.894230769205</v>
      </c>
      <c r="AR274">
        <v>87332.812121212104</v>
      </c>
      <c r="AS274">
        <v>95521.232492997195</v>
      </c>
      <c r="AT274">
        <v>88529.6615678776</v>
      </c>
      <c r="AU274">
        <v>80968.395303326703</v>
      </c>
      <c r="AV274">
        <v>100573.561797752</v>
      </c>
      <c r="AW274">
        <v>90889.923076923005</v>
      </c>
      <c r="AX274">
        <v>86423.100609756104</v>
      </c>
      <c r="AY274">
        <v>94034.554298642499</v>
      </c>
      <c r="AZ274">
        <v>85368.133779264201</v>
      </c>
      <c r="BA274">
        <v>88231.563253012006</v>
      </c>
      <c r="BB274">
        <v>95761.921717171703</v>
      </c>
      <c r="BC274">
        <v>89558.963768115893</v>
      </c>
      <c r="BD274">
        <v>75605.186379928302</v>
      </c>
      <c r="BE274">
        <v>95221.506289308105</v>
      </c>
      <c r="BF274">
        <v>87379.510121457497</v>
      </c>
      <c r="BG274">
        <v>87418.116379310304</v>
      </c>
    </row>
    <row r="275" spans="1:59" x14ac:dyDescent="0.25">
      <c r="A275" t="s">
        <v>543</v>
      </c>
      <c r="B275">
        <v>0.90887999999999902</v>
      </c>
      <c r="C275">
        <v>0.91172699999999995</v>
      </c>
      <c r="D275">
        <v>6492</v>
      </c>
      <c r="E275">
        <v>5452</v>
      </c>
      <c r="F275">
        <v>5.9507126745171002</v>
      </c>
      <c r="G275" t="s">
        <v>50</v>
      </c>
      <c r="H275">
        <v>4.9679503698087197</v>
      </c>
      <c r="I275" t="s">
        <v>50</v>
      </c>
      <c r="J275">
        <v>1.0923743834508199</v>
      </c>
      <c r="K275" t="s">
        <v>53</v>
      </c>
      <c r="L275">
        <v>3.8110917666166801</v>
      </c>
      <c r="M275" t="s">
        <v>50</v>
      </c>
      <c r="N275">
        <v>-5.7661250898707501E-3</v>
      </c>
      <c r="O275" t="s">
        <v>53</v>
      </c>
      <c r="P275">
        <v>-9.9550053445739105E-3</v>
      </c>
      <c r="Q275" t="s">
        <v>53</v>
      </c>
      <c r="R275">
        <v>1.7056085775298501E-2</v>
      </c>
      <c r="S275" t="s">
        <v>52</v>
      </c>
      <c r="T275">
        <v>3.6487156932516099E-2</v>
      </c>
      <c r="U275" t="s">
        <v>50</v>
      </c>
      <c r="V275">
        <f t="shared" si="24"/>
        <v>2.2822210865169251E-2</v>
      </c>
      <c r="W275">
        <f t="shared" si="25"/>
        <v>4.6442162277090013E-2</v>
      </c>
      <c r="X275">
        <f t="shared" si="26"/>
        <v>2.3619951411920762E-2</v>
      </c>
      <c r="Y275">
        <f t="shared" si="27"/>
        <v>1.9431071157217598E-2</v>
      </c>
      <c r="AA275">
        <v>2.84005628107432</v>
      </c>
      <c r="AB275" t="s">
        <v>50</v>
      </c>
      <c r="AC275">
        <v>2.8718356689931399</v>
      </c>
      <c r="AD275" t="s">
        <v>50</v>
      </c>
      <c r="AE275">
        <f t="shared" si="28"/>
        <v>3.1779387918819957E-2</v>
      </c>
      <c r="AG275">
        <v>-7.5890606642601997</v>
      </c>
      <c r="AH275">
        <v>-14.9605475749372</v>
      </c>
      <c r="AI275">
        <v>6.6665731386043099</v>
      </c>
      <c r="AJ275">
        <v>-21.627120713541501</v>
      </c>
      <c r="AK275">
        <f t="shared" si="29"/>
        <v>-28.293693852145811</v>
      </c>
      <c r="AM275">
        <v>14423.754604051501</v>
      </c>
      <c r="AN275">
        <v>11852.215660252101</v>
      </c>
      <c r="AO275">
        <v>10297.3028764805</v>
      </c>
      <c r="AP275">
        <v>14181.1979695431</v>
      </c>
      <c r="AQ275">
        <v>12297.006849314999</v>
      </c>
      <c r="AR275">
        <v>10567.1475826972</v>
      </c>
      <c r="AS275">
        <v>14713.3525252525</v>
      </c>
      <c r="AT275">
        <v>11434.3294723294</v>
      </c>
      <c r="AU275">
        <v>10082.4113475177</v>
      </c>
      <c r="AV275">
        <v>14169.8140703517</v>
      </c>
      <c r="AW275">
        <v>12458.2193548387</v>
      </c>
      <c r="AX275">
        <v>10766.465</v>
      </c>
      <c r="AY275">
        <v>14192.8153846153</v>
      </c>
      <c r="AZ275">
        <v>12178.016666666599</v>
      </c>
      <c r="BA275">
        <v>10360.6010362694</v>
      </c>
      <c r="BB275">
        <v>14503.0235507246</v>
      </c>
      <c r="BC275">
        <v>11579.396634615299</v>
      </c>
      <c r="BD275">
        <v>10246.4891774891</v>
      </c>
      <c r="BE275">
        <v>14978.4246575342</v>
      </c>
      <c r="BF275">
        <v>11267.160664819899</v>
      </c>
      <c r="BG275">
        <v>9938.0228571428506</v>
      </c>
    </row>
    <row r="276" spans="1:59" x14ac:dyDescent="0.25">
      <c r="A276" t="s">
        <v>324</v>
      </c>
      <c r="B276">
        <v>0.69618100000000005</v>
      </c>
      <c r="C276">
        <v>0.760548</v>
      </c>
      <c r="D276">
        <v>1230</v>
      </c>
      <c r="E276">
        <v>591</v>
      </c>
      <c r="F276">
        <v>4.9385803694696104</v>
      </c>
      <c r="G276" t="s">
        <v>50</v>
      </c>
      <c r="H276">
        <v>1.25131248347393</v>
      </c>
      <c r="I276" t="s">
        <v>53</v>
      </c>
      <c r="J276">
        <v>3.5141908879601398</v>
      </c>
      <c r="K276" t="s">
        <v>50</v>
      </c>
      <c r="L276">
        <v>1.80867516916142</v>
      </c>
      <c r="M276" t="s">
        <v>53</v>
      </c>
      <c r="N276">
        <v>-2.7027516778151298E-2</v>
      </c>
      <c r="O276" t="s">
        <v>53</v>
      </c>
      <c r="P276">
        <v>-3.6115466947123601E-2</v>
      </c>
      <c r="Q276" t="s">
        <v>52</v>
      </c>
      <c r="R276">
        <v>2.6453922930893499E-2</v>
      </c>
      <c r="S276" t="s">
        <v>53</v>
      </c>
      <c r="T276">
        <v>3.73441160118098E-2</v>
      </c>
      <c r="U276" t="s">
        <v>52</v>
      </c>
      <c r="V276">
        <f t="shared" si="24"/>
        <v>5.3481439709044801E-2</v>
      </c>
      <c r="W276">
        <f t="shared" si="25"/>
        <v>7.34595829589334E-2</v>
      </c>
      <c r="X276">
        <f t="shared" si="26"/>
        <v>1.99781432498886E-2</v>
      </c>
      <c r="Y276">
        <f t="shared" si="27"/>
        <v>1.0890193080916301E-2</v>
      </c>
      <c r="AA276">
        <v>2.9287522863421902</v>
      </c>
      <c r="AB276" t="s">
        <v>50</v>
      </c>
      <c r="AC276">
        <v>2.9790603587553499</v>
      </c>
      <c r="AD276" t="s">
        <v>50</v>
      </c>
      <c r="AE276">
        <f t="shared" si="28"/>
        <v>5.030807241315971E-2</v>
      </c>
      <c r="AG276">
        <v>11.4428636704788</v>
      </c>
      <c r="AH276">
        <v>-28.433309394293499</v>
      </c>
      <c r="AI276">
        <v>-3.6905376723002599</v>
      </c>
      <c r="AJ276">
        <v>-24.742771721993201</v>
      </c>
      <c r="AK276">
        <f t="shared" si="29"/>
        <v>-21.052234049692942</v>
      </c>
      <c r="AM276">
        <v>26383.325757575702</v>
      </c>
      <c r="AN276">
        <v>24578.2421524663</v>
      </c>
      <c r="AO276">
        <v>29815.580508474501</v>
      </c>
      <c r="AP276">
        <v>27017.4142857142</v>
      </c>
      <c r="AQ276">
        <v>24425.083916083899</v>
      </c>
      <c r="AR276">
        <v>27656.368421052601</v>
      </c>
      <c r="AS276">
        <v>25667.419354838701</v>
      </c>
      <c r="AT276">
        <v>24852.012500000001</v>
      </c>
      <c r="AU276">
        <v>30503.1508379888</v>
      </c>
      <c r="AV276">
        <v>27332.534883720899</v>
      </c>
      <c r="AW276">
        <v>24124.608247422599</v>
      </c>
      <c r="AX276">
        <v>29997</v>
      </c>
      <c r="AY276">
        <v>26515.5555555555</v>
      </c>
      <c r="AZ276">
        <v>25058.695652173901</v>
      </c>
      <c r="BA276">
        <v>24196.304347826001</v>
      </c>
      <c r="BB276">
        <v>26421.212121212098</v>
      </c>
      <c r="BC276">
        <v>24602.309523809501</v>
      </c>
      <c r="BD276">
        <v>30659.655737704899</v>
      </c>
      <c r="BE276">
        <v>24809.655172413699</v>
      </c>
      <c r="BF276">
        <v>25128</v>
      </c>
      <c r="BG276">
        <v>30422.245762711798</v>
      </c>
    </row>
    <row r="277" spans="1:59" x14ac:dyDescent="0.25">
      <c r="A277" t="s">
        <v>158</v>
      </c>
      <c r="B277">
        <v>0.92276899999999995</v>
      </c>
      <c r="C277">
        <v>0.92346600000000001</v>
      </c>
      <c r="D277">
        <v>10838</v>
      </c>
      <c r="E277">
        <v>10394</v>
      </c>
      <c r="F277">
        <v>4.7450310213427196</v>
      </c>
      <c r="G277" t="s">
        <v>50</v>
      </c>
      <c r="H277">
        <v>3.4830766624157001</v>
      </c>
      <c r="I277" t="s">
        <v>50</v>
      </c>
      <c r="J277">
        <v>1.64852493688326</v>
      </c>
      <c r="K277" t="s">
        <v>53</v>
      </c>
      <c r="L277">
        <v>2.5367414136525999</v>
      </c>
      <c r="M277" t="s">
        <v>51</v>
      </c>
      <c r="N277">
        <v>-8.6041582521394402E-3</v>
      </c>
      <c r="O277" t="s">
        <v>53</v>
      </c>
      <c r="P277">
        <v>-1.3593701340786E-2</v>
      </c>
      <c r="Q277" t="s">
        <v>52</v>
      </c>
      <c r="R277">
        <v>2.4506591199369098E-3</v>
      </c>
      <c r="S277" t="s">
        <v>53</v>
      </c>
      <c r="T277">
        <v>3.8511861380838799E-2</v>
      </c>
      <c r="U277" t="s">
        <v>50</v>
      </c>
      <c r="V277">
        <f t="shared" si="24"/>
        <v>1.105481737207635E-2</v>
      </c>
      <c r="W277">
        <f t="shared" si="25"/>
        <v>5.2105562721624796E-2</v>
      </c>
      <c r="X277">
        <f t="shared" si="26"/>
        <v>4.1050745349548445E-2</v>
      </c>
      <c r="Y277">
        <f t="shared" si="27"/>
        <v>3.6061202260901891E-2</v>
      </c>
      <c r="AA277">
        <v>2.6293793071852498</v>
      </c>
      <c r="AB277" t="s">
        <v>50</v>
      </c>
      <c r="AC277">
        <v>2.6547419492519202</v>
      </c>
      <c r="AD277" t="s">
        <v>50</v>
      </c>
      <c r="AE277">
        <f t="shared" si="28"/>
        <v>2.5362642066670382E-2</v>
      </c>
      <c r="AG277">
        <v>2.2917030942682501</v>
      </c>
      <c r="AH277">
        <v>-70.966447293463204</v>
      </c>
      <c r="AI277">
        <v>2.2763387820418499</v>
      </c>
      <c r="AJ277">
        <v>-73.242786075505194</v>
      </c>
      <c r="AK277">
        <f t="shared" si="29"/>
        <v>-75.519124857547041</v>
      </c>
      <c r="AM277">
        <v>9923.1714761376206</v>
      </c>
      <c r="AN277">
        <v>10054.774204584301</v>
      </c>
      <c r="AO277">
        <v>10936.8052754072</v>
      </c>
      <c r="AP277">
        <v>10081.3087628865</v>
      </c>
      <c r="AQ277">
        <v>9992.3925822253295</v>
      </c>
      <c r="AR277">
        <v>10741.940618762401</v>
      </c>
      <c r="AS277">
        <v>9738.8046875</v>
      </c>
      <c r="AT277">
        <v>10114.4417670682</v>
      </c>
      <c r="AU277">
        <v>11146.4181427804</v>
      </c>
      <c r="AV277">
        <v>10483.418536585301</v>
      </c>
      <c r="AW277">
        <v>10122.3343465045</v>
      </c>
      <c r="AX277">
        <v>10753.9988662131</v>
      </c>
      <c r="AY277">
        <v>9630.8579234972603</v>
      </c>
      <c r="AZ277">
        <v>9881.4954604409795</v>
      </c>
      <c r="BA277">
        <v>10732.461675579299</v>
      </c>
      <c r="BB277">
        <v>10315.4778156996</v>
      </c>
      <c r="BC277">
        <v>10356.1044176706</v>
      </c>
      <c r="BD277">
        <v>12017.315068493101</v>
      </c>
      <c r="BE277">
        <v>9093.0777070063596</v>
      </c>
      <c r="BF277">
        <v>9872.7791164658593</v>
      </c>
      <c r="BG277">
        <v>9904.7096354166606</v>
      </c>
    </row>
    <row r="278" spans="1:59" x14ac:dyDescent="0.25">
      <c r="A278" t="s">
        <v>387</v>
      </c>
      <c r="B278">
        <v>0.80654399999999904</v>
      </c>
      <c r="C278">
        <v>0.83033099999999904</v>
      </c>
      <c r="D278">
        <v>2242</v>
      </c>
      <c r="E278">
        <v>1593</v>
      </c>
      <c r="F278">
        <v>2.8471378222775798</v>
      </c>
      <c r="G278" t="s">
        <v>51</v>
      </c>
      <c r="H278">
        <v>1.74113298591138</v>
      </c>
      <c r="I278" t="s">
        <v>53</v>
      </c>
      <c r="J278">
        <v>1.0520752582917201</v>
      </c>
      <c r="K278" t="s">
        <v>53</v>
      </c>
      <c r="L278">
        <v>1.04658876593377</v>
      </c>
      <c r="M278" t="s">
        <v>53</v>
      </c>
      <c r="N278">
        <v>-5.26699723727568E-2</v>
      </c>
      <c r="O278" t="s">
        <v>51</v>
      </c>
      <c r="P278">
        <v>-1.5645098334824099E-2</v>
      </c>
      <c r="Q278" t="s">
        <v>53</v>
      </c>
      <c r="R278">
        <v>-2.94519510989898E-2</v>
      </c>
      <c r="S278" t="s">
        <v>53</v>
      </c>
      <c r="T278">
        <v>3.85676556710218E-2</v>
      </c>
      <c r="U278" t="s">
        <v>52</v>
      </c>
      <c r="V278">
        <f t="shared" si="24"/>
        <v>2.3218021273767001E-2</v>
      </c>
      <c r="W278">
        <f t="shared" si="25"/>
        <v>5.4212754005845895E-2</v>
      </c>
      <c r="X278">
        <f t="shared" si="26"/>
        <v>3.0994732732078895E-2</v>
      </c>
      <c r="Y278">
        <f t="shared" si="27"/>
        <v>6.8019606770011593E-2</v>
      </c>
      <c r="AA278">
        <v>3.0751251123723602</v>
      </c>
      <c r="AB278" t="s">
        <v>50</v>
      </c>
      <c r="AC278">
        <v>3.0953927930059302</v>
      </c>
      <c r="AD278" t="s">
        <v>50</v>
      </c>
      <c r="AE278">
        <f t="shared" si="28"/>
        <v>2.0267680633569984E-2</v>
      </c>
      <c r="AG278">
        <v>12.5388223393578</v>
      </c>
      <c r="AH278">
        <v>-11.3609359523442</v>
      </c>
      <c r="AI278">
        <v>-8.16184097932382E-2</v>
      </c>
      <c r="AJ278">
        <v>-11.279317542551</v>
      </c>
      <c r="AK278">
        <f t="shared" si="29"/>
        <v>-11.197699132757762</v>
      </c>
      <c r="AM278">
        <v>22910.671031096499</v>
      </c>
      <c r="AN278">
        <v>20549.096534653399</v>
      </c>
      <c r="AO278">
        <v>20721.096885813098</v>
      </c>
      <c r="AP278">
        <v>23193.773972602699</v>
      </c>
      <c r="AQ278">
        <v>21612.699029126201</v>
      </c>
      <c r="AR278">
        <v>19801.338289962801</v>
      </c>
      <c r="AS278">
        <v>22651.5297805642</v>
      </c>
      <c r="AT278">
        <v>19442.520202020201</v>
      </c>
      <c r="AU278">
        <v>21521.792880258799</v>
      </c>
      <c r="AV278">
        <v>23800.794520547901</v>
      </c>
      <c r="AW278">
        <v>21955.575221238902</v>
      </c>
      <c r="AX278">
        <v>18345.495999999999</v>
      </c>
      <c r="AY278">
        <v>22586.753424657501</v>
      </c>
      <c r="AZ278">
        <v>21196.0860215053</v>
      </c>
      <c r="BA278">
        <v>21065.090277777701</v>
      </c>
      <c r="BB278">
        <v>22398.4774193548</v>
      </c>
      <c r="BC278">
        <v>21520.299065420499</v>
      </c>
      <c r="BD278">
        <v>20816.444444444402</v>
      </c>
      <c r="BE278">
        <v>22890.695121951201</v>
      </c>
      <c r="BF278">
        <v>16999.4175824175</v>
      </c>
      <c r="BG278">
        <v>22069.045977011399</v>
      </c>
    </row>
    <row r="279" spans="1:59" x14ac:dyDescent="0.25">
      <c r="A279" t="s">
        <v>214</v>
      </c>
      <c r="B279">
        <v>0.92681000000000002</v>
      </c>
      <c r="C279">
        <v>0.93342199999999997</v>
      </c>
      <c r="D279">
        <v>23746</v>
      </c>
      <c r="E279">
        <v>21224</v>
      </c>
      <c r="F279">
        <v>6.3631419588719202</v>
      </c>
      <c r="G279" t="s">
        <v>50</v>
      </c>
      <c r="H279">
        <v>4.0961856096105498</v>
      </c>
      <c r="I279" t="s">
        <v>50</v>
      </c>
      <c r="J279">
        <v>2.06304877932144</v>
      </c>
      <c r="K279" t="s">
        <v>52</v>
      </c>
      <c r="L279">
        <v>3.0735151521776398</v>
      </c>
      <c r="M279" t="s">
        <v>50</v>
      </c>
      <c r="N279">
        <v>-2.33482560290935E-2</v>
      </c>
      <c r="O279" t="s">
        <v>50</v>
      </c>
      <c r="P279">
        <v>-4.1130943837361603E-3</v>
      </c>
      <c r="Q279" t="s">
        <v>53</v>
      </c>
      <c r="R279">
        <v>1.07419495400191E-2</v>
      </c>
      <c r="S279" t="s">
        <v>52</v>
      </c>
      <c r="T279">
        <v>4.1249463480490703E-2</v>
      </c>
      <c r="U279" t="s">
        <v>50</v>
      </c>
      <c r="V279">
        <f t="shared" si="24"/>
        <v>3.4090205569112603E-2</v>
      </c>
      <c r="W279">
        <f t="shared" si="25"/>
        <v>4.5362557864226861E-2</v>
      </c>
      <c r="X279">
        <f t="shared" si="26"/>
        <v>1.1272352295114259E-2</v>
      </c>
      <c r="Y279">
        <f t="shared" si="27"/>
        <v>3.0507513940471603E-2</v>
      </c>
      <c r="AA279">
        <v>2.7602812406763602</v>
      </c>
      <c r="AB279" t="s">
        <v>50</v>
      </c>
      <c r="AC279">
        <v>2.7932082933282198</v>
      </c>
      <c r="AD279" t="s">
        <v>50</v>
      </c>
      <c r="AE279">
        <f t="shared" si="28"/>
        <v>3.292705265185969E-2</v>
      </c>
      <c r="AG279">
        <v>9.4955363776299997</v>
      </c>
      <c r="AH279">
        <v>-188.71767404753001</v>
      </c>
      <c r="AI279">
        <v>-62.306687238020302</v>
      </c>
      <c r="AJ279">
        <v>-126.41098680951001</v>
      </c>
      <c r="AK279">
        <f t="shared" si="29"/>
        <v>-64.104299571489705</v>
      </c>
      <c r="AM279">
        <v>12414.2182821118</v>
      </c>
      <c r="AN279">
        <v>12807.4381188118</v>
      </c>
      <c r="AO279">
        <v>13974.3418695773</v>
      </c>
      <c r="AP279">
        <v>11455.035092418901</v>
      </c>
      <c r="AQ279">
        <v>12537.860018581599</v>
      </c>
      <c r="AR279">
        <v>14075.455138662301</v>
      </c>
      <c r="AS279">
        <v>13336.8234990981</v>
      </c>
      <c r="AT279">
        <v>13076.516228748</v>
      </c>
      <c r="AU279">
        <v>13867.1058246828</v>
      </c>
      <c r="AV279">
        <v>11668.881337648299</v>
      </c>
      <c r="AW279">
        <v>12545.4676039119</v>
      </c>
      <c r="AX279">
        <v>13444.4866023579</v>
      </c>
      <c r="AY279">
        <v>11244.034060670499</v>
      </c>
      <c r="AZ279">
        <v>12530.0470809792</v>
      </c>
      <c r="BA279">
        <v>14725.227373068399</v>
      </c>
      <c r="BB279">
        <v>13309.1779141104</v>
      </c>
      <c r="BC279">
        <v>12639.8281764318</v>
      </c>
      <c r="BD279">
        <v>13901.622924477701</v>
      </c>
      <c r="BE279">
        <v>13364.9142857142</v>
      </c>
      <c r="BF279">
        <v>13463.071678321599</v>
      </c>
      <c r="BG279">
        <v>13826.853841349101</v>
      </c>
    </row>
    <row r="280" spans="1:59" x14ac:dyDescent="0.25">
      <c r="A280" t="s">
        <v>383</v>
      </c>
      <c r="B280">
        <v>0.92392399999999997</v>
      </c>
      <c r="C280">
        <v>0.92244899999999996</v>
      </c>
      <c r="D280">
        <v>3306</v>
      </c>
      <c r="E280">
        <v>3172</v>
      </c>
      <c r="F280">
        <v>2.8598470152103901</v>
      </c>
      <c r="G280" t="s">
        <v>51</v>
      </c>
      <c r="H280">
        <v>2.3519972567388399</v>
      </c>
      <c r="I280" t="s">
        <v>51</v>
      </c>
      <c r="J280">
        <v>1.81752080304847</v>
      </c>
      <c r="K280" t="s">
        <v>53</v>
      </c>
      <c r="L280">
        <v>2.6521730080475798</v>
      </c>
      <c r="M280" t="s">
        <v>51</v>
      </c>
      <c r="N280">
        <v>2.4970700199483799E-2</v>
      </c>
      <c r="O280" t="s">
        <v>52</v>
      </c>
      <c r="P280">
        <v>2.60169349913833E-2</v>
      </c>
      <c r="Q280" t="s">
        <v>52</v>
      </c>
      <c r="R280">
        <v>5.0561816847856197E-2</v>
      </c>
      <c r="S280" t="s">
        <v>50</v>
      </c>
      <c r="T280">
        <v>4.1477858016586398E-2</v>
      </c>
      <c r="U280" t="s">
        <v>50</v>
      </c>
      <c r="V280">
        <f t="shared" si="24"/>
        <v>2.5591116648372398E-2</v>
      </c>
      <c r="W280">
        <f t="shared" si="25"/>
        <v>1.5460923025203098E-2</v>
      </c>
      <c r="X280">
        <f t="shared" si="26"/>
        <v>-1.01301936231693E-2</v>
      </c>
      <c r="Y280">
        <f t="shared" si="27"/>
        <v>-9.0839588312697991E-3</v>
      </c>
      <c r="AA280">
        <v>3.1021341834883098</v>
      </c>
      <c r="AB280" t="s">
        <v>50</v>
      </c>
      <c r="AC280">
        <v>3.1362017337391199</v>
      </c>
      <c r="AD280" t="s">
        <v>50</v>
      </c>
      <c r="AE280">
        <f t="shared" si="28"/>
        <v>3.4067550250810097E-2</v>
      </c>
      <c r="AG280">
        <v>-17.5743581098539</v>
      </c>
      <c r="AH280">
        <v>14.789002776337499</v>
      </c>
      <c r="AI280">
        <v>4.6332356914543702</v>
      </c>
      <c r="AJ280">
        <v>10.155767084883101</v>
      </c>
      <c r="AK280">
        <f t="shared" si="29"/>
        <v>5.5225313934287303</v>
      </c>
      <c r="AM280">
        <v>54913.657718120798</v>
      </c>
      <c r="AN280">
        <v>50441.537249283603</v>
      </c>
      <c r="AO280">
        <v>52863.679944094998</v>
      </c>
      <c r="AP280">
        <v>53670.0018450184</v>
      </c>
      <c r="AQ280">
        <v>51755.608308605297</v>
      </c>
      <c r="AR280">
        <v>50734.431561996702</v>
      </c>
      <c r="AS280">
        <v>56259.089820359201</v>
      </c>
      <c r="AT280">
        <v>49214.828254847598</v>
      </c>
      <c r="AU280">
        <v>54496.103703703702</v>
      </c>
      <c r="AV280">
        <v>53237.771084337299</v>
      </c>
      <c r="AW280">
        <v>49052.796511627901</v>
      </c>
      <c r="AX280">
        <v>45419.839130434702</v>
      </c>
      <c r="AY280">
        <v>54037.324232081897</v>
      </c>
      <c r="AZ280">
        <v>54573.084848484803</v>
      </c>
      <c r="BA280">
        <v>53860.662404092</v>
      </c>
      <c r="BB280">
        <v>58010.5769230769</v>
      </c>
      <c r="BC280">
        <v>52386.597883597802</v>
      </c>
      <c r="BD280">
        <v>58008.189111747801</v>
      </c>
      <c r="BE280">
        <v>53367.746031745999</v>
      </c>
      <c r="BF280">
        <v>45729.569767441797</v>
      </c>
      <c r="BG280">
        <v>51837.279826464197</v>
      </c>
    </row>
    <row r="281" spans="1:59" x14ac:dyDescent="0.25">
      <c r="A281" t="s">
        <v>227</v>
      </c>
      <c r="B281">
        <v>0.86484799999999995</v>
      </c>
      <c r="C281">
        <v>0.87396600000000002</v>
      </c>
      <c r="D281">
        <v>1694</v>
      </c>
      <c r="E281">
        <v>1516</v>
      </c>
      <c r="F281">
        <v>3.7438857622201702</v>
      </c>
      <c r="G281" t="s">
        <v>50</v>
      </c>
      <c r="H281">
        <v>1.6834340204960301</v>
      </c>
      <c r="I281" t="s">
        <v>53</v>
      </c>
      <c r="J281">
        <v>0.96154555562795696</v>
      </c>
      <c r="K281" t="s">
        <v>53</v>
      </c>
      <c r="L281">
        <v>2.0106396980567198</v>
      </c>
      <c r="M281" t="s">
        <v>52</v>
      </c>
      <c r="N281">
        <v>1.05246075675119E-2</v>
      </c>
      <c r="O281" t="s">
        <v>53</v>
      </c>
      <c r="P281">
        <v>-1.7909369061466299E-2</v>
      </c>
      <c r="Q281" t="s">
        <v>53</v>
      </c>
      <c r="R281">
        <v>-2.3544683707254099E-2</v>
      </c>
      <c r="S281" t="s">
        <v>53</v>
      </c>
      <c r="T281">
        <v>4.1706338269272503E-2</v>
      </c>
      <c r="U281" t="s">
        <v>53</v>
      </c>
      <c r="V281">
        <f t="shared" si="24"/>
        <v>-3.4069291274766003E-2</v>
      </c>
      <c r="W281">
        <f t="shared" si="25"/>
        <v>5.9615707330738801E-2</v>
      </c>
      <c r="X281">
        <f t="shared" si="26"/>
        <v>9.3684998605504805E-2</v>
      </c>
      <c r="Y281">
        <f t="shared" si="27"/>
        <v>6.5251021976526602E-2</v>
      </c>
      <c r="AA281">
        <v>2.7763487260553501</v>
      </c>
      <c r="AB281" t="s">
        <v>50</v>
      </c>
      <c r="AC281">
        <v>2.7854922862263001</v>
      </c>
      <c r="AD281" t="s">
        <v>50</v>
      </c>
      <c r="AE281">
        <f t="shared" si="28"/>
        <v>9.1435601709499714E-3</v>
      </c>
      <c r="AG281">
        <v>7.8022543331330496</v>
      </c>
      <c r="AH281">
        <v>2.54180926180174</v>
      </c>
      <c r="AI281">
        <v>15.403007655387601</v>
      </c>
      <c r="AJ281">
        <v>-12.8611983935859</v>
      </c>
      <c r="AK281">
        <f t="shared" si="29"/>
        <v>-28.264206048973499</v>
      </c>
      <c r="AM281">
        <v>7427.5816831683096</v>
      </c>
      <c r="AN281">
        <v>8310.2336683416997</v>
      </c>
      <c r="AO281">
        <v>9326.2142857142808</v>
      </c>
      <c r="AP281">
        <v>7463.3333333333303</v>
      </c>
      <c r="AQ281">
        <v>8166.9569377990401</v>
      </c>
      <c r="AR281">
        <v>9498.0794520547897</v>
      </c>
      <c r="AS281">
        <v>7395.2028301886703</v>
      </c>
      <c r="AT281">
        <v>8468.6719576719497</v>
      </c>
      <c r="AU281">
        <v>9146.4699140401099</v>
      </c>
      <c r="AV281">
        <v>7185.1296296296296</v>
      </c>
      <c r="AW281">
        <v>8327.9142857142797</v>
      </c>
      <c r="AX281">
        <v>8448.5430463576104</v>
      </c>
      <c r="AY281">
        <v>7821.0238095238001</v>
      </c>
      <c r="AZ281">
        <v>8004.4519230769201</v>
      </c>
      <c r="BA281">
        <v>10238.6401869158</v>
      </c>
      <c r="BB281">
        <v>8252.5777777777694</v>
      </c>
      <c r="BC281">
        <v>8469.9080459770103</v>
      </c>
      <c r="BD281">
        <v>8900.7056074766297</v>
      </c>
      <c r="BE281">
        <v>6762.7131147540904</v>
      </c>
      <c r="BF281">
        <v>8467.6176470588198</v>
      </c>
      <c r="BG281">
        <v>9536.0518518518493</v>
      </c>
    </row>
    <row r="282" spans="1:59" x14ac:dyDescent="0.25">
      <c r="A282" t="s">
        <v>500</v>
      </c>
      <c r="B282">
        <v>0.88963099999999995</v>
      </c>
      <c r="C282">
        <v>0.88700800000000002</v>
      </c>
      <c r="D282">
        <v>16388</v>
      </c>
      <c r="E282">
        <v>16048</v>
      </c>
      <c r="F282">
        <v>3.5308812392030098</v>
      </c>
      <c r="G282" t="s">
        <v>50</v>
      </c>
      <c r="H282">
        <v>3.2968992776188002</v>
      </c>
      <c r="I282" t="s">
        <v>50</v>
      </c>
      <c r="J282">
        <v>2.0702007847952699</v>
      </c>
      <c r="K282" t="s">
        <v>52</v>
      </c>
      <c r="L282">
        <v>2.2772267645017998</v>
      </c>
      <c r="M282" t="s">
        <v>51</v>
      </c>
      <c r="N282">
        <v>5.1237916701489996E-3</v>
      </c>
      <c r="O282" t="s">
        <v>53</v>
      </c>
      <c r="P282">
        <v>-2.2861528525734899E-2</v>
      </c>
      <c r="Q282" t="s">
        <v>50</v>
      </c>
      <c r="R282">
        <v>1.9098484110822499E-2</v>
      </c>
      <c r="S282" t="s">
        <v>50</v>
      </c>
      <c r="T282">
        <v>4.2117083127742899E-2</v>
      </c>
      <c r="U282" t="s">
        <v>50</v>
      </c>
      <c r="V282">
        <f t="shared" si="24"/>
        <v>1.39746924406735E-2</v>
      </c>
      <c r="W282">
        <f t="shared" si="25"/>
        <v>6.4978611653477791E-2</v>
      </c>
      <c r="X282">
        <f t="shared" si="26"/>
        <v>5.100391921280429E-2</v>
      </c>
      <c r="Y282">
        <f t="shared" si="27"/>
        <v>2.30185990169204E-2</v>
      </c>
      <c r="AA282">
        <v>2.8366971204247302</v>
      </c>
      <c r="AB282" t="s">
        <v>50</v>
      </c>
      <c r="AC282">
        <v>2.8725536981189101</v>
      </c>
      <c r="AD282" t="s">
        <v>50</v>
      </c>
      <c r="AE282">
        <f t="shared" si="28"/>
        <v>3.5856577694179936E-2</v>
      </c>
      <c r="AG282">
        <v>30.888614307760999</v>
      </c>
      <c r="AH282">
        <v>-168.58481878949701</v>
      </c>
      <c r="AI282">
        <v>-8.3776912700200903</v>
      </c>
      <c r="AJ282">
        <v>-160.20712751947701</v>
      </c>
      <c r="AK282">
        <f t="shared" si="29"/>
        <v>-151.82943624945693</v>
      </c>
      <c r="AM282">
        <v>9441.8590086545992</v>
      </c>
      <c r="AN282">
        <v>8107.1982616866298</v>
      </c>
      <c r="AO282">
        <v>8491.1274834437008</v>
      </c>
      <c r="AP282">
        <v>9327.6000615763496</v>
      </c>
      <c r="AQ282">
        <v>8073.7264595103497</v>
      </c>
      <c r="AR282">
        <v>8632.3575655114091</v>
      </c>
      <c r="AS282">
        <v>9561.3031863533906</v>
      </c>
      <c r="AT282">
        <v>8140.5288326300897</v>
      </c>
      <c r="AU282">
        <v>8382.2837133550493</v>
      </c>
      <c r="AV282">
        <v>9482.2998790810107</v>
      </c>
      <c r="AW282">
        <v>7880.3398510241996</v>
      </c>
      <c r="AX282">
        <v>8774.7201986754899</v>
      </c>
      <c r="AY282">
        <v>9167.0771643663702</v>
      </c>
      <c r="AZ282">
        <v>8271.5333333333292</v>
      </c>
      <c r="BA282">
        <v>8483.8480138169198</v>
      </c>
      <c r="BB282">
        <v>9576.0543615676306</v>
      </c>
      <c r="BC282">
        <v>8259.8352941176399</v>
      </c>
      <c r="BD282">
        <v>8370.9841359773309</v>
      </c>
      <c r="BE282">
        <v>9546.0006557377001</v>
      </c>
      <c r="BF282">
        <v>8012.2859922178995</v>
      </c>
      <c r="BG282">
        <v>8397.5662835249004</v>
      </c>
    </row>
    <row r="283" spans="1:59" x14ac:dyDescent="0.25">
      <c r="A283" t="s">
        <v>107</v>
      </c>
      <c r="B283">
        <v>0.89831799999999995</v>
      </c>
      <c r="C283">
        <v>0.75974399999999997</v>
      </c>
      <c r="D283">
        <v>5675</v>
      </c>
      <c r="E283">
        <v>2423</v>
      </c>
      <c r="F283">
        <v>6.6002987355235803</v>
      </c>
      <c r="G283" t="s">
        <v>50</v>
      </c>
      <c r="H283">
        <v>2.0669964597158801</v>
      </c>
      <c r="I283" t="s">
        <v>52</v>
      </c>
      <c r="J283">
        <v>0.86445976137315494</v>
      </c>
      <c r="K283" t="s">
        <v>53</v>
      </c>
      <c r="L283">
        <v>1.8313434310583001</v>
      </c>
      <c r="M283" t="s">
        <v>53</v>
      </c>
      <c r="N283">
        <v>-0.121444550215909</v>
      </c>
      <c r="O283" t="s">
        <v>50</v>
      </c>
      <c r="P283">
        <v>-2.49369476920661E-2</v>
      </c>
      <c r="Q283" t="s">
        <v>53</v>
      </c>
      <c r="R283">
        <v>1.85350522420216E-3</v>
      </c>
      <c r="S283" t="s">
        <v>53</v>
      </c>
      <c r="T283">
        <v>4.2717752090136903E-2</v>
      </c>
      <c r="U283" t="s">
        <v>53</v>
      </c>
      <c r="V283">
        <f t="shared" si="24"/>
        <v>0.12329805544011116</v>
      </c>
      <c r="W283">
        <f t="shared" si="25"/>
        <v>6.7654699782203009E-2</v>
      </c>
      <c r="X283">
        <f t="shared" si="26"/>
        <v>-5.564335565790815E-2</v>
      </c>
      <c r="Y283">
        <f t="shared" si="27"/>
        <v>4.086424686593474E-2</v>
      </c>
      <c r="AA283">
        <v>3.12187660546136</v>
      </c>
      <c r="AB283" t="s">
        <v>50</v>
      </c>
      <c r="AC283">
        <v>3.1759231957078602</v>
      </c>
      <c r="AD283" t="s">
        <v>50</v>
      </c>
      <c r="AE283">
        <f t="shared" si="28"/>
        <v>5.4046590246500159E-2</v>
      </c>
      <c r="AG283">
        <v>58.5995214036164</v>
      </c>
      <c r="AH283">
        <v>-42.226587845497299</v>
      </c>
      <c r="AI283">
        <v>-28.929222622848702</v>
      </c>
      <c r="AJ283">
        <v>-13.297365222648599</v>
      </c>
      <c r="AK283">
        <f t="shared" si="29"/>
        <v>15.631857400200103</v>
      </c>
      <c r="AM283">
        <v>9895.1961382113805</v>
      </c>
      <c r="AN283">
        <v>8216.07837837837</v>
      </c>
      <c r="AO283">
        <v>10597.3104434907</v>
      </c>
      <c r="AP283">
        <v>9833.6556420233392</v>
      </c>
      <c r="AQ283">
        <v>7957.2442159382999</v>
      </c>
      <c r="AR283">
        <v>11195.2936288088</v>
      </c>
      <c r="AS283">
        <v>9962.4978723404201</v>
      </c>
      <c r="AT283">
        <v>8502.9344729344703</v>
      </c>
      <c r="AU283">
        <v>9958.6360946745499</v>
      </c>
      <c r="AV283">
        <v>9341.4883720930193</v>
      </c>
      <c r="AW283">
        <v>7393.3571428571404</v>
      </c>
      <c r="AX283">
        <v>10001.182291666601</v>
      </c>
      <c r="AY283">
        <v>10329.66796875</v>
      </c>
      <c r="AZ283">
        <v>8618.7877094971991</v>
      </c>
      <c r="BA283">
        <v>12551.917159763299</v>
      </c>
      <c r="BB283">
        <v>9761.2118644067796</v>
      </c>
      <c r="BC283">
        <v>8234.6416184971094</v>
      </c>
      <c r="BD283">
        <v>10323.7228915662</v>
      </c>
      <c r="BE283">
        <v>10165.504273504201</v>
      </c>
      <c r="BF283">
        <v>8763.6910112359492</v>
      </c>
      <c r="BG283">
        <v>9606.2848837209294</v>
      </c>
    </row>
    <row r="284" spans="1:59" x14ac:dyDescent="0.25">
      <c r="A284" t="s">
        <v>546</v>
      </c>
      <c r="B284">
        <v>0.88252699999999995</v>
      </c>
      <c r="C284">
        <v>0.88252699999999995</v>
      </c>
      <c r="D284">
        <v>6591</v>
      </c>
      <c r="E284">
        <v>6591</v>
      </c>
      <c r="F284">
        <v>3.27239683352447</v>
      </c>
      <c r="G284" t="s">
        <v>50</v>
      </c>
      <c r="H284">
        <v>3.0489555096708298</v>
      </c>
      <c r="I284" t="s">
        <v>50</v>
      </c>
      <c r="J284">
        <v>1.3264662575866599</v>
      </c>
      <c r="K284" t="s">
        <v>53</v>
      </c>
      <c r="L284">
        <v>2.0717128030417298</v>
      </c>
      <c r="M284" t="s">
        <v>52</v>
      </c>
      <c r="N284">
        <v>-4.0166344810114597E-3</v>
      </c>
      <c r="O284" t="s">
        <v>53</v>
      </c>
      <c r="P284">
        <v>-7.3857733322740199E-3</v>
      </c>
      <c r="Q284" t="s">
        <v>53</v>
      </c>
      <c r="R284">
        <v>3.2847750934043699E-2</v>
      </c>
      <c r="S284" t="s">
        <v>50</v>
      </c>
      <c r="T284">
        <v>4.3589772494568198E-2</v>
      </c>
      <c r="U284" t="s">
        <v>50</v>
      </c>
      <c r="V284">
        <f t="shared" si="24"/>
        <v>3.6864385415055156E-2</v>
      </c>
      <c r="W284">
        <f t="shared" si="25"/>
        <v>5.0975545826842217E-2</v>
      </c>
      <c r="X284">
        <f t="shared" si="26"/>
        <v>1.411116041178706E-2</v>
      </c>
      <c r="Y284">
        <f t="shared" si="27"/>
        <v>1.0742021560524499E-2</v>
      </c>
      <c r="AA284">
        <v>2.47469873794532</v>
      </c>
      <c r="AB284" t="s">
        <v>50</v>
      </c>
      <c r="AC284">
        <v>2.5161549829122598</v>
      </c>
      <c r="AD284" t="s">
        <v>50</v>
      </c>
      <c r="AE284">
        <f t="shared" si="28"/>
        <v>4.1456244966939781E-2</v>
      </c>
      <c r="AG284">
        <v>1.2607031108836499</v>
      </c>
      <c r="AH284">
        <v>-67.776004985962999</v>
      </c>
      <c r="AI284">
        <v>-22.152933291556199</v>
      </c>
      <c r="AJ284">
        <v>-45.623071694406697</v>
      </c>
      <c r="AK284">
        <f t="shared" si="29"/>
        <v>-23.470138402850498</v>
      </c>
      <c r="AM284">
        <v>7091.6307300509297</v>
      </c>
      <c r="AN284">
        <v>6656.4831693423002</v>
      </c>
      <c r="AO284">
        <v>7022.2573784722199</v>
      </c>
      <c r="AP284">
        <v>7042.8548516439396</v>
      </c>
      <c r="AQ284">
        <v>6735.0207423580696</v>
      </c>
      <c r="AR284">
        <v>7301.4589371980601</v>
      </c>
      <c r="AS284">
        <v>7146.4761045987298</v>
      </c>
      <c r="AT284">
        <v>6585.6059113300398</v>
      </c>
      <c r="AU284">
        <v>6794.5397951142604</v>
      </c>
      <c r="AV284">
        <v>6839.1245847175996</v>
      </c>
      <c r="AW284">
        <v>6452.6363636363603</v>
      </c>
      <c r="AX284">
        <v>7118.5907407407403</v>
      </c>
      <c r="AY284">
        <v>7233.0031007751904</v>
      </c>
      <c r="AZ284">
        <v>6960.8172888015697</v>
      </c>
      <c r="BA284">
        <v>7500.9515151515097</v>
      </c>
      <c r="BB284">
        <v>7571.3982758620596</v>
      </c>
      <c r="BC284">
        <v>6517.51345755693</v>
      </c>
      <c r="BD284">
        <v>6669.5505415162397</v>
      </c>
      <c r="BE284">
        <v>6680.5879017013203</v>
      </c>
      <c r="BF284">
        <v>6647.4266917293198</v>
      </c>
      <c r="BG284">
        <v>6891.3846153846098</v>
      </c>
    </row>
    <row r="285" spans="1:59" x14ac:dyDescent="0.25">
      <c r="A285" t="s">
        <v>126</v>
      </c>
      <c r="B285">
        <v>0.84770400000000001</v>
      </c>
      <c r="C285">
        <v>0.84770400000000001</v>
      </c>
      <c r="D285">
        <v>956</v>
      </c>
      <c r="E285">
        <v>956</v>
      </c>
      <c r="F285">
        <v>4.8431763024237204</v>
      </c>
      <c r="G285" t="s">
        <v>50</v>
      </c>
      <c r="H285">
        <v>2.89404724580494</v>
      </c>
      <c r="I285" t="s">
        <v>51</v>
      </c>
      <c r="J285">
        <v>1.60953501179509</v>
      </c>
      <c r="K285" t="s">
        <v>53</v>
      </c>
      <c r="L285">
        <v>1.2615750006293101</v>
      </c>
      <c r="M285" t="s">
        <v>53</v>
      </c>
      <c r="N285">
        <v>5.4614439627351198E-3</v>
      </c>
      <c r="O285" t="s">
        <v>53</v>
      </c>
      <c r="P285">
        <v>-1.49696187063986E-2</v>
      </c>
      <c r="Q285" t="s">
        <v>53</v>
      </c>
      <c r="R285">
        <v>7.6025968196859698E-3</v>
      </c>
      <c r="S285" t="s">
        <v>53</v>
      </c>
      <c r="T285">
        <v>4.3863993084394003E-2</v>
      </c>
      <c r="U285" t="s">
        <v>52</v>
      </c>
      <c r="V285">
        <f t="shared" si="24"/>
        <v>2.14115285695085E-3</v>
      </c>
      <c r="W285">
        <f t="shared" si="25"/>
        <v>5.8833611790792606E-2</v>
      </c>
      <c r="X285">
        <f t="shared" si="26"/>
        <v>5.6692458933841755E-2</v>
      </c>
      <c r="Y285">
        <f t="shared" si="27"/>
        <v>3.6261396264708035E-2</v>
      </c>
      <c r="AA285">
        <v>3.15823819562568</v>
      </c>
      <c r="AB285" t="s">
        <v>50</v>
      </c>
      <c r="AC285">
        <v>3.1840257232766098</v>
      </c>
      <c r="AD285" t="s">
        <v>50</v>
      </c>
      <c r="AE285">
        <f t="shared" si="28"/>
        <v>2.5787527650929842E-2</v>
      </c>
      <c r="AG285">
        <v>1.41215715142443</v>
      </c>
      <c r="AH285">
        <v>-1.9765946501071801</v>
      </c>
      <c r="AI285">
        <v>6.6101654052482797</v>
      </c>
      <c r="AJ285">
        <v>-8.5867600553554606</v>
      </c>
      <c r="AK285">
        <f t="shared" si="29"/>
        <v>-15.19692546060374</v>
      </c>
      <c r="AM285">
        <v>51911.144927536203</v>
      </c>
      <c r="AN285">
        <v>48826.5518518518</v>
      </c>
      <c r="AO285">
        <v>48148.256097560901</v>
      </c>
      <c r="AP285">
        <v>52756.322784810101</v>
      </c>
      <c r="AQ285">
        <v>49426.015267175499</v>
      </c>
      <c r="AR285">
        <v>51061.453389830502</v>
      </c>
      <c r="AS285">
        <v>50779.466101694903</v>
      </c>
      <c r="AT285">
        <v>48261.589928057503</v>
      </c>
      <c r="AU285">
        <v>44197.022988505698</v>
      </c>
      <c r="AV285">
        <v>54241.597402597399</v>
      </c>
      <c r="AW285">
        <v>46735.911764705801</v>
      </c>
      <c r="AX285">
        <v>46678.317307692298</v>
      </c>
      <c r="AY285">
        <v>51344.395061728297</v>
      </c>
      <c r="AZ285">
        <v>52329.619047619002</v>
      </c>
      <c r="BA285">
        <v>54514.833333333299</v>
      </c>
      <c r="BB285">
        <v>53239.302325581397</v>
      </c>
      <c r="BC285">
        <v>50092.565217391297</v>
      </c>
      <c r="BD285">
        <v>48995.960784313698</v>
      </c>
      <c r="BE285">
        <v>49369.16</v>
      </c>
      <c r="BF285">
        <v>46456.771428571403</v>
      </c>
      <c r="BG285">
        <v>37398.527777777701</v>
      </c>
    </row>
    <row r="286" spans="1:59" x14ac:dyDescent="0.25">
      <c r="A286" t="s">
        <v>116</v>
      </c>
      <c r="B286">
        <v>0.86952700000000005</v>
      </c>
      <c r="C286">
        <v>0.86651999999999996</v>
      </c>
      <c r="D286">
        <v>3348</v>
      </c>
      <c r="E286">
        <v>3241</v>
      </c>
      <c r="F286">
        <v>7.0751204985211498</v>
      </c>
      <c r="G286" t="s">
        <v>50</v>
      </c>
      <c r="H286">
        <v>6.5124794766325804</v>
      </c>
      <c r="I286" t="s">
        <v>50</v>
      </c>
      <c r="J286">
        <v>1.1249490327454701</v>
      </c>
      <c r="K286" t="s">
        <v>53</v>
      </c>
      <c r="L286">
        <v>4.7882049856160096</v>
      </c>
      <c r="M286" t="s">
        <v>50</v>
      </c>
      <c r="N286">
        <v>-0.100896392842294</v>
      </c>
      <c r="O286" t="s">
        <v>50</v>
      </c>
      <c r="P286">
        <v>8.0399009729240703E-3</v>
      </c>
      <c r="Q286" t="s">
        <v>53</v>
      </c>
      <c r="R286">
        <v>-7.2452375527111701E-2</v>
      </c>
      <c r="S286" t="s">
        <v>50</v>
      </c>
      <c r="T286">
        <v>4.6537462338426899E-2</v>
      </c>
      <c r="U286" t="s">
        <v>50</v>
      </c>
      <c r="V286">
        <f t="shared" si="24"/>
        <v>2.8444017315182299E-2</v>
      </c>
      <c r="W286">
        <f t="shared" si="25"/>
        <v>3.8497561365502829E-2</v>
      </c>
      <c r="X286">
        <f t="shared" si="26"/>
        <v>1.005354405032053E-2</v>
      </c>
      <c r="Y286">
        <f t="shared" si="27"/>
        <v>0.1189898378655386</v>
      </c>
      <c r="AA286">
        <v>3.1718077388201702</v>
      </c>
      <c r="AB286" t="s">
        <v>50</v>
      </c>
      <c r="AC286">
        <v>3.1775149510835301</v>
      </c>
      <c r="AD286" t="s">
        <v>50</v>
      </c>
      <c r="AE286">
        <f t="shared" si="28"/>
        <v>5.7072122633599065E-3</v>
      </c>
      <c r="AG286">
        <v>41.064060498189797</v>
      </c>
      <c r="AH286">
        <v>-1.4359849990504301</v>
      </c>
      <c r="AI286">
        <v>5.3105652073199003</v>
      </c>
      <c r="AJ286">
        <v>-6.7465502063703404</v>
      </c>
      <c r="AK286">
        <f t="shared" si="29"/>
        <v>-12.057115413690241</v>
      </c>
      <c r="AM286">
        <v>19392.1325490196</v>
      </c>
      <c r="AN286">
        <v>16189.447761194</v>
      </c>
      <c r="AO286">
        <v>15041.5342465753</v>
      </c>
      <c r="AP286">
        <v>19644.947517730401</v>
      </c>
      <c r="AQ286">
        <v>17004.135254988902</v>
      </c>
      <c r="AR286">
        <v>15319.4407407407</v>
      </c>
      <c r="AS286">
        <v>19079.440350877099</v>
      </c>
      <c r="AT286">
        <v>15314.6285714285</v>
      </c>
      <c r="AU286">
        <v>14771.1387387387</v>
      </c>
      <c r="AV286">
        <v>20131.604904632099</v>
      </c>
      <c r="AW286">
        <v>18237.7370689655</v>
      </c>
      <c r="AX286">
        <v>16093.5352697095</v>
      </c>
      <c r="AY286">
        <v>19116.535502958501</v>
      </c>
      <c r="AZ286">
        <v>15697.305936073</v>
      </c>
      <c r="BA286">
        <v>14695.5050167224</v>
      </c>
      <c r="BB286">
        <v>19575.725631768899</v>
      </c>
      <c r="BC286">
        <v>15660.2922374429</v>
      </c>
      <c r="BD286">
        <v>15019.131410256399</v>
      </c>
      <c r="BE286">
        <v>18610.255972696199</v>
      </c>
      <c r="BF286">
        <v>14938.009950248699</v>
      </c>
      <c r="BG286">
        <v>14452.7283950617</v>
      </c>
    </row>
    <row r="287" spans="1:59" x14ac:dyDescent="0.25">
      <c r="A287" t="s">
        <v>162</v>
      </c>
      <c r="B287">
        <v>0.82896599999999998</v>
      </c>
      <c r="C287">
        <v>0.82896599999999998</v>
      </c>
      <c r="D287">
        <v>2415</v>
      </c>
      <c r="E287">
        <v>2415</v>
      </c>
      <c r="F287">
        <v>4.4707352986610998</v>
      </c>
      <c r="G287" t="s">
        <v>50</v>
      </c>
      <c r="H287">
        <v>2.9964285630735601</v>
      </c>
      <c r="I287" t="s">
        <v>51</v>
      </c>
      <c r="J287">
        <v>0.89665861074301301</v>
      </c>
      <c r="K287" t="s">
        <v>53</v>
      </c>
      <c r="L287">
        <v>6.2103833206551302</v>
      </c>
      <c r="M287" t="s">
        <v>50</v>
      </c>
      <c r="N287">
        <v>5.9819169564888901E-3</v>
      </c>
      <c r="O287" t="s">
        <v>53</v>
      </c>
      <c r="P287">
        <v>-3.6387057422819898E-2</v>
      </c>
      <c r="Q287" t="s">
        <v>50</v>
      </c>
      <c r="R287">
        <v>9.3193997875192208E-3</v>
      </c>
      <c r="S287" t="s">
        <v>53</v>
      </c>
      <c r="T287">
        <v>4.7271357315127903E-2</v>
      </c>
      <c r="U287" t="s">
        <v>50</v>
      </c>
      <c r="V287">
        <f t="shared" si="24"/>
        <v>3.3374828310303306E-3</v>
      </c>
      <c r="W287">
        <f t="shared" si="25"/>
        <v>8.36584147379478E-2</v>
      </c>
      <c r="X287">
        <f t="shared" si="26"/>
        <v>8.032093190691747E-2</v>
      </c>
      <c r="Y287">
        <f t="shared" si="27"/>
        <v>3.795195752760868E-2</v>
      </c>
      <c r="AA287">
        <v>2.7326724466321002</v>
      </c>
      <c r="AB287" t="s">
        <v>50</v>
      </c>
      <c r="AC287">
        <v>2.77180730352047</v>
      </c>
      <c r="AD287" t="s">
        <v>50</v>
      </c>
      <c r="AE287">
        <f t="shared" si="28"/>
        <v>3.9134856888369818E-2</v>
      </c>
      <c r="AG287">
        <v>25.319798698992098</v>
      </c>
      <c r="AH287">
        <v>-34.463177321838202</v>
      </c>
      <c r="AI287">
        <v>-3.2439123711125202</v>
      </c>
      <c r="AJ287">
        <v>-31.219264950725702</v>
      </c>
      <c r="AK287">
        <f t="shared" si="29"/>
        <v>-27.97535257961318</v>
      </c>
      <c r="AM287">
        <v>15308.0128205128</v>
      </c>
      <c r="AN287">
        <v>13963.313672922201</v>
      </c>
      <c r="AO287">
        <v>14007.678035470601</v>
      </c>
      <c r="AP287">
        <v>16034.4359430604</v>
      </c>
      <c r="AQ287">
        <v>14429.134986225799</v>
      </c>
      <c r="AR287">
        <v>14002.667597765299</v>
      </c>
      <c r="AS287">
        <v>14216.435828877</v>
      </c>
      <c r="AT287">
        <v>13521.817232375901</v>
      </c>
      <c r="AU287">
        <v>14012.4613333333</v>
      </c>
      <c r="AV287">
        <v>16099.9362416107</v>
      </c>
      <c r="AW287">
        <v>15317.550898203501</v>
      </c>
      <c r="AX287">
        <v>14142.575949366999</v>
      </c>
      <c r="AY287">
        <v>15960.5</v>
      </c>
      <c r="AZ287">
        <v>13672.1683673469</v>
      </c>
      <c r="BA287">
        <v>13892.14</v>
      </c>
      <c r="BB287">
        <v>14546.6322869955</v>
      </c>
      <c r="BC287">
        <v>13705.159574468</v>
      </c>
      <c r="BD287">
        <v>14363.075829383801</v>
      </c>
      <c r="BE287">
        <v>13728.794701986701</v>
      </c>
      <c r="BF287">
        <v>13345.0564102564</v>
      </c>
      <c r="BG287">
        <v>13561.365853658501</v>
      </c>
    </row>
    <row r="288" spans="1:59" x14ac:dyDescent="0.25">
      <c r="A288" t="s">
        <v>267</v>
      </c>
      <c r="B288">
        <v>0.82878499999999999</v>
      </c>
      <c r="C288">
        <v>0.81952800000000003</v>
      </c>
      <c r="D288">
        <v>3763</v>
      </c>
      <c r="E288">
        <v>3631</v>
      </c>
      <c r="F288">
        <v>5.9348591480724799</v>
      </c>
      <c r="G288" t="s">
        <v>50</v>
      </c>
      <c r="H288">
        <v>5.2312105371233004</v>
      </c>
      <c r="I288" t="s">
        <v>50</v>
      </c>
      <c r="J288">
        <v>2.0196788587704901</v>
      </c>
      <c r="K288" t="s">
        <v>52</v>
      </c>
      <c r="L288">
        <v>3.15255341535428</v>
      </c>
      <c r="M288" t="s">
        <v>50</v>
      </c>
      <c r="N288">
        <v>1.40574822123717E-2</v>
      </c>
      <c r="O288" t="s">
        <v>53</v>
      </c>
      <c r="P288">
        <v>-8.9239673401112704E-3</v>
      </c>
      <c r="Q288" t="s">
        <v>53</v>
      </c>
      <c r="R288">
        <v>2.3094002735603799E-2</v>
      </c>
      <c r="S288" t="s">
        <v>52</v>
      </c>
      <c r="T288">
        <v>4.7562658092985197E-2</v>
      </c>
      <c r="U288" t="s">
        <v>50</v>
      </c>
      <c r="V288">
        <f t="shared" si="24"/>
        <v>9.0365205232320993E-3</v>
      </c>
      <c r="W288">
        <f t="shared" si="25"/>
        <v>5.6486625433096467E-2</v>
      </c>
      <c r="X288">
        <f t="shared" si="26"/>
        <v>4.7450104909864371E-2</v>
      </c>
      <c r="Y288">
        <f t="shared" si="27"/>
        <v>2.4468655357381398E-2</v>
      </c>
      <c r="AA288">
        <v>3.1247648918548601</v>
      </c>
      <c r="AB288" t="s">
        <v>50</v>
      </c>
      <c r="AC288">
        <v>3.1577420546627901</v>
      </c>
      <c r="AD288" t="s">
        <v>50</v>
      </c>
      <c r="AE288">
        <f t="shared" si="28"/>
        <v>3.297716280793006E-2</v>
      </c>
      <c r="AG288">
        <v>-2.39895012717089</v>
      </c>
      <c r="AH288">
        <v>-21.695312355562798</v>
      </c>
      <c r="AI288">
        <v>2.85378990999072</v>
      </c>
      <c r="AJ288">
        <v>-24.5491022655536</v>
      </c>
      <c r="AK288">
        <f t="shared" si="29"/>
        <v>-27.40289217554432</v>
      </c>
      <c r="AM288">
        <v>29687.431535269701</v>
      </c>
      <c r="AN288">
        <v>31643.626209322701</v>
      </c>
      <c r="AO288">
        <v>31502.879751745499</v>
      </c>
      <c r="AP288">
        <v>28823.855400696801</v>
      </c>
      <c r="AQ288">
        <v>32142.059931506799</v>
      </c>
      <c r="AR288">
        <v>31478.1087267525</v>
      </c>
      <c r="AS288">
        <v>30472.9984152139</v>
      </c>
      <c r="AT288">
        <v>31117.251356238699</v>
      </c>
      <c r="AU288">
        <v>31532.227118644001</v>
      </c>
      <c r="AV288">
        <v>30326.4181184669</v>
      </c>
      <c r="AW288">
        <v>30994.243697478902</v>
      </c>
      <c r="AX288">
        <v>30638.732044198801</v>
      </c>
      <c r="AY288">
        <v>27321.2926829268</v>
      </c>
      <c r="AZ288">
        <v>32931.598265895896</v>
      </c>
      <c r="BA288">
        <v>32379.753709198802</v>
      </c>
      <c r="BB288">
        <v>30384.341853035101</v>
      </c>
      <c r="BC288">
        <v>31599.369863013599</v>
      </c>
      <c r="BD288">
        <v>31624.457227138599</v>
      </c>
      <c r="BE288">
        <v>30560.2610062893</v>
      </c>
      <c r="BF288">
        <v>30577.8697318007</v>
      </c>
      <c r="BG288">
        <v>31407.6613545816</v>
      </c>
    </row>
    <row r="289" spans="1:59" x14ac:dyDescent="0.25">
      <c r="A289" t="s">
        <v>340</v>
      </c>
      <c r="B289">
        <v>0.84337299999999904</v>
      </c>
      <c r="C289">
        <v>0.84455599999999997</v>
      </c>
      <c r="D289">
        <v>2031</v>
      </c>
      <c r="E289">
        <v>1997</v>
      </c>
      <c r="F289">
        <v>3.5511170174845899</v>
      </c>
      <c r="G289" t="s">
        <v>50</v>
      </c>
      <c r="H289">
        <v>2.4332479675803</v>
      </c>
      <c r="I289" t="s">
        <v>51</v>
      </c>
      <c r="J289">
        <v>1.73942634310841</v>
      </c>
      <c r="K289" t="s">
        <v>53</v>
      </c>
      <c r="L289">
        <v>3.45736567975906</v>
      </c>
      <c r="M289" t="s">
        <v>50</v>
      </c>
      <c r="N289">
        <v>-4.6022431055346098E-2</v>
      </c>
      <c r="O289" t="s">
        <v>50</v>
      </c>
      <c r="P289">
        <v>1.0775155635945799E-2</v>
      </c>
      <c r="Q289" t="s">
        <v>53</v>
      </c>
      <c r="R289">
        <v>-1.54978816753173E-2</v>
      </c>
      <c r="S289" t="s">
        <v>53</v>
      </c>
      <c r="T289">
        <v>4.7664815925612801E-2</v>
      </c>
      <c r="U289" t="s">
        <v>50</v>
      </c>
      <c r="V289">
        <f t="shared" si="24"/>
        <v>3.0524549380028798E-2</v>
      </c>
      <c r="W289">
        <f t="shared" si="25"/>
        <v>3.6889660289667003E-2</v>
      </c>
      <c r="X289">
        <f t="shared" si="26"/>
        <v>6.3651109096382052E-3</v>
      </c>
      <c r="Y289">
        <f t="shared" si="27"/>
        <v>6.3162697600930101E-2</v>
      </c>
      <c r="AA289">
        <v>3.0615170590365599</v>
      </c>
      <c r="AB289" t="s">
        <v>50</v>
      </c>
      <c r="AC289">
        <v>3.0848173211813501</v>
      </c>
      <c r="AD289" t="s">
        <v>50</v>
      </c>
      <c r="AE289">
        <f t="shared" si="28"/>
        <v>2.3300262144790196E-2</v>
      </c>
      <c r="AG289">
        <v>-2.7829064396604601</v>
      </c>
      <c r="AH289">
        <v>-2.1252667420902198</v>
      </c>
      <c r="AI289">
        <v>3.6904621726139002</v>
      </c>
      <c r="AJ289">
        <v>-5.8157289147041196</v>
      </c>
      <c r="AK289">
        <f t="shared" si="29"/>
        <v>-9.5061910873180189</v>
      </c>
      <c r="AM289">
        <v>19364.895320197</v>
      </c>
      <c r="AN289">
        <v>14467.4621212121</v>
      </c>
      <c r="AO289">
        <v>13640.824961948199</v>
      </c>
      <c r="AP289">
        <v>21375.7926565874</v>
      </c>
      <c r="AQ289">
        <v>15055.375968992201</v>
      </c>
      <c r="AR289">
        <v>13592.0769230769</v>
      </c>
      <c r="AS289">
        <v>16697.143266475599</v>
      </c>
      <c r="AT289">
        <v>13905.677777777701</v>
      </c>
      <c r="AU289">
        <v>13681.539106145199</v>
      </c>
      <c r="AV289">
        <v>21790.415584415499</v>
      </c>
      <c r="AW289">
        <v>15146.277777777699</v>
      </c>
      <c r="AX289">
        <v>13236.0486111111</v>
      </c>
      <c r="AY289">
        <v>20962.956896551699</v>
      </c>
      <c r="AZ289">
        <v>14968.606060606</v>
      </c>
      <c r="BA289">
        <v>13922.8387096774</v>
      </c>
      <c r="BB289">
        <v>16629.582278481001</v>
      </c>
      <c r="BC289">
        <v>14745.666666666601</v>
      </c>
      <c r="BD289">
        <v>12974.416666666601</v>
      </c>
      <c r="BE289">
        <v>16753.031413612502</v>
      </c>
      <c r="BF289">
        <v>13291.8397435897</v>
      </c>
      <c r="BG289">
        <v>14157.3598130841</v>
      </c>
    </row>
    <row r="290" spans="1:59" x14ac:dyDescent="0.25">
      <c r="A290" t="s">
        <v>89</v>
      </c>
      <c r="B290">
        <v>0.93270799999999998</v>
      </c>
      <c r="C290">
        <v>0.93270799999999998</v>
      </c>
      <c r="D290">
        <v>6929</v>
      </c>
      <c r="E290">
        <v>6929</v>
      </c>
      <c r="F290">
        <v>8.6399189895112496</v>
      </c>
      <c r="G290" t="s">
        <v>50</v>
      </c>
      <c r="H290">
        <v>5.4042308798645404</v>
      </c>
      <c r="I290" t="s">
        <v>50</v>
      </c>
      <c r="J290">
        <v>1.0761452578334201</v>
      </c>
      <c r="K290" t="s">
        <v>53</v>
      </c>
      <c r="L290">
        <v>1.7159879896171599</v>
      </c>
      <c r="M290" t="s">
        <v>53</v>
      </c>
      <c r="N290">
        <v>-1.2042282598565299E-2</v>
      </c>
      <c r="O290" t="s">
        <v>53</v>
      </c>
      <c r="P290">
        <v>-2.21981525473951E-2</v>
      </c>
      <c r="Q290" t="s">
        <v>51</v>
      </c>
      <c r="R290">
        <v>-7.7218867948928797E-3</v>
      </c>
      <c r="S290" t="s">
        <v>53</v>
      </c>
      <c r="T290">
        <v>4.8004288237363302E-2</v>
      </c>
      <c r="U290" t="s">
        <v>50</v>
      </c>
      <c r="V290">
        <f t="shared" si="24"/>
        <v>4.3203958036724197E-3</v>
      </c>
      <c r="W290">
        <f t="shared" si="25"/>
        <v>7.0202440784758402E-2</v>
      </c>
      <c r="X290">
        <f t="shared" si="26"/>
        <v>6.5882044981085977E-2</v>
      </c>
      <c r="Y290">
        <f t="shared" si="27"/>
        <v>5.572617503225618E-2</v>
      </c>
      <c r="AA290">
        <v>2.8631579181262299</v>
      </c>
      <c r="AB290" t="s">
        <v>50</v>
      </c>
      <c r="AC290">
        <v>2.8904336056894802</v>
      </c>
      <c r="AD290" t="s">
        <v>50</v>
      </c>
      <c r="AE290">
        <f t="shared" si="28"/>
        <v>2.7275687563250273E-2</v>
      </c>
      <c r="AG290">
        <v>7.2972737356675701</v>
      </c>
      <c r="AH290">
        <v>-52.380779617687999</v>
      </c>
      <c r="AI290">
        <v>12.260808005785</v>
      </c>
      <c r="AJ290">
        <v>-64.6415876234731</v>
      </c>
      <c r="AK290">
        <f t="shared" si="29"/>
        <v>-76.902395629258095</v>
      </c>
      <c r="AM290">
        <v>26064.189198985099</v>
      </c>
      <c r="AN290">
        <v>22583.7840515106</v>
      </c>
      <c r="AO290">
        <v>22053.953509995299</v>
      </c>
      <c r="AP290">
        <v>26229.784731774402</v>
      </c>
      <c r="AQ290">
        <v>23465.89021043</v>
      </c>
      <c r="AR290">
        <v>23197.457328385899</v>
      </c>
      <c r="AS290">
        <v>25879.686590038302</v>
      </c>
      <c r="AT290">
        <v>21542.5939524838</v>
      </c>
      <c r="AU290">
        <v>20905.121155638401</v>
      </c>
      <c r="AV290">
        <v>27802.803475935802</v>
      </c>
      <c r="AW290">
        <v>22700.853846153801</v>
      </c>
      <c r="AX290">
        <v>23837.1991786447</v>
      </c>
      <c r="AY290">
        <v>24563.186968838501</v>
      </c>
      <c r="AZ290">
        <v>24160.164048865601</v>
      </c>
      <c r="BA290">
        <v>22670.292724196199</v>
      </c>
      <c r="BB290">
        <v>24721.911764705801</v>
      </c>
      <c r="BC290">
        <v>21897.679752066098</v>
      </c>
      <c r="BD290">
        <v>20656.704866561999</v>
      </c>
      <c r="BE290">
        <v>27139.345600000001</v>
      </c>
      <c r="BF290">
        <v>21153.766968325701</v>
      </c>
      <c r="BG290">
        <v>21268.0596330275</v>
      </c>
    </row>
    <row r="291" spans="1:59" x14ac:dyDescent="0.25">
      <c r="A291" t="s">
        <v>479</v>
      </c>
      <c r="B291">
        <v>0.92246600000000001</v>
      </c>
      <c r="C291">
        <v>0.92570699999999995</v>
      </c>
      <c r="D291">
        <v>5571</v>
      </c>
      <c r="E291">
        <v>4464</v>
      </c>
      <c r="F291">
        <v>3.26793967764557</v>
      </c>
      <c r="G291" t="s">
        <v>50</v>
      </c>
      <c r="H291">
        <v>2.5999018334347599</v>
      </c>
      <c r="I291" t="s">
        <v>51</v>
      </c>
      <c r="J291">
        <v>1.7855428936008899</v>
      </c>
      <c r="K291" t="s">
        <v>53</v>
      </c>
      <c r="L291">
        <v>2.9290398415089798</v>
      </c>
      <c r="M291" t="s">
        <v>51</v>
      </c>
      <c r="N291">
        <v>-2.7528582920976201E-2</v>
      </c>
      <c r="O291" t="s">
        <v>51</v>
      </c>
      <c r="P291">
        <v>8.4227880026654291E-3</v>
      </c>
      <c r="Q291" t="s">
        <v>53</v>
      </c>
      <c r="R291">
        <v>3.6033225779528201E-2</v>
      </c>
      <c r="S291" t="s">
        <v>50</v>
      </c>
      <c r="T291">
        <v>4.8872246126774301E-2</v>
      </c>
      <c r="U291" t="s">
        <v>50</v>
      </c>
      <c r="V291">
        <f t="shared" si="24"/>
        <v>6.3561808700504402E-2</v>
      </c>
      <c r="W291">
        <f t="shared" si="25"/>
        <v>4.044945812410887E-2</v>
      </c>
      <c r="X291">
        <f t="shared" si="26"/>
        <v>-2.3112350576395532E-2</v>
      </c>
      <c r="Y291">
        <f t="shared" si="27"/>
        <v>1.28390203472461E-2</v>
      </c>
      <c r="AA291">
        <v>2.8878090148232101</v>
      </c>
      <c r="AB291" t="s">
        <v>50</v>
      </c>
      <c r="AC291">
        <v>2.9347544673361998</v>
      </c>
      <c r="AD291" t="s">
        <v>50</v>
      </c>
      <c r="AE291">
        <f t="shared" si="28"/>
        <v>4.694545251298976E-2</v>
      </c>
      <c r="AG291">
        <v>4.72677190627196</v>
      </c>
      <c r="AH291">
        <v>-38.161691737189997</v>
      </c>
      <c r="AI291">
        <v>-27.2108803282728</v>
      </c>
      <c r="AJ291">
        <v>-10.950811408917099</v>
      </c>
      <c r="AK291">
        <f t="shared" si="29"/>
        <v>16.260068919355703</v>
      </c>
      <c r="AM291">
        <v>10683.7398137369</v>
      </c>
      <c r="AN291">
        <v>12015.0945273631</v>
      </c>
      <c r="AO291">
        <v>11414.4207792207</v>
      </c>
      <c r="AP291">
        <v>10190.0648899188</v>
      </c>
      <c r="AQ291">
        <v>12405.2946127946</v>
      </c>
      <c r="AR291">
        <v>11831.568475452101</v>
      </c>
      <c r="AS291">
        <v>11182.0339181286</v>
      </c>
      <c r="AT291">
        <v>11636.370915032599</v>
      </c>
      <c r="AU291">
        <v>10992.9164490861</v>
      </c>
      <c r="AV291">
        <v>9454.5272727272695</v>
      </c>
      <c r="AW291">
        <v>12496.5233333333</v>
      </c>
      <c r="AX291">
        <v>12115.971354166601</v>
      </c>
      <c r="AY291">
        <v>10782.4958158995</v>
      </c>
      <c r="AZ291">
        <v>12312.204081632601</v>
      </c>
      <c r="BA291">
        <v>11551.541025641</v>
      </c>
      <c r="BB291">
        <v>10809.857843137201</v>
      </c>
      <c r="BC291">
        <v>11746.664451827201</v>
      </c>
      <c r="BD291">
        <v>11980.2175925925</v>
      </c>
      <c r="BE291">
        <v>11521.738255033501</v>
      </c>
      <c r="BF291">
        <v>11529.623794212201</v>
      </c>
      <c r="BG291">
        <v>9715.9281437125701</v>
      </c>
    </row>
    <row r="292" spans="1:59" x14ac:dyDescent="0.25">
      <c r="A292" t="s">
        <v>498</v>
      </c>
      <c r="B292">
        <v>0.84618799999999905</v>
      </c>
      <c r="C292">
        <v>0.84618799999999905</v>
      </c>
      <c r="D292">
        <v>4405</v>
      </c>
      <c r="E292">
        <v>4405</v>
      </c>
      <c r="F292">
        <v>15.6490338458223</v>
      </c>
      <c r="G292" t="s">
        <v>50</v>
      </c>
      <c r="H292">
        <v>24.2534719416449</v>
      </c>
      <c r="I292" t="s">
        <v>50</v>
      </c>
      <c r="J292">
        <v>8.0067995161018892</v>
      </c>
      <c r="K292" t="s">
        <v>50</v>
      </c>
      <c r="L292">
        <v>5.9927012026074697</v>
      </c>
      <c r="M292" t="s">
        <v>50</v>
      </c>
      <c r="N292">
        <v>1.9650773540210002E-2</v>
      </c>
      <c r="O292" t="s">
        <v>50</v>
      </c>
      <c r="P292">
        <v>-1.7387339312021102E-2</v>
      </c>
      <c r="Q292" t="s">
        <v>51</v>
      </c>
      <c r="R292">
        <v>4.6330207464997698E-2</v>
      </c>
      <c r="S292" t="s">
        <v>50</v>
      </c>
      <c r="T292">
        <v>4.9009600774912301E-2</v>
      </c>
      <c r="U292" t="s">
        <v>50</v>
      </c>
      <c r="V292">
        <f t="shared" si="24"/>
        <v>2.6679433924787697E-2</v>
      </c>
      <c r="W292">
        <f t="shared" si="25"/>
        <v>6.6396940086933406E-2</v>
      </c>
      <c r="X292">
        <f t="shared" si="26"/>
        <v>3.9717506162145713E-2</v>
      </c>
      <c r="Y292">
        <f t="shared" si="27"/>
        <v>2.6793933099146031E-3</v>
      </c>
      <c r="AA292">
        <v>2.8531584380969099</v>
      </c>
      <c r="AB292" t="s">
        <v>50</v>
      </c>
      <c r="AC292">
        <v>2.9007029336989398</v>
      </c>
      <c r="AD292" t="s">
        <v>50</v>
      </c>
      <c r="AE292">
        <f t="shared" si="28"/>
        <v>4.754449560202989E-2</v>
      </c>
      <c r="AG292">
        <v>-3.84991044149307</v>
      </c>
      <c r="AH292">
        <v>-117.262644867703</v>
      </c>
      <c r="AI292">
        <v>-18.539637574359201</v>
      </c>
      <c r="AJ292">
        <v>-98.723007293344196</v>
      </c>
      <c r="AK292">
        <f t="shared" si="29"/>
        <v>-80.183369718984991</v>
      </c>
      <c r="AM292">
        <v>36892.8799380325</v>
      </c>
      <c r="AN292">
        <v>33418.928348909598</v>
      </c>
      <c r="AO292">
        <v>36806.489539748902</v>
      </c>
      <c r="AP292">
        <v>35958.248148148101</v>
      </c>
      <c r="AQ292">
        <v>34715.981443298901</v>
      </c>
      <c r="AR292">
        <v>36208.214876033002</v>
      </c>
      <c r="AS292">
        <v>37564.918774966703</v>
      </c>
      <c r="AT292">
        <v>32102.880753138001</v>
      </c>
      <c r="AU292">
        <v>37296.032967032901</v>
      </c>
      <c r="AV292">
        <v>35924.948837209296</v>
      </c>
      <c r="AW292">
        <v>35628.8479087452</v>
      </c>
      <c r="AX292">
        <v>32409.738154613398</v>
      </c>
      <c r="AY292">
        <v>35980.276923076897</v>
      </c>
      <c r="AZ292">
        <v>33634.5225225225</v>
      </c>
      <c r="BA292">
        <v>38894.615520282103</v>
      </c>
      <c r="BB292">
        <v>35615.389937106898</v>
      </c>
      <c r="BC292">
        <v>32505.729729729701</v>
      </c>
      <c r="BD292">
        <v>40770.781842818396</v>
      </c>
      <c r="BE292">
        <v>38996.674364895996</v>
      </c>
      <c r="BF292">
        <v>31753.53515625</v>
      </c>
      <c r="BG292">
        <v>31533.415730337001</v>
      </c>
    </row>
    <row r="293" spans="1:59" x14ac:dyDescent="0.25">
      <c r="A293" t="s">
        <v>518</v>
      </c>
      <c r="B293">
        <v>0.89480300000000002</v>
      </c>
      <c r="C293">
        <v>0.86903299999999895</v>
      </c>
      <c r="D293">
        <v>3885</v>
      </c>
      <c r="E293">
        <v>3585</v>
      </c>
      <c r="F293">
        <v>4.5506298463963697</v>
      </c>
      <c r="G293" t="s">
        <v>50</v>
      </c>
      <c r="H293">
        <v>5.2239515990851304</v>
      </c>
      <c r="I293" t="s">
        <v>50</v>
      </c>
      <c r="J293">
        <v>2.9514555963414302</v>
      </c>
      <c r="K293" t="s">
        <v>51</v>
      </c>
      <c r="L293">
        <v>3.4939404554288398</v>
      </c>
      <c r="M293" t="s">
        <v>50</v>
      </c>
      <c r="N293">
        <v>-3.4450967354083498E-2</v>
      </c>
      <c r="O293" t="s">
        <v>53</v>
      </c>
      <c r="P293">
        <v>2.0100394609641501E-2</v>
      </c>
      <c r="Q293" t="s">
        <v>53</v>
      </c>
      <c r="R293">
        <v>-9.4891045616620692E-3</v>
      </c>
      <c r="S293" t="s">
        <v>53</v>
      </c>
      <c r="T293">
        <v>4.9597492461192098E-2</v>
      </c>
      <c r="U293" t="s">
        <v>50</v>
      </c>
      <c r="V293">
        <f t="shared" si="24"/>
        <v>2.4961862792421428E-2</v>
      </c>
      <c r="W293">
        <f t="shared" si="25"/>
        <v>2.9497097851550597E-2</v>
      </c>
      <c r="X293">
        <f t="shared" si="26"/>
        <v>4.5352350591291689E-3</v>
      </c>
      <c r="Y293">
        <f t="shared" si="27"/>
        <v>5.9086597022854168E-2</v>
      </c>
      <c r="AA293">
        <v>2.99286997370413</v>
      </c>
      <c r="AB293" t="s">
        <v>50</v>
      </c>
      <c r="AC293">
        <v>3.0167397103217399</v>
      </c>
      <c r="AD293" t="s">
        <v>50</v>
      </c>
      <c r="AE293">
        <f t="shared" si="28"/>
        <v>2.3869736617609938E-2</v>
      </c>
      <c r="AG293">
        <v>-6.0779433421382896</v>
      </c>
      <c r="AH293">
        <v>-4.7695048589503601</v>
      </c>
      <c r="AI293">
        <v>1.96691319393602</v>
      </c>
      <c r="AJ293">
        <v>-6.73641805288635</v>
      </c>
      <c r="AK293">
        <f t="shared" si="29"/>
        <v>-8.7033312468223691</v>
      </c>
      <c r="AM293">
        <v>15177.434042553101</v>
      </c>
      <c r="AN293">
        <v>13313.074313408701</v>
      </c>
      <c r="AO293">
        <v>13716.7632211538</v>
      </c>
      <c r="AP293">
        <v>16289.776</v>
      </c>
      <c r="AQ293">
        <v>13631.6023391812</v>
      </c>
      <c r="AR293">
        <v>14766.487875848599</v>
      </c>
      <c r="AS293">
        <v>13913.409090908999</v>
      </c>
      <c r="AT293">
        <v>13191.4933035714</v>
      </c>
      <c r="AU293">
        <v>12978.015017064799</v>
      </c>
      <c r="AV293">
        <v>16860.126984126899</v>
      </c>
      <c r="AW293">
        <v>13484.4216867469</v>
      </c>
      <c r="AX293">
        <v>13903.076109936501</v>
      </c>
      <c r="AY293">
        <v>15710.225806451601</v>
      </c>
      <c r="AZ293">
        <v>13770.420454545399</v>
      </c>
      <c r="BA293">
        <v>15498.376344086</v>
      </c>
      <c r="BB293">
        <v>15069.1386138613</v>
      </c>
      <c r="BC293">
        <v>12768.843373493901</v>
      </c>
      <c r="BD293">
        <v>13484.646381578899</v>
      </c>
      <c r="BE293">
        <v>12932.4957983193</v>
      </c>
      <c r="BF293">
        <v>13287.602739726</v>
      </c>
      <c r="BG293">
        <v>12618.5845974329</v>
      </c>
    </row>
    <row r="294" spans="1:59" x14ac:dyDescent="0.25">
      <c r="A294" t="s">
        <v>563</v>
      </c>
      <c r="B294">
        <v>0.91720000000000002</v>
      </c>
      <c r="C294">
        <v>0.91720000000000002</v>
      </c>
      <c r="D294">
        <v>17111</v>
      </c>
      <c r="E294">
        <v>17111</v>
      </c>
      <c r="F294">
        <v>9.6853393257336595</v>
      </c>
      <c r="G294" t="s">
        <v>50</v>
      </c>
      <c r="H294">
        <v>7.75596091937126</v>
      </c>
      <c r="I294" t="s">
        <v>50</v>
      </c>
      <c r="J294">
        <v>2.18443799261743</v>
      </c>
      <c r="K294" t="s">
        <v>52</v>
      </c>
      <c r="L294">
        <v>2.56508453631871</v>
      </c>
      <c r="M294" t="s">
        <v>51</v>
      </c>
      <c r="N294">
        <v>-1.1021685431679799E-2</v>
      </c>
      <c r="O294" t="s">
        <v>52</v>
      </c>
      <c r="P294">
        <v>-2.52065128386607E-2</v>
      </c>
      <c r="Q294" t="s">
        <v>50</v>
      </c>
      <c r="R294">
        <v>1.0197825139229099E-2</v>
      </c>
      <c r="S294" t="s">
        <v>53</v>
      </c>
      <c r="T294">
        <v>5.0430792040912303E-2</v>
      </c>
      <c r="U294" t="s">
        <v>50</v>
      </c>
      <c r="V294">
        <f t="shared" si="24"/>
        <v>2.12195105709089E-2</v>
      </c>
      <c r="W294">
        <f t="shared" si="25"/>
        <v>7.5637304879573E-2</v>
      </c>
      <c r="X294">
        <f t="shared" si="26"/>
        <v>5.44177943086641E-2</v>
      </c>
      <c r="Y294">
        <f t="shared" si="27"/>
        <v>4.0232966901683202E-2</v>
      </c>
      <c r="AA294">
        <v>2.4683030273710802</v>
      </c>
      <c r="AB294" t="s">
        <v>50</v>
      </c>
      <c r="AC294">
        <v>2.5094093888843498</v>
      </c>
      <c r="AD294" t="s">
        <v>50</v>
      </c>
      <c r="AE294">
        <f t="shared" si="28"/>
        <v>4.1106361513269629E-2</v>
      </c>
      <c r="AG294">
        <v>5.3332392169960201</v>
      </c>
      <c r="AH294">
        <v>-253.66427742885799</v>
      </c>
      <c r="AI294">
        <v>-13.772494682873001</v>
      </c>
      <c r="AJ294">
        <v>-239.89178274598501</v>
      </c>
      <c r="AK294">
        <f t="shared" si="29"/>
        <v>-226.11928806311201</v>
      </c>
      <c r="AM294">
        <v>9459.3764396182905</v>
      </c>
      <c r="AN294">
        <v>9292.2565554856301</v>
      </c>
      <c r="AO294">
        <v>9979.6473029045592</v>
      </c>
      <c r="AP294">
        <v>9439.3861323155197</v>
      </c>
      <c r="AQ294">
        <v>9403.1143337536705</v>
      </c>
      <c r="AR294">
        <v>9163.0437842064093</v>
      </c>
      <c r="AS294">
        <v>9480.7975460122707</v>
      </c>
      <c r="AT294">
        <v>9181.8165829145692</v>
      </c>
      <c r="AU294">
        <v>10542.989212513399</v>
      </c>
      <c r="AV294">
        <v>9852.2306748466199</v>
      </c>
      <c r="AW294">
        <v>9125.5830388692502</v>
      </c>
      <c r="AX294">
        <v>9321.0413290113393</v>
      </c>
      <c r="AY294">
        <v>8994.9101717305093</v>
      </c>
      <c r="AZ294">
        <v>9655.0513231756195</v>
      </c>
      <c r="BA294">
        <v>9015.7862537764304</v>
      </c>
      <c r="BB294">
        <v>9634.4313854235006</v>
      </c>
      <c r="BC294">
        <v>9414.5370212765902</v>
      </c>
      <c r="BD294">
        <v>10465.9656230816</v>
      </c>
      <c r="BE294">
        <v>9314.9688164422405</v>
      </c>
      <c r="BF294">
        <v>8956.3866446825996</v>
      </c>
      <c r="BG294">
        <v>10603.341029341</v>
      </c>
    </row>
    <row r="295" spans="1:59" x14ac:dyDescent="0.25">
      <c r="A295" t="s">
        <v>476</v>
      </c>
      <c r="B295">
        <v>0.91047699999999998</v>
      </c>
      <c r="C295">
        <v>0.91156999999999999</v>
      </c>
      <c r="D295">
        <v>19130</v>
      </c>
      <c r="E295">
        <v>17368</v>
      </c>
      <c r="F295">
        <v>7.1751905688669702</v>
      </c>
      <c r="G295" t="s">
        <v>50</v>
      </c>
      <c r="H295">
        <v>6.1735047390247804</v>
      </c>
      <c r="I295" t="s">
        <v>50</v>
      </c>
      <c r="J295">
        <v>1.45767761047356</v>
      </c>
      <c r="K295" t="s">
        <v>53</v>
      </c>
      <c r="L295">
        <v>3.2246988400876599</v>
      </c>
      <c r="M295" t="s">
        <v>50</v>
      </c>
      <c r="N295">
        <v>-3.1927329488929102E-3</v>
      </c>
      <c r="O295" t="s">
        <v>53</v>
      </c>
      <c r="P295">
        <v>-6.0659669571971097E-3</v>
      </c>
      <c r="Q295" t="s">
        <v>53</v>
      </c>
      <c r="R295">
        <v>1.8597266035842799E-2</v>
      </c>
      <c r="S295" t="s">
        <v>50</v>
      </c>
      <c r="T295">
        <v>5.0824980245718999E-2</v>
      </c>
      <c r="U295" t="s">
        <v>50</v>
      </c>
      <c r="V295">
        <f t="shared" si="24"/>
        <v>2.1789998984735708E-2</v>
      </c>
      <c r="W295">
        <f t="shared" si="25"/>
        <v>5.6890947202916112E-2</v>
      </c>
      <c r="X295">
        <f t="shared" si="26"/>
        <v>3.5100948218180404E-2</v>
      </c>
      <c r="Y295">
        <f t="shared" si="27"/>
        <v>3.2227714209876204E-2</v>
      </c>
      <c r="AA295">
        <v>2.7315689400129801</v>
      </c>
      <c r="AB295" t="s">
        <v>50</v>
      </c>
      <c r="AC295">
        <v>2.76854110994377</v>
      </c>
      <c r="AD295" t="s">
        <v>50</v>
      </c>
      <c r="AE295">
        <f t="shared" si="28"/>
        <v>3.6972169930789889E-2</v>
      </c>
      <c r="AG295">
        <v>-30.318507891850899</v>
      </c>
      <c r="AH295">
        <v>-115.580219668052</v>
      </c>
      <c r="AI295">
        <v>22.4630920784913</v>
      </c>
      <c r="AJ295">
        <v>-138.04331174654399</v>
      </c>
      <c r="AK295">
        <f t="shared" si="29"/>
        <v>-160.50640382503531</v>
      </c>
      <c r="AM295">
        <v>9011.9242469430301</v>
      </c>
      <c r="AN295">
        <v>8907.8998196754092</v>
      </c>
      <c r="AO295">
        <v>9293.9626168224295</v>
      </c>
      <c r="AP295">
        <v>8970.2552126772298</v>
      </c>
      <c r="AQ295">
        <v>8587.5766484670294</v>
      </c>
      <c r="AR295">
        <v>9003.6602818937408</v>
      </c>
      <c r="AS295">
        <v>9060.1338050820195</v>
      </c>
      <c r="AT295">
        <v>9200.1180076628298</v>
      </c>
      <c r="AU295">
        <v>9570.5695592286502</v>
      </c>
      <c r="AV295">
        <v>8885.0965068087608</v>
      </c>
      <c r="AW295">
        <v>8874.55320945946</v>
      </c>
      <c r="AX295">
        <v>9358.3281596452307</v>
      </c>
      <c r="AY295">
        <v>9045.6394129978999</v>
      </c>
      <c r="AZ295">
        <v>8303.7167919799504</v>
      </c>
      <c r="BA295">
        <v>8664.2927864214998</v>
      </c>
      <c r="BB295">
        <v>8938.5218508997405</v>
      </c>
      <c r="BC295">
        <v>9681.1217998448392</v>
      </c>
      <c r="BD295">
        <v>9596.87920298879</v>
      </c>
      <c r="BE295">
        <v>9181.9806825498999</v>
      </c>
      <c r="BF295">
        <v>8730.7660862982593</v>
      </c>
      <c r="BG295">
        <v>9538.0169491525394</v>
      </c>
    </row>
    <row r="296" spans="1:59" x14ac:dyDescent="0.25">
      <c r="A296" t="s">
        <v>222</v>
      </c>
      <c r="B296">
        <v>0.87708999999999904</v>
      </c>
      <c r="C296">
        <v>0.87708999999999904</v>
      </c>
      <c r="D296">
        <v>2480</v>
      </c>
      <c r="E296">
        <v>2480</v>
      </c>
      <c r="F296">
        <v>2.2526645788368098</v>
      </c>
      <c r="G296" t="s">
        <v>51</v>
      </c>
      <c r="H296">
        <v>2.2864041904182999</v>
      </c>
      <c r="I296" t="s">
        <v>51</v>
      </c>
      <c r="J296">
        <v>1.0878003208878699</v>
      </c>
      <c r="K296" t="s">
        <v>53</v>
      </c>
      <c r="L296">
        <v>1.3342546080062401</v>
      </c>
      <c r="M296" t="s">
        <v>53</v>
      </c>
      <c r="N296">
        <v>5.8047119490644804E-3</v>
      </c>
      <c r="O296" t="s">
        <v>53</v>
      </c>
      <c r="P296">
        <v>-3.0720720835377101E-2</v>
      </c>
      <c r="Q296" t="s">
        <v>53</v>
      </c>
      <c r="R296">
        <v>2.4956772517296102E-3</v>
      </c>
      <c r="S296" t="s">
        <v>53</v>
      </c>
      <c r="T296">
        <v>5.2175840198876E-2</v>
      </c>
      <c r="U296" t="s">
        <v>50</v>
      </c>
      <c r="V296">
        <f t="shared" si="24"/>
        <v>-3.3090346973348702E-3</v>
      </c>
      <c r="W296">
        <f t="shared" si="25"/>
        <v>8.2896561034253108E-2</v>
      </c>
      <c r="X296">
        <f t="shared" si="26"/>
        <v>8.6205595731587981E-2</v>
      </c>
      <c r="Y296">
        <f t="shared" si="27"/>
        <v>4.9680162947146389E-2</v>
      </c>
      <c r="AA296">
        <v>2.7183292213061501</v>
      </c>
      <c r="AB296" t="s">
        <v>50</v>
      </c>
      <c r="AC296">
        <v>2.75389220452029</v>
      </c>
      <c r="AD296" t="s">
        <v>50</v>
      </c>
      <c r="AE296">
        <f t="shared" si="28"/>
        <v>3.5562983214139976E-2</v>
      </c>
      <c r="AG296">
        <v>-83.248904384033693</v>
      </c>
      <c r="AH296">
        <v>-29.820931244931</v>
      </c>
      <c r="AI296">
        <v>13.346377617968001</v>
      </c>
      <c r="AJ296">
        <v>-43.167308862898999</v>
      </c>
      <c r="AK296">
        <f t="shared" si="29"/>
        <v>-56.513686480867001</v>
      </c>
      <c r="AM296">
        <v>24794.100299401201</v>
      </c>
      <c r="AN296">
        <v>25979.989345509799</v>
      </c>
      <c r="AO296">
        <v>27413.0632034632</v>
      </c>
      <c r="AP296">
        <v>24832.263473053801</v>
      </c>
      <c r="AQ296">
        <v>25440.186046511601</v>
      </c>
      <c r="AR296">
        <v>26660.738562091501</v>
      </c>
      <c r="AS296">
        <v>24755.9371257485</v>
      </c>
      <c r="AT296">
        <v>26436.396067415699</v>
      </c>
      <c r="AU296">
        <v>28260.987108655601</v>
      </c>
      <c r="AV296">
        <v>24159.4069767441</v>
      </c>
      <c r="AW296">
        <v>25684.671232876699</v>
      </c>
      <c r="AX296">
        <v>25859.601851851799</v>
      </c>
      <c r="AY296">
        <v>25546.6543209876</v>
      </c>
      <c r="AZ296">
        <v>25209.896774193501</v>
      </c>
      <c r="BA296">
        <v>27097.722222222201</v>
      </c>
      <c r="BB296">
        <v>24283.666666666599</v>
      </c>
      <c r="BC296">
        <v>26630.814814814799</v>
      </c>
      <c r="BD296">
        <v>27385.819188191799</v>
      </c>
      <c r="BE296">
        <v>25100.9637305699</v>
      </c>
      <c r="BF296">
        <v>26274.046391752501</v>
      </c>
      <c r="BG296">
        <v>29132.9375</v>
      </c>
    </row>
    <row r="297" spans="1:59" x14ac:dyDescent="0.25">
      <c r="A297" t="s">
        <v>132</v>
      </c>
      <c r="B297">
        <v>0.80898300000000001</v>
      </c>
      <c r="C297">
        <v>0.80898300000000001</v>
      </c>
      <c r="D297">
        <v>791</v>
      </c>
      <c r="E297">
        <v>791</v>
      </c>
      <c r="F297">
        <v>25.314328448265499</v>
      </c>
      <c r="G297" t="s">
        <v>50</v>
      </c>
      <c r="H297">
        <v>5.0412639026089998</v>
      </c>
      <c r="I297" t="s">
        <v>50</v>
      </c>
      <c r="J297">
        <v>0.54748910766528902</v>
      </c>
      <c r="K297" t="s">
        <v>53</v>
      </c>
      <c r="L297">
        <v>7.6849587175068201</v>
      </c>
      <c r="M297" t="s">
        <v>50</v>
      </c>
      <c r="N297">
        <v>-3.1994048378000801E-2</v>
      </c>
      <c r="O297" t="s">
        <v>50</v>
      </c>
      <c r="P297">
        <v>-2.8230045608090101E-2</v>
      </c>
      <c r="Q297" t="s">
        <v>51</v>
      </c>
      <c r="R297">
        <v>2.9423142761371202E-2</v>
      </c>
      <c r="S297" t="s">
        <v>51</v>
      </c>
      <c r="T297">
        <v>5.2958521632081701E-2</v>
      </c>
      <c r="U297" t="s">
        <v>50</v>
      </c>
      <c r="V297">
        <f t="shared" si="24"/>
        <v>6.1417191139372003E-2</v>
      </c>
      <c r="W297">
        <f t="shared" si="25"/>
        <v>8.1188567240171802E-2</v>
      </c>
      <c r="X297">
        <f t="shared" si="26"/>
        <v>1.9771376100799799E-2</v>
      </c>
      <c r="Y297">
        <f t="shared" si="27"/>
        <v>2.3535378870710499E-2</v>
      </c>
      <c r="AA297">
        <v>3.0920442129716101</v>
      </c>
      <c r="AB297" t="s">
        <v>50</v>
      </c>
      <c r="AC297">
        <v>3.1479976937174898</v>
      </c>
      <c r="AD297" t="s">
        <v>50</v>
      </c>
      <c r="AE297">
        <f t="shared" si="28"/>
        <v>5.5953480745879691E-2</v>
      </c>
      <c r="AG297">
        <v>13.51294649377</v>
      </c>
      <c r="AH297">
        <v>-15.942548112303699</v>
      </c>
      <c r="AI297">
        <v>-6.0991027825678001</v>
      </c>
      <c r="AJ297">
        <v>-9.8434453297359497</v>
      </c>
      <c r="AK297">
        <f t="shared" si="29"/>
        <v>-3.7443425471681495</v>
      </c>
      <c r="AM297">
        <v>37840.565891472797</v>
      </c>
      <c r="AN297">
        <v>33857.552173912998</v>
      </c>
      <c r="AO297">
        <v>37004.963696369603</v>
      </c>
      <c r="AP297">
        <v>39472.639705882299</v>
      </c>
      <c r="AQ297">
        <v>34738.8294573643</v>
      </c>
      <c r="AR297">
        <v>38256.937062937002</v>
      </c>
      <c r="AS297">
        <v>36021.204918032701</v>
      </c>
      <c r="AT297">
        <v>32731.960396039602</v>
      </c>
      <c r="AU297">
        <v>35886.012499999997</v>
      </c>
      <c r="AV297">
        <v>41688.983050847397</v>
      </c>
      <c r="AW297">
        <v>35433.4142857142</v>
      </c>
      <c r="AX297">
        <v>37169.973684210498</v>
      </c>
      <c r="AY297">
        <v>37774.402597402601</v>
      </c>
      <c r="AZ297">
        <v>33914.745762711798</v>
      </c>
      <c r="BA297">
        <v>39489.910447761104</v>
      </c>
      <c r="BB297">
        <v>36945.328767123203</v>
      </c>
      <c r="BC297">
        <v>33372.245614034997</v>
      </c>
      <c r="BD297">
        <v>36071.987500000003</v>
      </c>
      <c r="BE297">
        <v>34644.448979591798</v>
      </c>
      <c r="BF297">
        <v>31902.5</v>
      </c>
      <c r="BG297">
        <v>35700.037499999999</v>
      </c>
    </row>
    <row r="298" spans="1:59" x14ac:dyDescent="0.25">
      <c r="A298" t="s">
        <v>130</v>
      </c>
      <c r="B298">
        <v>0.68641099999999999</v>
      </c>
      <c r="C298">
        <v>0.68641099999999999</v>
      </c>
      <c r="D298">
        <v>2801</v>
      </c>
      <c r="E298">
        <v>2801</v>
      </c>
      <c r="F298">
        <v>22.699798731660199</v>
      </c>
      <c r="G298" t="s">
        <v>50</v>
      </c>
      <c r="H298">
        <v>34.776181280222403</v>
      </c>
      <c r="I298" t="s">
        <v>50</v>
      </c>
      <c r="J298">
        <v>11.6231246685687</v>
      </c>
      <c r="K298" t="s">
        <v>50</v>
      </c>
      <c r="L298">
        <v>7.2456783908371802</v>
      </c>
      <c r="M298" t="s">
        <v>50</v>
      </c>
      <c r="N298">
        <v>-4.2986844429609899E-2</v>
      </c>
      <c r="O298" t="s">
        <v>50</v>
      </c>
      <c r="P298">
        <v>-2.2336608143372402E-2</v>
      </c>
      <c r="Q298" t="s">
        <v>51</v>
      </c>
      <c r="R298">
        <v>1.6276998804278998E-2</v>
      </c>
      <c r="S298" t="s">
        <v>52</v>
      </c>
      <c r="T298">
        <v>5.3268848196961302E-2</v>
      </c>
      <c r="U298" t="s">
        <v>50</v>
      </c>
      <c r="V298">
        <f t="shared" si="24"/>
        <v>5.9263843233888898E-2</v>
      </c>
      <c r="W298">
        <f t="shared" si="25"/>
        <v>7.5605456340333707E-2</v>
      </c>
      <c r="X298">
        <f t="shared" si="26"/>
        <v>1.6341613106444809E-2</v>
      </c>
      <c r="Y298">
        <f t="shared" si="27"/>
        <v>3.6991849392682304E-2</v>
      </c>
      <c r="AA298">
        <v>3.0514145565092701</v>
      </c>
      <c r="AB298" t="s">
        <v>50</v>
      </c>
      <c r="AC298">
        <v>3.1000822448712899</v>
      </c>
      <c r="AD298" t="s">
        <v>50</v>
      </c>
      <c r="AE298">
        <f t="shared" si="28"/>
        <v>4.8667688362019845E-2</v>
      </c>
      <c r="AG298">
        <v>32.2180567683628</v>
      </c>
      <c r="AH298">
        <v>-78.449355257538997</v>
      </c>
      <c r="AI298">
        <v>-33.811940003256403</v>
      </c>
      <c r="AJ298">
        <v>-44.637415254283198</v>
      </c>
      <c r="AK298">
        <f t="shared" si="29"/>
        <v>-10.825475251026795</v>
      </c>
      <c r="AM298">
        <v>29359.4619450317</v>
      </c>
      <c r="AN298">
        <v>26297.1856925418</v>
      </c>
      <c r="AO298">
        <v>28605.8739565943</v>
      </c>
      <c r="AP298">
        <v>30354.085999999999</v>
      </c>
      <c r="AQ298">
        <v>26488.497175141201</v>
      </c>
      <c r="AR298">
        <v>28607.746317512199</v>
      </c>
      <c r="AS298">
        <v>28244.412556053801</v>
      </c>
      <c r="AT298">
        <v>26073.6732673267</v>
      </c>
      <c r="AU298">
        <v>28603.925042589399</v>
      </c>
      <c r="AV298">
        <v>31572.712500000001</v>
      </c>
      <c r="AW298">
        <v>26372.236994219598</v>
      </c>
      <c r="AX298">
        <v>24628.852040816299</v>
      </c>
      <c r="AY298">
        <v>29229.200000000001</v>
      </c>
      <c r="AZ298">
        <v>26599.618784530299</v>
      </c>
      <c r="BA298">
        <v>30486.934939759001</v>
      </c>
      <c r="BB298">
        <v>28506.7466063348</v>
      </c>
      <c r="BC298">
        <v>26028.025974025899</v>
      </c>
      <c r="BD298">
        <v>30863.323809523801</v>
      </c>
      <c r="BE298">
        <v>27986.742222222201</v>
      </c>
      <c r="BF298">
        <v>26120.852348993201</v>
      </c>
      <c r="BG298">
        <v>22921.6047904191</v>
      </c>
    </row>
    <row r="299" spans="1:59" x14ac:dyDescent="0.25">
      <c r="A299" t="s">
        <v>172</v>
      </c>
      <c r="B299">
        <v>0.65224399999999905</v>
      </c>
      <c r="C299">
        <v>0.65224399999999905</v>
      </c>
      <c r="D299">
        <v>1058</v>
      </c>
      <c r="E299">
        <v>1058</v>
      </c>
      <c r="F299">
        <v>3.858364264675</v>
      </c>
      <c r="G299" t="s">
        <v>50</v>
      </c>
      <c r="H299">
        <v>1.3978783346209001</v>
      </c>
      <c r="I299" t="s">
        <v>53</v>
      </c>
      <c r="J299">
        <v>1.5443376158145099</v>
      </c>
      <c r="K299" t="s">
        <v>53</v>
      </c>
      <c r="L299">
        <v>2.0304396185517199</v>
      </c>
      <c r="M299" t="s">
        <v>52</v>
      </c>
      <c r="N299">
        <v>-3.3421271887357301E-2</v>
      </c>
      <c r="O299" t="s">
        <v>51</v>
      </c>
      <c r="P299">
        <v>1.5543354709084901E-2</v>
      </c>
      <c r="Q299" t="s">
        <v>53</v>
      </c>
      <c r="R299">
        <v>4.1306802802871301E-2</v>
      </c>
      <c r="S299" t="s">
        <v>50</v>
      </c>
      <c r="T299">
        <v>5.3362297535543599E-2</v>
      </c>
      <c r="U299" t="s">
        <v>50</v>
      </c>
      <c r="V299">
        <f t="shared" si="24"/>
        <v>7.4728074690228602E-2</v>
      </c>
      <c r="W299">
        <f t="shared" si="25"/>
        <v>3.7818942826458701E-2</v>
      </c>
      <c r="X299">
        <f t="shared" si="26"/>
        <v>-3.6909131863769901E-2</v>
      </c>
      <c r="Y299">
        <f t="shared" si="27"/>
        <v>1.2055494732672298E-2</v>
      </c>
      <c r="AA299">
        <v>3.0919219213376099</v>
      </c>
      <c r="AB299" t="s">
        <v>50</v>
      </c>
      <c r="AC299">
        <v>3.1434759764850502</v>
      </c>
      <c r="AD299" t="s">
        <v>50</v>
      </c>
      <c r="AE299">
        <f t="shared" si="28"/>
        <v>5.155405514744027E-2</v>
      </c>
      <c r="AG299">
        <v>5.9189601949778003</v>
      </c>
      <c r="AH299">
        <v>-10.0176894276306</v>
      </c>
      <c r="AI299">
        <v>-10.722593893155</v>
      </c>
      <c r="AJ299">
        <v>0.70490446552437003</v>
      </c>
      <c r="AK299">
        <f t="shared" si="29"/>
        <v>11.427498358679371</v>
      </c>
      <c r="AM299">
        <v>38762.067741935403</v>
      </c>
      <c r="AN299">
        <v>34738.472924187699</v>
      </c>
      <c r="AO299">
        <v>33796.191082802499</v>
      </c>
      <c r="AP299">
        <v>39467.163742689998</v>
      </c>
      <c r="AQ299">
        <v>35366.800000000003</v>
      </c>
      <c r="AR299">
        <v>34775.816513761398</v>
      </c>
      <c r="AS299">
        <v>37894.647482014298</v>
      </c>
      <c r="AT299">
        <v>34182.809523809497</v>
      </c>
      <c r="AU299">
        <v>32952.0869565217</v>
      </c>
      <c r="AV299">
        <v>40169.485436893199</v>
      </c>
      <c r="AW299">
        <v>34418.863636363603</v>
      </c>
      <c r="AX299">
        <v>34488.163265306102</v>
      </c>
      <c r="AY299">
        <v>38403.352941176403</v>
      </c>
      <c r="AZ299">
        <v>36344.359375</v>
      </c>
      <c r="BA299">
        <v>35010.733333333301</v>
      </c>
      <c r="BB299">
        <v>39409.855263157799</v>
      </c>
      <c r="BC299">
        <v>35221.757575757503</v>
      </c>
      <c r="BD299">
        <v>32421.9132947976</v>
      </c>
      <c r="BE299">
        <v>36066.777777777701</v>
      </c>
      <c r="BF299">
        <v>33336.259259259197</v>
      </c>
      <c r="BG299">
        <v>34098.587500000001</v>
      </c>
    </row>
    <row r="300" spans="1:59" x14ac:dyDescent="0.25">
      <c r="A300" t="s">
        <v>523</v>
      </c>
      <c r="B300">
        <v>0.77441000000000004</v>
      </c>
      <c r="C300">
        <v>0.761459</v>
      </c>
      <c r="D300">
        <v>3251</v>
      </c>
      <c r="E300">
        <v>3093</v>
      </c>
      <c r="F300">
        <v>3.24835185091912</v>
      </c>
      <c r="G300" t="s">
        <v>50</v>
      </c>
      <c r="H300">
        <v>6.46163817188277</v>
      </c>
      <c r="I300" t="s">
        <v>50</v>
      </c>
      <c r="J300">
        <v>6.67788774182225</v>
      </c>
      <c r="K300" t="s">
        <v>50</v>
      </c>
      <c r="L300">
        <v>2.7629788459936999</v>
      </c>
      <c r="M300" t="s">
        <v>51</v>
      </c>
      <c r="N300">
        <v>-3.4619983450426002E-2</v>
      </c>
      <c r="O300" t="s">
        <v>52</v>
      </c>
      <c r="P300">
        <v>7.7897909155486E-4</v>
      </c>
      <c r="Q300" t="s">
        <v>53</v>
      </c>
      <c r="R300">
        <v>-2.7873889146839598E-2</v>
      </c>
      <c r="S300" t="s">
        <v>52</v>
      </c>
      <c r="T300">
        <v>5.3370311124011603E-2</v>
      </c>
      <c r="U300" t="s">
        <v>50</v>
      </c>
      <c r="V300">
        <f t="shared" si="24"/>
        <v>6.7460943035864036E-3</v>
      </c>
      <c r="W300">
        <f t="shared" si="25"/>
        <v>5.2591332032456743E-2</v>
      </c>
      <c r="X300">
        <f t="shared" si="26"/>
        <v>4.5845237728870336E-2</v>
      </c>
      <c r="Y300">
        <f t="shared" si="27"/>
        <v>8.1244200270851205E-2</v>
      </c>
      <c r="AA300">
        <v>2.89824394928179</v>
      </c>
      <c r="AB300" t="s">
        <v>50</v>
      </c>
      <c r="AC300">
        <v>2.92751165794113</v>
      </c>
      <c r="AD300" t="s">
        <v>50</v>
      </c>
      <c r="AE300">
        <f t="shared" si="28"/>
        <v>2.926770865934003E-2</v>
      </c>
      <c r="AG300">
        <v>-13.226595365581099</v>
      </c>
      <c r="AH300">
        <v>-172.48854862328599</v>
      </c>
      <c r="AI300">
        <v>-41.114763314403902</v>
      </c>
      <c r="AJ300">
        <v>-131.37378530888199</v>
      </c>
      <c r="AK300">
        <f t="shared" si="29"/>
        <v>-90.25902199447809</v>
      </c>
      <c r="AM300">
        <v>18444.041841004098</v>
      </c>
      <c r="AN300">
        <v>17519.350490196</v>
      </c>
      <c r="AO300">
        <v>17333.400654129098</v>
      </c>
      <c r="AP300">
        <v>19314.792592592501</v>
      </c>
      <c r="AQ300">
        <v>17244.484210526301</v>
      </c>
      <c r="AR300">
        <v>17531.745596868801</v>
      </c>
      <c r="AS300">
        <v>17313.740384615299</v>
      </c>
      <c r="AT300">
        <v>17602.776357827399</v>
      </c>
      <c r="AU300">
        <v>17191.0491573033</v>
      </c>
      <c r="AV300">
        <v>19854.2638888888</v>
      </c>
      <c r="AW300">
        <v>17391.833333333299</v>
      </c>
      <c r="AX300">
        <v>17092.531512605001</v>
      </c>
      <c r="AY300">
        <v>18698.253968253899</v>
      </c>
      <c r="AZ300">
        <v>17094</v>
      </c>
      <c r="BA300">
        <v>17914.650183150101</v>
      </c>
      <c r="BB300">
        <v>18321.204081632601</v>
      </c>
      <c r="BC300">
        <v>16916</v>
      </c>
      <c r="BD300">
        <v>17387.537803138301</v>
      </c>
      <c r="BE300">
        <v>16416.181818181802</v>
      </c>
      <c r="BF300">
        <v>17703.402930402899</v>
      </c>
      <c r="BG300">
        <v>17000.539419087101</v>
      </c>
    </row>
    <row r="301" spans="1:59" x14ac:dyDescent="0.25">
      <c r="A301" t="s">
        <v>139</v>
      </c>
      <c r="B301">
        <v>0.89445599999999903</v>
      </c>
      <c r="C301">
        <v>0.89447399999999999</v>
      </c>
      <c r="D301">
        <v>16025</v>
      </c>
      <c r="E301">
        <v>15982</v>
      </c>
      <c r="F301">
        <v>15.4516699716554</v>
      </c>
      <c r="G301" t="s">
        <v>50</v>
      </c>
      <c r="H301">
        <v>11.127499939881501</v>
      </c>
      <c r="I301" t="s">
        <v>50</v>
      </c>
      <c r="J301">
        <v>2.5444597973600001</v>
      </c>
      <c r="K301" t="s">
        <v>51</v>
      </c>
      <c r="L301">
        <v>5.3666556648169301</v>
      </c>
      <c r="M301" t="s">
        <v>50</v>
      </c>
      <c r="N301">
        <v>-2.15397340383232E-2</v>
      </c>
      <c r="O301" t="s">
        <v>50</v>
      </c>
      <c r="P301">
        <v>-4.0679082384866803E-3</v>
      </c>
      <c r="Q301" t="s">
        <v>53</v>
      </c>
      <c r="R301">
        <v>-7.4732280745406499E-3</v>
      </c>
      <c r="S301" t="s">
        <v>52</v>
      </c>
      <c r="T301">
        <v>5.4315040363616299E-2</v>
      </c>
      <c r="U301" t="s">
        <v>50</v>
      </c>
      <c r="V301">
        <f t="shared" si="24"/>
        <v>1.406650596378255E-2</v>
      </c>
      <c r="W301">
        <f t="shared" si="25"/>
        <v>5.8382948602102983E-2</v>
      </c>
      <c r="X301">
        <f t="shared" si="26"/>
        <v>4.4316442638320436E-2</v>
      </c>
      <c r="Y301">
        <f t="shared" si="27"/>
        <v>6.1788268438156949E-2</v>
      </c>
      <c r="AA301">
        <v>2.9839545130415699</v>
      </c>
      <c r="AB301" t="s">
        <v>50</v>
      </c>
      <c r="AC301">
        <v>3.01411370551729</v>
      </c>
      <c r="AD301" t="s">
        <v>50</v>
      </c>
      <c r="AE301">
        <f t="shared" si="28"/>
        <v>3.0159192475720076E-2</v>
      </c>
      <c r="AG301">
        <v>53.204169681185199</v>
      </c>
      <c r="AH301">
        <v>-141.95243859260299</v>
      </c>
      <c r="AI301">
        <v>14.2482529706893</v>
      </c>
      <c r="AJ301">
        <v>-156.200691563292</v>
      </c>
      <c r="AK301">
        <f t="shared" si="29"/>
        <v>-170.44894453398129</v>
      </c>
      <c r="AM301">
        <v>26158.299703849902</v>
      </c>
      <c r="AN301">
        <v>24411.871538810701</v>
      </c>
      <c r="AO301">
        <v>24794.7713100906</v>
      </c>
      <c r="AP301">
        <v>26198.6320093457</v>
      </c>
      <c r="AQ301">
        <v>24265.578073089699</v>
      </c>
      <c r="AR301">
        <v>24326.737524303298</v>
      </c>
      <c r="AS301">
        <v>26116.8205847016</v>
      </c>
      <c r="AT301">
        <v>24545.947368420999</v>
      </c>
      <c r="AU301">
        <v>25216.48</v>
      </c>
      <c r="AV301">
        <v>26079.6340288924</v>
      </c>
      <c r="AW301">
        <v>24691.727835051501</v>
      </c>
      <c r="AX301">
        <v>24250.375960866499</v>
      </c>
      <c r="AY301">
        <v>26310.788956126999</v>
      </c>
      <c r="AZ301">
        <v>23902.0202286719</v>
      </c>
      <c r="BA301">
        <v>24392.7637462235</v>
      </c>
      <c r="BB301">
        <v>26411.8497370398</v>
      </c>
      <c r="BC301">
        <v>25352.6627697841</v>
      </c>
      <c r="BD301">
        <v>25067.163556531199</v>
      </c>
      <c r="BE301">
        <v>25780.042024013699</v>
      </c>
      <c r="BF301">
        <v>23790.203875315899</v>
      </c>
      <c r="BG301">
        <v>25386.195882719901</v>
      </c>
    </row>
    <row r="302" spans="1:59" x14ac:dyDescent="0.25">
      <c r="A302" t="s">
        <v>541</v>
      </c>
      <c r="B302">
        <v>0.81567400000000001</v>
      </c>
      <c r="C302">
        <v>0.80492399999999997</v>
      </c>
      <c r="D302">
        <v>3452</v>
      </c>
      <c r="E302">
        <v>3430</v>
      </c>
      <c r="F302">
        <v>3.02863606160538</v>
      </c>
      <c r="G302" t="s">
        <v>50</v>
      </c>
      <c r="H302">
        <v>2.24823299547502</v>
      </c>
      <c r="I302" t="s">
        <v>51</v>
      </c>
      <c r="J302">
        <v>2.6733734891009799</v>
      </c>
      <c r="K302" t="s">
        <v>51</v>
      </c>
      <c r="L302">
        <v>2.0203923050860602</v>
      </c>
      <c r="M302" t="s">
        <v>52</v>
      </c>
      <c r="N302">
        <v>1.81390723941895E-2</v>
      </c>
      <c r="O302" t="s">
        <v>51</v>
      </c>
      <c r="P302">
        <v>2.54807255640743E-2</v>
      </c>
      <c r="Q302" t="s">
        <v>50</v>
      </c>
      <c r="R302">
        <v>3.4087244376156699E-2</v>
      </c>
      <c r="S302" t="s">
        <v>50</v>
      </c>
      <c r="T302">
        <v>5.4516115946092902E-2</v>
      </c>
      <c r="U302" t="s">
        <v>50</v>
      </c>
      <c r="V302">
        <f t="shared" si="24"/>
        <v>1.5948171981967199E-2</v>
      </c>
      <c r="W302">
        <f t="shared" si="25"/>
        <v>2.9035390382018602E-2</v>
      </c>
      <c r="X302">
        <f t="shared" si="26"/>
        <v>1.3087218400051403E-2</v>
      </c>
      <c r="Y302">
        <f t="shared" si="27"/>
        <v>2.0428871569936204E-2</v>
      </c>
      <c r="AA302">
        <v>2.8417660221028398</v>
      </c>
      <c r="AB302" t="s">
        <v>50</v>
      </c>
      <c r="AC302">
        <v>2.87181030288603</v>
      </c>
      <c r="AD302" t="s">
        <v>50</v>
      </c>
      <c r="AE302">
        <f t="shared" si="28"/>
        <v>3.0044280783190214E-2</v>
      </c>
      <c r="AG302">
        <v>-21.6817149419869</v>
      </c>
      <c r="AH302">
        <v>-65.588729229917803</v>
      </c>
      <c r="AI302">
        <v>-23.5598194273926</v>
      </c>
      <c r="AJ302">
        <v>-42.028909802525</v>
      </c>
      <c r="AK302">
        <f t="shared" si="29"/>
        <v>-18.469090375132399</v>
      </c>
      <c r="AM302">
        <v>22953.657657657601</v>
      </c>
      <c r="AN302">
        <v>22027.5350877192</v>
      </c>
      <c r="AO302">
        <v>21702.300855826201</v>
      </c>
      <c r="AP302">
        <v>23150.481624758198</v>
      </c>
      <c r="AQ302">
        <v>22595.675191815801</v>
      </c>
      <c r="AR302">
        <v>21678.805107526801</v>
      </c>
      <c r="AS302">
        <v>22742.541493775901</v>
      </c>
      <c r="AT302">
        <v>21601.1573896353</v>
      </c>
      <c r="AU302">
        <v>21724.8567741935</v>
      </c>
      <c r="AV302">
        <v>23849.804444444399</v>
      </c>
      <c r="AW302">
        <v>23344.646341463402</v>
      </c>
      <c r="AX302">
        <v>22301.491017963999</v>
      </c>
      <c r="AY302">
        <v>22611.619863013599</v>
      </c>
      <c r="AZ302">
        <v>22054.5682819383</v>
      </c>
      <c r="BA302">
        <v>21171.543902439</v>
      </c>
      <c r="BB302">
        <v>21065.563451776601</v>
      </c>
      <c r="BC302">
        <v>21819.039711191301</v>
      </c>
      <c r="BD302">
        <v>21017.4342431761</v>
      </c>
      <c r="BE302">
        <v>23901.715789473601</v>
      </c>
      <c r="BF302">
        <v>21353.807377049099</v>
      </c>
      <c r="BG302">
        <v>22491.231182795698</v>
      </c>
    </row>
    <row r="303" spans="1:59" x14ac:dyDescent="0.25">
      <c r="A303" t="s">
        <v>78</v>
      </c>
      <c r="B303">
        <v>0.83167599999999997</v>
      </c>
      <c r="C303">
        <v>0.82717600000000002</v>
      </c>
      <c r="D303">
        <v>1829</v>
      </c>
      <c r="E303">
        <v>1803</v>
      </c>
      <c r="F303">
        <v>5.4200927870578299</v>
      </c>
      <c r="G303" t="s">
        <v>50</v>
      </c>
      <c r="H303">
        <v>3.1051110180123498</v>
      </c>
      <c r="I303" t="s">
        <v>50</v>
      </c>
      <c r="J303">
        <v>0.393803805142733</v>
      </c>
      <c r="K303" t="s">
        <v>53</v>
      </c>
      <c r="L303">
        <v>5.7462939388374599</v>
      </c>
      <c r="M303" t="s">
        <v>50</v>
      </c>
      <c r="N303">
        <v>-4.2785609022329599E-2</v>
      </c>
      <c r="O303" t="s">
        <v>50</v>
      </c>
      <c r="P303">
        <v>-1.2122443852405801E-2</v>
      </c>
      <c r="Q303" t="s">
        <v>53</v>
      </c>
      <c r="R303">
        <v>2.4257264087544899E-2</v>
      </c>
      <c r="S303" t="s">
        <v>52</v>
      </c>
      <c r="T303">
        <v>5.51611379144991E-2</v>
      </c>
      <c r="U303" t="s">
        <v>50</v>
      </c>
      <c r="V303">
        <f t="shared" si="24"/>
        <v>6.7042873109874501E-2</v>
      </c>
      <c r="W303">
        <f t="shared" si="25"/>
        <v>6.7283581766904896E-2</v>
      </c>
      <c r="X303">
        <f t="shared" si="26"/>
        <v>2.4070865703039457E-4</v>
      </c>
      <c r="Y303">
        <f t="shared" si="27"/>
        <v>3.0903873826954201E-2</v>
      </c>
      <c r="AA303">
        <v>3.1523364372443399</v>
      </c>
      <c r="AB303" t="s">
        <v>50</v>
      </c>
      <c r="AC303">
        <v>3.2004537680526401</v>
      </c>
      <c r="AD303" t="s">
        <v>50</v>
      </c>
      <c r="AE303">
        <f t="shared" si="28"/>
        <v>4.8117330808300274E-2</v>
      </c>
      <c r="AG303">
        <v>4.3931012245528098</v>
      </c>
      <c r="AH303">
        <v>-25.4824183132942</v>
      </c>
      <c r="AI303">
        <v>-14.027659737970801</v>
      </c>
      <c r="AJ303">
        <v>-11.4547585753233</v>
      </c>
      <c r="AK303">
        <f t="shared" si="29"/>
        <v>2.5729011626475007</v>
      </c>
      <c r="AM303">
        <v>38843.126081582202</v>
      </c>
      <c r="AN303">
        <v>33058.5829268292</v>
      </c>
      <c r="AO303">
        <v>32778.9075342465</v>
      </c>
      <c r="AP303">
        <v>40479.579908675798</v>
      </c>
      <c r="AQ303">
        <v>32772.036458333299</v>
      </c>
      <c r="AR303">
        <v>32285.1034482758</v>
      </c>
      <c r="AS303">
        <v>36911.140161725001</v>
      </c>
      <c r="AT303">
        <v>33310.954128440302</v>
      </c>
      <c r="AU303">
        <v>33373.335849056602</v>
      </c>
      <c r="AV303">
        <v>41745.3086956521</v>
      </c>
      <c r="AW303">
        <v>33566.202247191002</v>
      </c>
      <c r="AX303">
        <v>29294.210526315699</v>
      </c>
      <c r="AY303">
        <v>39079.975961538403</v>
      </c>
      <c r="AZ303">
        <v>32085.815533980502</v>
      </c>
      <c r="BA303">
        <v>33948.331707316996</v>
      </c>
      <c r="BB303">
        <v>36404.202127659497</v>
      </c>
      <c r="BC303">
        <v>32219.2066115702</v>
      </c>
      <c r="BD303">
        <v>37761.866279069698</v>
      </c>
      <c r="BE303">
        <v>37431.928961748599</v>
      </c>
      <c r="BF303">
        <v>34672.824742268</v>
      </c>
      <c r="BG303">
        <v>25256.913978494598</v>
      </c>
    </row>
    <row r="304" spans="1:59" x14ac:dyDescent="0.25">
      <c r="A304" t="s">
        <v>587</v>
      </c>
      <c r="B304">
        <v>0.77142900000000003</v>
      </c>
      <c r="C304">
        <v>0.76822400000000002</v>
      </c>
      <c r="D304">
        <v>959</v>
      </c>
      <c r="E304">
        <v>919</v>
      </c>
      <c r="F304">
        <v>2.3017394430089801</v>
      </c>
      <c r="G304" t="s">
        <v>51</v>
      </c>
      <c r="H304">
        <v>2.2366147236301099</v>
      </c>
      <c r="I304" t="s">
        <v>51</v>
      </c>
      <c r="J304">
        <v>1.1766774979385499</v>
      </c>
      <c r="K304" t="s">
        <v>53</v>
      </c>
      <c r="L304">
        <v>1.19025348343925</v>
      </c>
      <c r="M304" t="s">
        <v>53</v>
      </c>
      <c r="N304">
        <v>1.2465002349710199E-2</v>
      </c>
      <c r="O304" t="s">
        <v>53</v>
      </c>
      <c r="P304">
        <v>4.0579476215051598E-2</v>
      </c>
      <c r="Q304" t="s">
        <v>53</v>
      </c>
      <c r="R304">
        <v>7.5149033528145698E-2</v>
      </c>
      <c r="S304" t="s">
        <v>50</v>
      </c>
      <c r="T304">
        <v>5.5355001857211997E-2</v>
      </c>
      <c r="U304" t="s">
        <v>52</v>
      </c>
      <c r="V304">
        <f t="shared" si="24"/>
        <v>6.2684031178435504E-2</v>
      </c>
      <c r="W304">
        <f t="shared" si="25"/>
        <v>1.4775525642160399E-2</v>
      </c>
      <c r="X304">
        <f t="shared" si="26"/>
        <v>-4.7908505536275105E-2</v>
      </c>
      <c r="Y304">
        <f t="shared" si="27"/>
        <v>-1.9794031670933701E-2</v>
      </c>
      <c r="AA304">
        <v>2.9247855598082002</v>
      </c>
      <c r="AB304" t="s">
        <v>50</v>
      </c>
      <c r="AC304">
        <v>2.9792925890893098</v>
      </c>
      <c r="AD304" t="s">
        <v>50</v>
      </c>
      <c r="AE304">
        <f t="shared" si="28"/>
        <v>5.450702928110962E-2</v>
      </c>
      <c r="AG304">
        <v>-7.3433486296797099</v>
      </c>
      <c r="AH304">
        <v>-2.1488384289480398</v>
      </c>
      <c r="AI304">
        <v>-4.9017728276499799</v>
      </c>
      <c r="AJ304">
        <v>2.7529343987019401</v>
      </c>
      <c r="AK304">
        <f t="shared" si="29"/>
        <v>7.6547072263519205</v>
      </c>
      <c r="AM304">
        <v>10438.0493506493</v>
      </c>
      <c r="AN304">
        <v>8454.0807174887796</v>
      </c>
      <c r="AO304">
        <v>7208.9099678456596</v>
      </c>
      <c r="AP304">
        <v>11159.641592920299</v>
      </c>
      <c r="AQ304">
        <v>8722.7603305785105</v>
      </c>
      <c r="AR304">
        <v>7857.5900621117999</v>
      </c>
      <c r="AS304">
        <v>9412.3899371069092</v>
      </c>
      <c r="AT304">
        <v>8135.3529411764603</v>
      </c>
      <c r="AU304">
        <v>6512.66</v>
      </c>
      <c r="AV304">
        <v>11622.453125</v>
      </c>
      <c r="AW304">
        <v>9156.0925925925894</v>
      </c>
      <c r="AX304">
        <v>8264.9629629629599</v>
      </c>
      <c r="AY304">
        <v>10555.153061224401</v>
      </c>
      <c r="AZ304">
        <v>8373.5074626865608</v>
      </c>
      <c r="BA304">
        <v>7445.125</v>
      </c>
      <c r="BB304">
        <v>8900.9540229885006</v>
      </c>
      <c r="BC304">
        <v>8364.0652173913004</v>
      </c>
      <c r="BD304">
        <v>6571.9883720930202</v>
      </c>
      <c r="BE304">
        <v>10030.375</v>
      </c>
      <c r="BF304">
        <v>7947.4821428571404</v>
      </c>
      <c r="BG304">
        <v>6432.9375</v>
      </c>
    </row>
    <row r="305" spans="1:59" x14ac:dyDescent="0.25">
      <c r="A305" t="s">
        <v>560</v>
      </c>
      <c r="B305">
        <v>0.93938500000000003</v>
      </c>
      <c r="C305">
        <v>0.93922000000000005</v>
      </c>
      <c r="D305">
        <v>11392</v>
      </c>
      <c r="E305">
        <v>10704</v>
      </c>
      <c r="F305">
        <v>8.1987941061548799</v>
      </c>
      <c r="G305" t="s">
        <v>50</v>
      </c>
      <c r="H305">
        <v>6.2710166187546701</v>
      </c>
      <c r="I305" t="s">
        <v>50</v>
      </c>
      <c r="J305">
        <v>1.73386971432711</v>
      </c>
      <c r="K305" t="s">
        <v>53</v>
      </c>
      <c r="L305">
        <v>3.8388154826716998</v>
      </c>
      <c r="M305" t="s">
        <v>50</v>
      </c>
      <c r="N305">
        <v>-1.0922956621675899E-2</v>
      </c>
      <c r="O305" t="s">
        <v>53</v>
      </c>
      <c r="P305">
        <v>4.4027707664508996E-3</v>
      </c>
      <c r="Q305" t="s">
        <v>53</v>
      </c>
      <c r="R305">
        <v>2.3059740824100599E-2</v>
      </c>
      <c r="S305" t="s">
        <v>50</v>
      </c>
      <c r="T305">
        <v>5.5993211402575398E-2</v>
      </c>
      <c r="U305" t="s">
        <v>50</v>
      </c>
      <c r="V305">
        <f t="shared" si="24"/>
        <v>3.3982697445776498E-2</v>
      </c>
      <c r="W305">
        <f t="shared" si="25"/>
        <v>5.1590440636124502E-2</v>
      </c>
      <c r="X305">
        <f t="shared" si="26"/>
        <v>1.7607743190348003E-2</v>
      </c>
      <c r="Y305">
        <f t="shared" si="27"/>
        <v>3.2933470578474802E-2</v>
      </c>
      <c r="AA305">
        <v>2.7811844800038701</v>
      </c>
      <c r="AB305" t="s">
        <v>50</v>
      </c>
      <c r="AC305">
        <v>2.8223994624033701</v>
      </c>
      <c r="AD305" t="s">
        <v>50</v>
      </c>
      <c r="AE305">
        <f t="shared" si="28"/>
        <v>4.1214982399500055E-2</v>
      </c>
      <c r="AG305">
        <v>-84.6642113952188</v>
      </c>
      <c r="AH305">
        <v>-83.441234470326194</v>
      </c>
      <c r="AI305">
        <v>-14.9571282802388</v>
      </c>
      <c r="AJ305">
        <v>-68.484106190087303</v>
      </c>
      <c r="AK305">
        <f t="shared" si="29"/>
        <v>-53.526977909848505</v>
      </c>
      <c r="AM305">
        <v>17871.249101796398</v>
      </c>
      <c r="AN305">
        <v>20767.4521581648</v>
      </c>
      <c r="AO305">
        <v>21137.779313749601</v>
      </c>
      <c r="AP305">
        <v>17333.841343370001</v>
      </c>
      <c r="AQ305">
        <v>21831.368832731601</v>
      </c>
      <c r="AR305">
        <v>21496.7002695417</v>
      </c>
      <c r="AS305">
        <v>18446.638561686199</v>
      </c>
      <c r="AT305">
        <v>19696.447001817</v>
      </c>
      <c r="AU305">
        <v>20834.5924408014</v>
      </c>
      <c r="AV305">
        <v>16909.095588235199</v>
      </c>
      <c r="AW305">
        <v>20810.5368852459</v>
      </c>
      <c r="AX305">
        <v>21603.928251121</v>
      </c>
      <c r="AY305">
        <v>17714.294182217302</v>
      </c>
      <c r="AZ305">
        <v>22634.862365591402</v>
      </c>
      <c r="BA305">
        <v>21397.377985462099</v>
      </c>
      <c r="BB305">
        <v>18543.5368171021</v>
      </c>
      <c r="BC305">
        <v>19772.286231884002</v>
      </c>
      <c r="BD305">
        <v>20088.631691648799</v>
      </c>
      <c r="BE305">
        <v>18340.817120622502</v>
      </c>
      <c r="BF305">
        <v>19620.1470230862</v>
      </c>
      <c r="BG305">
        <v>21386.674326465902</v>
      </c>
    </row>
    <row r="306" spans="1:59" x14ac:dyDescent="0.25">
      <c r="A306" t="s">
        <v>416</v>
      </c>
      <c r="B306">
        <v>0.87094699999999903</v>
      </c>
      <c r="C306">
        <v>0.87094699999999903</v>
      </c>
      <c r="D306">
        <v>691</v>
      </c>
      <c r="E306">
        <v>691</v>
      </c>
      <c r="F306">
        <v>3.4027339610985399</v>
      </c>
      <c r="G306" t="s">
        <v>50</v>
      </c>
      <c r="H306">
        <v>2.84196240536237</v>
      </c>
      <c r="I306" t="s">
        <v>51</v>
      </c>
      <c r="J306">
        <v>1.0016650129090501</v>
      </c>
      <c r="K306" t="s">
        <v>53</v>
      </c>
      <c r="L306">
        <v>1.23975285472091</v>
      </c>
      <c r="M306" t="s">
        <v>53</v>
      </c>
      <c r="N306">
        <v>4.1511279238248697E-2</v>
      </c>
      <c r="O306" t="s">
        <v>53</v>
      </c>
      <c r="P306">
        <v>-9.0407712076658805E-2</v>
      </c>
      <c r="Q306" t="s">
        <v>50</v>
      </c>
      <c r="R306">
        <v>6.8695979054575099E-2</v>
      </c>
      <c r="S306" t="s">
        <v>50</v>
      </c>
      <c r="T306">
        <v>5.6764196979799598E-2</v>
      </c>
      <c r="U306" t="s">
        <v>51</v>
      </c>
      <c r="V306">
        <f t="shared" si="24"/>
        <v>2.7184699816326402E-2</v>
      </c>
      <c r="W306">
        <f t="shared" si="25"/>
        <v>0.14717190905645841</v>
      </c>
      <c r="X306">
        <f t="shared" si="26"/>
        <v>0.11998720924013201</v>
      </c>
      <c r="Y306">
        <f t="shared" si="27"/>
        <v>-1.19317820747755E-2</v>
      </c>
      <c r="AA306">
        <v>2.8351143296907799</v>
      </c>
      <c r="AB306" t="s">
        <v>50</v>
      </c>
      <c r="AC306">
        <v>2.91488405339368</v>
      </c>
      <c r="AD306" t="s">
        <v>50</v>
      </c>
      <c r="AE306">
        <f t="shared" si="28"/>
        <v>7.9769723702900031E-2</v>
      </c>
      <c r="AG306">
        <v>-2.76965755442242</v>
      </c>
      <c r="AH306">
        <v>-31.8943536821597</v>
      </c>
      <c r="AI306">
        <v>-6.1449334058879899</v>
      </c>
      <c r="AJ306">
        <v>-25.749420276271699</v>
      </c>
      <c r="AK306">
        <f t="shared" si="29"/>
        <v>-19.60448687038371</v>
      </c>
      <c r="AM306">
        <v>26084.662921348299</v>
      </c>
      <c r="AN306">
        <v>27010.92</v>
      </c>
      <c r="AO306">
        <v>27876.310650887499</v>
      </c>
      <c r="AP306">
        <v>27766.384615384599</v>
      </c>
      <c r="AQ306">
        <v>28281.582278481001</v>
      </c>
      <c r="AR306">
        <v>28470.514619883001</v>
      </c>
      <c r="AS306">
        <v>24325.620689655101</v>
      </c>
      <c r="AT306">
        <v>25965.270833333299</v>
      </c>
      <c r="AU306">
        <v>27267.874251497</v>
      </c>
      <c r="AV306">
        <v>27208.0212765957</v>
      </c>
      <c r="AW306">
        <v>27711.5652173913</v>
      </c>
      <c r="AX306">
        <v>28688.8636363636</v>
      </c>
      <c r="AY306">
        <v>28362.8181818181</v>
      </c>
      <c r="AZ306">
        <v>29076.151515151501</v>
      </c>
      <c r="BA306">
        <v>28239.012048192701</v>
      </c>
      <c r="BB306">
        <v>24137.3636363636</v>
      </c>
      <c r="BC306">
        <v>25943.596153846102</v>
      </c>
      <c r="BD306">
        <v>26476.913043478198</v>
      </c>
      <c r="BE306">
        <v>24440.666666666599</v>
      </c>
      <c r="BF306">
        <v>25990.886363636298</v>
      </c>
      <c r="BG306">
        <v>28238.12</v>
      </c>
    </row>
    <row r="307" spans="1:59" x14ac:dyDescent="0.25">
      <c r="A307" t="s">
        <v>408</v>
      </c>
      <c r="B307">
        <v>0.54044599999999998</v>
      </c>
      <c r="C307">
        <v>0.54044599999999998</v>
      </c>
      <c r="D307">
        <v>779</v>
      </c>
      <c r="E307">
        <v>779</v>
      </c>
      <c r="F307">
        <v>2.6369847014916101</v>
      </c>
      <c r="G307" t="s">
        <v>51</v>
      </c>
      <c r="H307">
        <v>2.51142121546247</v>
      </c>
      <c r="I307" t="s">
        <v>51</v>
      </c>
      <c r="J307">
        <v>1.9878722251037999</v>
      </c>
      <c r="K307" t="s">
        <v>52</v>
      </c>
      <c r="L307">
        <v>1.4194052616202399</v>
      </c>
      <c r="M307" t="s">
        <v>53</v>
      </c>
      <c r="N307">
        <v>-7.1649452172699701E-3</v>
      </c>
      <c r="O307" t="s">
        <v>53</v>
      </c>
      <c r="P307">
        <v>-0.14324876393510499</v>
      </c>
      <c r="Q307" t="s">
        <v>50</v>
      </c>
      <c r="R307">
        <v>-3.12537444923979E-2</v>
      </c>
      <c r="S307" t="s">
        <v>53</v>
      </c>
      <c r="T307">
        <v>5.9930462675411002E-2</v>
      </c>
      <c r="U307" t="s">
        <v>53</v>
      </c>
      <c r="V307">
        <f t="shared" si="24"/>
        <v>-2.4088799275127928E-2</v>
      </c>
      <c r="W307">
        <f t="shared" si="25"/>
        <v>0.20317922661051599</v>
      </c>
      <c r="X307">
        <f t="shared" si="26"/>
        <v>0.22726802588564393</v>
      </c>
      <c r="Y307">
        <f t="shared" si="27"/>
        <v>9.1184207167808895E-2</v>
      </c>
      <c r="AA307">
        <v>2.6760292340099299</v>
      </c>
      <c r="AB307" t="s">
        <v>50</v>
      </c>
      <c r="AC307">
        <v>2.72292150696792</v>
      </c>
      <c r="AD307" t="s">
        <v>50</v>
      </c>
      <c r="AE307">
        <f t="shared" si="28"/>
        <v>4.6892272957990144E-2</v>
      </c>
      <c r="AG307">
        <v>22.325899377756901</v>
      </c>
      <c r="AH307">
        <v>-14.0963320200129</v>
      </c>
      <c r="AI307">
        <v>7.9709292137945296</v>
      </c>
      <c r="AJ307">
        <v>-22.0672612338074</v>
      </c>
      <c r="AK307">
        <f t="shared" si="29"/>
        <v>-30.038190447601931</v>
      </c>
      <c r="AM307">
        <v>12274.3982300884</v>
      </c>
      <c r="AN307">
        <v>10297.9508196721</v>
      </c>
      <c r="AO307">
        <v>11623.2427184466</v>
      </c>
      <c r="AP307">
        <v>11493.881818181801</v>
      </c>
      <c r="AQ307">
        <v>11491.891666666599</v>
      </c>
      <c r="AR307">
        <v>11464.604395604299</v>
      </c>
      <c r="AS307">
        <v>13014.543103448201</v>
      </c>
      <c r="AT307">
        <v>9142.5241935483791</v>
      </c>
      <c r="AU307">
        <v>11850.582677165299</v>
      </c>
      <c r="AV307">
        <v>11627.881355932201</v>
      </c>
      <c r="AW307">
        <v>11256.5666666666</v>
      </c>
      <c r="AX307">
        <v>10422.274725274699</v>
      </c>
      <c r="AY307">
        <v>11338.862745098</v>
      </c>
      <c r="AZ307">
        <v>11727.2166666666</v>
      </c>
      <c r="BA307">
        <v>12506.934065934</v>
      </c>
      <c r="BB307">
        <v>14648.864406779599</v>
      </c>
      <c r="BC307">
        <v>9238.3428571428503</v>
      </c>
      <c r="BD307">
        <v>10536.3478260869</v>
      </c>
      <c r="BE307">
        <v>11322.8771929824</v>
      </c>
      <c r="BF307">
        <v>9018.3148148148102</v>
      </c>
      <c r="BG307">
        <v>13414.068965517199</v>
      </c>
    </row>
    <row r="308" spans="1:59" x14ac:dyDescent="0.25">
      <c r="A308" t="s">
        <v>135</v>
      </c>
      <c r="B308">
        <v>0.88402400000000003</v>
      </c>
      <c r="C308">
        <v>0.88402400000000003</v>
      </c>
      <c r="D308">
        <v>699</v>
      </c>
      <c r="E308">
        <v>699</v>
      </c>
      <c r="F308">
        <v>2.4217482811969901</v>
      </c>
      <c r="G308" t="s">
        <v>51</v>
      </c>
      <c r="H308">
        <v>2.0717522386172198</v>
      </c>
      <c r="I308" t="s">
        <v>52</v>
      </c>
      <c r="J308">
        <v>0.54000959124412296</v>
      </c>
      <c r="K308" t="s">
        <v>53</v>
      </c>
      <c r="L308">
        <v>2.3592807177205501</v>
      </c>
      <c r="M308" t="s">
        <v>51</v>
      </c>
      <c r="N308">
        <v>-2.6801982371481002E-3</v>
      </c>
      <c r="O308" t="s">
        <v>53</v>
      </c>
      <c r="P308">
        <v>-1.8713470411205101E-2</v>
      </c>
      <c r="Q308" t="s">
        <v>53</v>
      </c>
      <c r="R308">
        <v>-4.9951863069939897E-4</v>
      </c>
      <c r="S308" t="s">
        <v>53</v>
      </c>
      <c r="T308">
        <v>6.0540699259084702E-2</v>
      </c>
      <c r="U308" t="s">
        <v>51</v>
      </c>
      <c r="V308">
        <f t="shared" si="24"/>
        <v>2.1806796064487012E-3</v>
      </c>
      <c r="W308">
        <f t="shared" si="25"/>
        <v>7.9254169670289809E-2</v>
      </c>
      <c r="X308">
        <f t="shared" si="26"/>
        <v>7.7073490063841107E-2</v>
      </c>
      <c r="Y308">
        <f t="shared" si="27"/>
        <v>6.1040217889784101E-2</v>
      </c>
      <c r="AA308">
        <v>3.2604573426074199</v>
      </c>
      <c r="AB308" t="s">
        <v>50</v>
      </c>
      <c r="AC308">
        <v>3.29877771759153</v>
      </c>
      <c r="AD308" t="s">
        <v>50</v>
      </c>
      <c r="AE308">
        <f t="shared" si="28"/>
        <v>3.8320374984110117E-2</v>
      </c>
      <c r="AG308">
        <v>0.71036410176090703</v>
      </c>
      <c r="AH308">
        <v>-14.0563272416021</v>
      </c>
      <c r="AI308">
        <v>-0.70794108143974999</v>
      </c>
      <c r="AJ308">
        <v>-13.3483861601624</v>
      </c>
      <c r="AK308">
        <f t="shared" si="29"/>
        <v>-12.640445078722649</v>
      </c>
      <c r="AM308">
        <v>64483.554502369603</v>
      </c>
      <c r="AN308">
        <v>57611.96875</v>
      </c>
      <c r="AO308">
        <v>60530.295454545398</v>
      </c>
      <c r="AP308">
        <v>57308.881578947301</v>
      </c>
      <c r="AQ308">
        <v>59574.85</v>
      </c>
      <c r="AR308">
        <v>58866.407079646</v>
      </c>
      <c r="AS308">
        <v>68522.629629629606</v>
      </c>
      <c r="AT308">
        <v>55347.1057692307</v>
      </c>
      <c r="AU308">
        <v>61775.456953642301</v>
      </c>
      <c r="AV308">
        <v>48064.142857142797</v>
      </c>
      <c r="AW308">
        <v>60843.956521739099</v>
      </c>
      <c r="AX308">
        <v>57700.5636363636</v>
      </c>
      <c r="AY308">
        <v>62701.645833333299</v>
      </c>
      <c r="AZ308">
        <v>58785.945945945903</v>
      </c>
      <c r="BA308">
        <v>59971.948275862</v>
      </c>
      <c r="BB308">
        <v>71237</v>
      </c>
      <c r="BC308">
        <v>52803.782608695597</v>
      </c>
      <c r="BD308">
        <v>63497.594202898501</v>
      </c>
      <c r="BE308">
        <v>65229.7868852459</v>
      </c>
      <c r="BF308">
        <v>60361.085714285698</v>
      </c>
      <c r="BG308">
        <v>60326.341463414603</v>
      </c>
    </row>
    <row r="309" spans="1:59" x14ac:dyDescent="0.25">
      <c r="A309" t="s">
        <v>581</v>
      </c>
      <c r="B309">
        <v>0.86182300000000001</v>
      </c>
      <c r="C309">
        <v>0.88134599999999996</v>
      </c>
      <c r="D309">
        <v>2420</v>
      </c>
      <c r="E309">
        <v>1661</v>
      </c>
      <c r="F309">
        <v>2.2611242795017099</v>
      </c>
      <c r="G309" t="s">
        <v>51</v>
      </c>
      <c r="H309">
        <v>1.8051533862634901</v>
      </c>
      <c r="I309" t="s">
        <v>53</v>
      </c>
      <c r="J309">
        <v>1.10159797581232</v>
      </c>
      <c r="K309" t="s">
        <v>53</v>
      </c>
      <c r="L309">
        <v>2.02164612933286</v>
      </c>
      <c r="M309" t="s">
        <v>52</v>
      </c>
      <c r="N309">
        <v>-2.6335334862621199E-2</v>
      </c>
      <c r="O309" t="s">
        <v>52</v>
      </c>
      <c r="P309">
        <v>-1.0416672512452701E-3</v>
      </c>
      <c r="Q309" t="s">
        <v>53</v>
      </c>
      <c r="R309">
        <v>-8.5222778941116007E-3</v>
      </c>
      <c r="S309" t="s">
        <v>53</v>
      </c>
      <c r="T309">
        <v>6.1737523375460797E-2</v>
      </c>
      <c r="U309" t="s">
        <v>50</v>
      </c>
      <c r="V309">
        <f t="shared" si="24"/>
        <v>1.78130569685096E-2</v>
      </c>
      <c r="W309">
        <f t="shared" si="25"/>
        <v>6.2779190626706061E-2</v>
      </c>
      <c r="X309">
        <f t="shared" si="26"/>
        <v>4.4966133658196461E-2</v>
      </c>
      <c r="Y309">
        <f t="shared" si="27"/>
        <v>7.0259801269572403E-2</v>
      </c>
      <c r="AA309">
        <v>3.0481366244373298</v>
      </c>
      <c r="AB309" t="s">
        <v>50</v>
      </c>
      <c r="AC309">
        <v>3.07644592800842</v>
      </c>
      <c r="AD309" t="s">
        <v>50</v>
      </c>
      <c r="AE309">
        <f t="shared" si="28"/>
        <v>2.8309303571090183E-2</v>
      </c>
      <c r="AG309">
        <v>3.8271869617343799</v>
      </c>
      <c r="AH309">
        <v>-13.5292673012927</v>
      </c>
      <c r="AI309">
        <v>-2.1446699196472898</v>
      </c>
      <c r="AJ309">
        <v>-11.384597381645399</v>
      </c>
      <c r="AK309">
        <f t="shared" si="29"/>
        <v>-9.2399274619981089</v>
      </c>
      <c r="AM309">
        <v>36368.643366619101</v>
      </c>
      <c r="AN309">
        <v>35056.134715025903</v>
      </c>
      <c r="AO309">
        <v>29543.991289198599</v>
      </c>
      <c r="AP309">
        <v>36126.598337950098</v>
      </c>
      <c r="AQ309">
        <v>37508.888888888803</v>
      </c>
      <c r="AR309">
        <v>30645.5766871165</v>
      </c>
      <c r="AS309">
        <v>36625.6382352941</v>
      </c>
      <c r="AT309">
        <v>32219.709497206699</v>
      </c>
      <c r="AU309">
        <v>28095.939516129001</v>
      </c>
      <c r="AV309">
        <v>36879.5631578947</v>
      </c>
      <c r="AW309">
        <v>40312.991525423698</v>
      </c>
      <c r="AX309">
        <v>31608.679245283001</v>
      </c>
      <c r="AY309">
        <v>35289.970760233897</v>
      </c>
      <c r="AZ309">
        <v>33791.089887640403</v>
      </c>
      <c r="BA309">
        <v>29728.610778443101</v>
      </c>
      <c r="BB309">
        <v>35768.568047337198</v>
      </c>
      <c r="BC309">
        <v>31995.57</v>
      </c>
      <c r="BD309">
        <v>27212.805369127502</v>
      </c>
      <c r="BE309">
        <v>37472.684210526299</v>
      </c>
      <c r="BF309">
        <v>32503.430379746798</v>
      </c>
      <c r="BG309">
        <v>29425.101010101</v>
      </c>
    </row>
    <row r="310" spans="1:59" x14ac:dyDescent="0.25">
      <c r="A310" t="s">
        <v>397</v>
      </c>
      <c r="B310">
        <v>0.81197600000000003</v>
      </c>
      <c r="C310">
        <v>0.82230700000000001</v>
      </c>
      <c r="D310">
        <v>1496</v>
      </c>
      <c r="E310">
        <v>1307</v>
      </c>
      <c r="F310">
        <v>3.8127504933644598</v>
      </c>
      <c r="G310" t="s">
        <v>50</v>
      </c>
      <c r="H310">
        <v>3.5620735357463098</v>
      </c>
      <c r="I310" t="s">
        <v>50</v>
      </c>
      <c r="J310">
        <v>0.86129031761041397</v>
      </c>
      <c r="K310" t="s">
        <v>53</v>
      </c>
      <c r="L310">
        <v>1.1768806206878599</v>
      </c>
      <c r="M310" t="s">
        <v>53</v>
      </c>
      <c r="N310">
        <v>4.1678185736070301E-3</v>
      </c>
      <c r="O310" t="s">
        <v>53</v>
      </c>
      <c r="P310">
        <v>1.2681689812254701E-3</v>
      </c>
      <c r="Q310" t="s">
        <v>53</v>
      </c>
      <c r="R310">
        <v>2.1210067008376E-2</v>
      </c>
      <c r="S310" t="s">
        <v>53</v>
      </c>
      <c r="T310">
        <v>6.3116346371341198E-2</v>
      </c>
      <c r="U310" t="s">
        <v>50</v>
      </c>
      <c r="V310">
        <f t="shared" si="24"/>
        <v>1.704224843476897E-2</v>
      </c>
      <c r="W310">
        <f t="shared" si="25"/>
        <v>6.1848177390115729E-2</v>
      </c>
      <c r="X310">
        <f t="shared" si="26"/>
        <v>4.4805928955346755E-2</v>
      </c>
      <c r="Y310">
        <f t="shared" si="27"/>
        <v>4.1906279362965197E-2</v>
      </c>
      <c r="AA310">
        <v>2.8958308860787598</v>
      </c>
      <c r="AB310" t="s">
        <v>50</v>
      </c>
      <c r="AC310">
        <v>2.9362835985653399</v>
      </c>
      <c r="AD310" t="s">
        <v>50</v>
      </c>
      <c r="AE310">
        <f t="shared" si="28"/>
        <v>4.0452712486580111E-2</v>
      </c>
      <c r="AG310">
        <v>-2.2512350944866899</v>
      </c>
      <c r="AH310">
        <v>-11.3336411355703</v>
      </c>
      <c r="AI310">
        <v>3.3424899792242599E-2</v>
      </c>
      <c r="AJ310">
        <v>-11.367066035362599</v>
      </c>
      <c r="AK310">
        <f t="shared" si="29"/>
        <v>-11.400490935154842</v>
      </c>
      <c r="AM310">
        <v>23897.4392523364</v>
      </c>
      <c r="AN310">
        <v>23072.392682926798</v>
      </c>
      <c r="AO310">
        <v>20969.449893390101</v>
      </c>
      <c r="AP310">
        <v>25038.637209302298</v>
      </c>
      <c r="AQ310">
        <v>23850.050505050502</v>
      </c>
      <c r="AR310">
        <v>21373.119047618999</v>
      </c>
      <c r="AS310">
        <v>22745.525821596199</v>
      </c>
      <c r="AT310">
        <v>22346.089622641499</v>
      </c>
      <c r="AU310">
        <v>20500.6728110599</v>
      </c>
      <c r="AV310">
        <v>24823.711864406701</v>
      </c>
      <c r="AW310">
        <v>23977.599999999999</v>
      </c>
      <c r="AX310">
        <v>23024.383999999998</v>
      </c>
      <c r="AY310">
        <v>25300.092783505101</v>
      </c>
      <c r="AZ310">
        <v>23719.8979591836</v>
      </c>
      <c r="BA310">
        <v>19747.8582677165</v>
      </c>
      <c r="BB310">
        <v>23592.67</v>
      </c>
      <c r="BC310">
        <v>22327.472222222201</v>
      </c>
      <c r="BD310">
        <v>21604.2</v>
      </c>
      <c r="BE310">
        <v>21995.840707964599</v>
      </c>
      <c r="BF310">
        <v>22365.423076923002</v>
      </c>
      <c r="BG310">
        <v>19466.1160714285</v>
      </c>
    </row>
    <row r="311" spans="1:59" x14ac:dyDescent="0.25">
      <c r="A311" t="s">
        <v>428</v>
      </c>
      <c r="B311">
        <v>0.89785800000000004</v>
      </c>
      <c r="C311">
        <v>0.89731299999999903</v>
      </c>
      <c r="D311">
        <v>20260</v>
      </c>
      <c r="E311">
        <v>20121</v>
      </c>
      <c r="F311">
        <v>7.1524365963255496</v>
      </c>
      <c r="G311" t="s">
        <v>50</v>
      </c>
      <c r="H311">
        <v>5.5949588080192303</v>
      </c>
      <c r="I311" t="s">
        <v>50</v>
      </c>
      <c r="J311">
        <v>2.26805765100181</v>
      </c>
      <c r="K311" t="s">
        <v>51</v>
      </c>
      <c r="L311">
        <v>2.5872176843093602</v>
      </c>
      <c r="M311" t="s">
        <v>51</v>
      </c>
      <c r="N311">
        <v>-3.0955046343221101E-2</v>
      </c>
      <c r="O311" t="s">
        <v>50</v>
      </c>
      <c r="P311">
        <v>1.62820873165231E-2</v>
      </c>
      <c r="Q311" t="s">
        <v>51</v>
      </c>
      <c r="R311">
        <v>3.2136672859990299E-2</v>
      </c>
      <c r="S311" t="s">
        <v>50</v>
      </c>
      <c r="T311">
        <v>6.3811156749490505E-2</v>
      </c>
      <c r="U311" t="s">
        <v>50</v>
      </c>
      <c r="V311">
        <f t="shared" si="24"/>
        <v>6.3091719203211397E-2</v>
      </c>
      <c r="W311">
        <f t="shared" si="25"/>
        <v>4.7529069432967405E-2</v>
      </c>
      <c r="X311">
        <f t="shared" si="26"/>
        <v>-1.5562649770243991E-2</v>
      </c>
      <c r="Y311">
        <f t="shared" si="27"/>
        <v>3.1674483889500206E-2</v>
      </c>
      <c r="AA311">
        <v>2.5412788900410401</v>
      </c>
      <c r="AB311" t="s">
        <v>50</v>
      </c>
      <c r="AC311">
        <v>2.5915022526856601</v>
      </c>
      <c r="AD311" t="s">
        <v>50</v>
      </c>
      <c r="AE311">
        <f t="shared" si="28"/>
        <v>5.0223362644620018E-2</v>
      </c>
      <c r="AG311">
        <v>-73.075539080570294</v>
      </c>
      <c r="AH311">
        <v>-573.13607486314004</v>
      </c>
      <c r="AI311">
        <v>-283.071360670118</v>
      </c>
      <c r="AJ311">
        <v>-290.06471419302102</v>
      </c>
      <c r="AK311">
        <f t="shared" si="29"/>
        <v>-6.9933535229030213</v>
      </c>
      <c r="AM311">
        <v>7605.3273229797296</v>
      </c>
      <c r="AN311">
        <v>7631.3228611998502</v>
      </c>
      <c r="AO311">
        <v>9126.1138046160504</v>
      </c>
      <c r="AP311">
        <v>7697.2117328074901</v>
      </c>
      <c r="AQ311">
        <v>7371.1660701503197</v>
      </c>
      <c r="AR311">
        <v>9095.6828629618794</v>
      </c>
      <c r="AS311">
        <v>7500.0533747528898</v>
      </c>
      <c r="AT311">
        <v>7887.2658450704203</v>
      </c>
      <c r="AU311">
        <v>9156.4125144843492</v>
      </c>
      <c r="AV311">
        <v>7969.4990224828898</v>
      </c>
      <c r="AW311">
        <v>7159.4118993134998</v>
      </c>
      <c r="AX311">
        <v>9029.17294117647</v>
      </c>
      <c r="AY311">
        <v>7420.1854798607601</v>
      </c>
      <c r="AZ311">
        <v>7558.36075522589</v>
      </c>
      <c r="BA311">
        <v>9160.7760506620598</v>
      </c>
      <c r="BB311">
        <v>7321.4926553672303</v>
      </c>
      <c r="BC311">
        <v>7624.8848092152602</v>
      </c>
      <c r="BD311">
        <v>8503.9142376681593</v>
      </c>
      <c r="BE311">
        <v>7678.5132693393498</v>
      </c>
      <c r="BF311">
        <v>8138.4355616815901</v>
      </c>
      <c r="BG311">
        <v>9854.2883693045496</v>
      </c>
    </row>
    <row r="312" spans="1:59" x14ac:dyDescent="0.25">
      <c r="A312" t="s">
        <v>389</v>
      </c>
      <c r="B312">
        <v>0.937442</v>
      </c>
      <c r="C312">
        <v>0.93770599999999904</v>
      </c>
      <c r="D312">
        <v>818</v>
      </c>
      <c r="E312">
        <v>773</v>
      </c>
      <c r="F312">
        <v>2.5988868253343802</v>
      </c>
      <c r="G312" t="s">
        <v>51</v>
      </c>
      <c r="H312">
        <v>2.8781884945807299</v>
      </c>
      <c r="I312" t="s">
        <v>51</v>
      </c>
      <c r="J312">
        <v>0.72489276527414004</v>
      </c>
      <c r="K312" t="s">
        <v>53</v>
      </c>
      <c r="L312">
        <v>0.59243848585609804</v>
      </c>
      <c r="M312" t="s">
        <v>53</v>
      </c>
      <c r="N312">
        <v>-7.2881961133861002E-3</v>
      </c>
      <c r="O312" t="s">
        <v>53</v>
      </c>
      <c r="P312">
        <v>-3.0565719597749199E-2</v>
      </c>
      <c r="Q312" t="s">
        <v>53</v>
      </c>
      <c r="R312">
        <v>3.7090078780779898E-2</v>
      </c>
      <c r="S312" t="s">
        <v>53</v>
      </c>
      <c r="T312">
        <v>6.5657335308088705E-2</v>
      </c>
      <c r="U312" t="s">
        <v>53</v>
      </c>
      <c r="V312">
        <f t="shared" si="24"/>
        <v>4.4378274894166E-2</v>
      </c>
      <c r="W312">
        <f t="shared" si="25"/>
        <v>9.6223054905837907E-2</v>
      </c>
      <c r="X312">
        <f t="shared" si="26"/>
        <v>5.1844780011671907E-2</v>
      </c>
      <c r="Y312">
        <f t="shared" si="27"/>
        <v>2.8567256527308807E-2</v>
      </c>
      <c r="AA312">
        <v>2.5884374083106199</v>
      </c>
      <c r="AB312" t="s">
        <v>50</v>
      </c>
      <c r="AC312">
        <v>2.6534078322909198</v>
      </c>
      <c r="AD312" t="s">
        <v>50</v>
      </c>
      <c r="AE312">
        <f t="shared" si="28"/>
        <v>6.4970423980299952E-2</v>
      </c>
      <c r="AG312">
        <v>5.4015485084264903</v>
      </c>
      <c r="AH312">
        <v>-29.489971865055299</v>
      </c>
      <c r="AI312">
        <v>-12.147587775880201</v>
      </c>
      <c r="AJ312">
        <v>-17.342384089174999</v>
      </c>
      <c r="AK312">
        <f t="shared" si="29"/>
        <v>-5.1947963132947983</v>
      </c>
      <c r="AM312">
        <v>34668.641638225199</v>
      </c>
      <c r="AN312">
        <v>28455.5819209039</v>
      </c>
      <c r="AO312">
        <v>27498.610561056099</v>
      </c>
      <c r="AP312">
        <v>35970.2705314009</v>
      </c>
      <c r="AQ312">
        <v>31449.333333333299</v>
      </c>
      <c r="AR312">
        <v>27966.746376811599</v>
      </c>
      <c r="AS312">
        <v>31535.651162790698</v>
      </c>
      <c r="AT312">
        <v>26096.868686868602</v>
      </c>
      <c r="AU312">
        <v>27107.078787878701</v>
      </c>
      <c r="AV312">
        <v>34882.329787233997</v>
      </c>
      <c r="AW312">
        <v>36385.955555555498</v>
      </c>
      <c r="AX312">
        <v>26214.621212121201</v>
      </c>
      <c r="AY312">
        <v>36875.283185840701</v>
      </c>
      <c r="AZ312">
        <v>24717.575757575702</v>
      </c>
      <c r="BA312">
        <v>29572.861111111099</v>
      </c>
      <c r="BB312">
        <v>23240.9655172413</v>
      </c>
      <c r="BC312">
        <v>24021.657142857101</v>
      </c>
      <c r="BD312">
        <v>31310.5319148936</v>
      </c>
      <c r="BE312">
        <v>35755.754385964901</v>
      </c>
      <c r="BF312">
        <v>27231.75</v>
      </c>
      <c r="BG312">
        <v>25432.822033898301</v>
      </c>
    </row>
    <row r="313" spans="1:59" x14ac:dyDescent="0.25">
      <c r="A313" t="s">
        <v>597</v>
      </c>
      <c r="B313">
        <v>0.912358</v>
      </c>
      <c r="C313">
        <v>0.912358</v>
      </c>
      <c r="D313">
        <v>1812</v>
      </c>
      <c r="E313">
        <v>1812</v>
      </c>
      <c r="F313">
        <v>4.8109736802020704</v>
      </c>
      <c r="G313" t="s">
        <v>50</v>
      </c>
      <c r="H313">
        <v>3.62048841219339</v>
      </c>
      <c r="I313" t="s">
        <v>50</v>
      </c>
      <c r="J313">
        <v>1.18513411153398</v>
      </c>
      <c r="K313" t="s">
        <v>53</v>
      </c>
      <c r="L313">
        <v>7.2588196395463598</v>
      </c>
      <c r="M313" t="s">
        <v>50</v>
      </c>
      <c r="N313">
        <v>5.8716386718304897E-2</v>
      </c>
      <c r="O313" t="s">
        <v>50</v>
      </c>
      <c r="P313">
        <v>4.9604634208144101E-2</v>
      </c>
      <c r="Q313" t="s">
        <v>50</v>
      </c>
      <c r="R313">
        <v>8.96469365312966E-2</v>
      </c>
      <c r="S313" t="s">
        <v>50</v>
      </c>
      <c r="T313">
        <v>6.8864949104062198E-2</v>
      </c>
      <c r="U313" t="s">
        <v>50</v>
      </c>
      <c r="V313">
        <f t="shared" si="24"/>
        <v>3.0930549812991703E-2</v>
      </c>
      <c r="W313">
        <f t="shared" si="25"/>
        <v>1.9260314895918097E-2</v>
      </c>
      <c r="X313">
        <f t="shared" si="26"/>
        <v>-1.1670234917073606E-2</v>
      </c>
      <c r="Y313">
        <f t="shared" si="27"/>
        <v>-2.0781987427234402E-2</v>
      </c>
      <c r="AA313">
        <v>2.9916630696567998</v>
      </c>
      <c r="AB313" t="s">
        <v>50</v>
      </c>
      <c r="AC313">
        <v>3.0468004710125101</v>
      </c>
      <c r="AD313" t="s">
        <v>50</v>
      </c>
      <c r="AE313">
        <f t="shared" si="28"/>
        <v>5.5137401355710214E-2</v>
      </c>
      <c r="AG313">
        <v>-17.734826107650999</v>
      </c>
      <c r="AH313">
        <v>-6.4045730685922502</v>
      </c>
      <c r="AI313">
        <v>-4.4145202646075798</v>
      </c>
      <c r="AJ313">
        <v>-1.9900528039846599</v>
      </c>
      <c r="AK313">
        <f t="shared" si="29"/>
        <v>2.4244674606229202</v>
      </c>
      <c r="AM313">
        <v>28007.481363152201</v>
      </c>
      <c r="AN313">
        <v>22641.519187358899</v>
      </c>
      <c r="AO313">
        <v>20893.4930232558</v>
      </c>
      <c r="AP313">
        <v>27723.5738396624</v>
      </c>
      <c r="AQ313">
        <v>23385.1565217391</v>
      </c>
      <c r="AR313">
        <v>21880.238738738699</v>
      </c>
      <c r="AS313">
        <v>28296.8838709677</v>
      </c>
      <c r="AT313">
        <v>21838.5305164319</v>
      </c>
      <c r="AU313">
        <v>19840.331730769201</v>
      </c>
      <c r="AV313">
        <v>27874.541322313999</v>
      </c>
      <c r="AW313">
        <v>24203.216494845299</v>
      </c>
      <c r="AX313">
        <v>22876.022727272699</v>
      </c>
      <c r="AY313">
        <v>27566.099137931</v>
      </c>
      <c r="AZ313">
        <v>22788.526315789401</v>
      </c>
      <c r="BA313">
        <v>21226.291044776099</v>
      </c>
      <c r="BB313">
        <v>28987.819327730998</v>
      </c>
      <c r="BC313">
        <v>23100.3783783783</v>
      </c>
      <c r="BD313">
        <v>19717.646017699099</v>
      </c>
      <c r="BE313">
        <v>27572.466960352402</v>
      </c>
      <c r="BF313">
        <v>20465.343137254898</v>
      </c>
      <c r="BG313">
        <v>19986.2631578947</v>
      </c>
    </row>
    <row r="314" spans="1:59" x14ac:dyDescent="0.25">
      <c r="A314" t="s">
        <v>102</v>
      </c>
      <c r="B314">
        <v>0.79674100000000003</v>
      </c>
      <c r="C314">
        <v>0.75941099999999995</v>
      </c>
      <c r="D314">
        <v>3102</v>
      </c>
      <c r="E314">
        <v>2497</v>
      </c>
      <c r="F314">
        <v>3.1850796258853098</v>
      </c>
      <c r="G314" t="s">
        <v>50</v>
      </c>
      <c r="H314">
        <v>1.7260685113215299</v>
      </c>
      <c r="I314" t="s">
        <v>53</v>
      </c>
      <c r="J314">
        <v>2.03641295919744</v>
      </c>
      <c r="K314" t="s">
        <v>52</v>
      </c>
      <c r="L314">
        <v>2.9994134122530798</v>
      </c>
      <c r="M314" t="s">
        <v>51</v>
      </c>
      <c r="N314">
        <v>1.8658248184114001E-2</v>
      </c>
      <c r="O314" t="s">
        <v>53</v>
      </c>
      <c r="P314">
        <v>-7.4797989144418597E-2</v>
      </c>
      <c r="Q314" t="s">
        <v>50</v>
      </c>
      <c r="R314">
        <v>7.1540599034890698E-2</v>
      </c>
      <c r="S314" t="s">
        <v>50</v>
      </c>
      <c r="T314">
        <v>6.9324276040778801E-2</v>
      </c>
      <c r="U314" t="s">
        <v>51</v>
      </c>
      <c r="V314">
        <f t="shared" si="24"/>
        <v>5.2882350850776694E-2</v>
      </c>
      <c r="W314">
        <f t="shared" si="25"/>
        <v>0.14412226518519738</v>
      </c>
      <c r="X314">
        <f t="shared" si="26"/>
        <v>9.1239914334420691E-2</v>
      </c>
      <c r="Y314">
        <f t="shared" si="27"/>
        <v>-2.2163229941118967E-3</v>
      </c>
      <c r="AA314">
        <v>3.0405390310460598</v>
      </c>
      <c r="AB314" t="s">
        <v>50</v>
      </c>
      <c r="AC314">
        <v>3.1228885302735301</v>
      </c>
      <c r="AD314" t="s">
        <v>50</v>
      </c>
      <c r="AE314">
        <f t="shared" si="28"/>
        <v>8.2349499227470258E-2</v>
      </c>
      <c r="AG314">
        <v>16.202686939504002</v>
      </c>
      <c r="AH314">
        <v>-62.940321691597298</v>
      </c>
      <c r="AI314">
        <v>-16.733039051997199</v>
      </c>
      <c r="AJ314">
        <v>-46.207282639600002</v>
      </c>
      <c r="AK314">
        <f t="shared" si="29"/>
        <v>-29.474243587602803</v>
      </c>
      <c r="AM314">
        <v>10954.9980620155</v>
      </c>
      <c r="AN314">
        <v>9074.1615271659302</v>
      </c>
      <c r="AO314">
        <v>8866.25</v>
      </c>
      <c r="AP314">
        <v>10959.012962962899</v>
      </c>
      <c r="AQ314">
        <v>9574.5854341736704</v>
      </c>
      <c r="AR314">
        <v>9073.5666666666602</v>
      </c>
      <c r="AS314">
        <v>10950.591463414599</v>
      </c>
      <c r="AT314">
        <v>8522.7685185185092</v>
      </c>
      <c r="AU314">
        <v>8661.0380710659902</v>
      </c>
      <c r="AV314">
        <v>12712.4530201342</v>
      </c>
      <c r="AW314">
        <v>10058.641304347801</v>
      </c>
      <c r="AX314">
        <v>9453.7212121212106</v>
      </c>
      <c r="AY314">
        <v>8799.8181818181802</v>
      </c>
      <c r="AZ314">
        <v>9059.7514450867002</v>
      </c>
      <c r="BA314">
        <v>8794.7866666666596</v>
      </c>
      <c r="BB314">
        <v>10941.1544715447</v>
      </c>
      <c r="BC314">
        <v>7823.2603550295798</v>
      </c>
      <c r="BD314">
        <v>8773.8915094339609</v>
      </c>
      <c r="BE314">
        <v>10960.028455284501</v>
      </c>
      <c r="BF314">
        <v>9285.4580645161295</v>
      </c>
      <c r="BG314">
        <v>8529.5824175824091</v>
      </c>
    </row>
    <row r="315" spans="1:59" x14ac:dyDescent="0.25">
      <c r="A315" t="s">
        <v>412</v>
      </c>
      <c r="B315">
        <v>0.87854200000000005</v>
      </c>
      <c r="C315">
        <v>0.84081600000000001</v>
      </c>
      <c r="D315">
        <v>5753</v>
      </c>
      <c r="E315">
        <v>4948</v>
      </c>
      <c r="F315">
        <v>4.0369357735601499</v>
      </c>
      <c r="G315" t="s">
        <v>50</v>
      </c>
      <c r="H315">
        <v>2.2054022699941198</v>
      </c>
      <c r="I315" t="s">
        <v>52</v>
      </c>
      <c r="J315">
        <v>1.5346511419264599</v>
      </c>
      <c r="K315" t="s">
        <v>53</v>
      </c>
      <c r="L315">
        <v>1.9848249979708701</v>
      </c>
      <c r="M315" t="s">
        <v>52</v>
      </c>
      <c r="N315">
        <v>-2.5415825126365602E-2</v>
      </c>
      <c r="O315" t="s">
        <v>52</v>
      </c>
      <c r="P315">
        <v>-8.2113259523312193E-3</v>
      </c>
      <c r="Q315" t="s">
        <v>53</v>
      </c>
      <c r="R315">
        <v>6.1187688090967602E-3</v>
      </c>
      <c r="S315" t="s">
        <v>53</v>
      </c>
      <c r="T315">
        <v>6.9395602356116803E-2</v>
      </c>
      <c r="U315" t="s">
        <v>50</v>
      </c>
      <c r="V315">
        <f t="shared" si="24"/>
        <v>3.153459393546236E-2</v>
      </c>
      <c r="W315">
        <f t="shared" si="25"/>
        <v>7.7606928308448023E-2</v>
      </c>
      <c r="X315">
        <f t="shared" si="26"/>
        <v>4.6072334372985663E-2</v>
      </c>
      <c r="Y315">
        <f t="shared" si="27"/>
        <v>6.3276833547020045E-2</v>
      </c>
      <c r="AA315">
        <v>2.7563123775720699</v>
      </c>
      <c r="AB315" t="s">
        <v>50</v>
      </c>
      <c r="AC315">
        <v>2.8015199103588202</v>
      </c>
      <c r="AD315" t="s">
        <v>50</v>
      </c>
      <c r="AE315">
        <f t="shared" si="28"/>
        <v>4.5207532786750271E-2</v>
      </c>
      <c r="AG315">
        <v>5.3383143717783099</v>
      </c>
      <c r="AH315">
        <v>-54.790286465722701</v>
      </c>
      <c r="AI315">
        <v>-3.9514769477254301</v>
      </c>
      <c r="AJ315">
        <v>-50.838809517997298</v>
      </c>
      <c r="AK315">
        <f t="shared" si="29"/>
        <v>-46.887332570271866</v>
      </c>
      <c r="AM315">
        <v>5079.47888127853</v>
      </c>
      <c r="AN315">
        <v>5957.22554890219</v>
      </c>
      <c r="AO315">
        <v>6570.3969285292296</v>
      </c>
      <c r="AP315">
        <v>4952.48614072494</v>
      </c>
      <c r="AQ315">
        <v>5718.4293405114404</v>
      </c>
      <c r="AR315">
        <v>6688.28199052132</v>
      </c>
      <c r="AS315">
        <v>5225.8169533169503</v>
      </c>
      <c r="AT315">
        <v>6190.6802631578903</v>
      </c>
      <c r="AU315">
        <v>6453.2061248527598</v>
      </c>
      <c r="AV315">
        <v>4819.1431670282</v>
      </c>
      <c r="AW315">
        <v>5375.8131578947296</v>
      </c>
      <c r="AX315">
        <v>7442.7330316742</v>
      </c>
      <c r="AY315">
        <v>5081.3563941299699</v>
      </c>
      <c r="AZ315">
        <v>6077.0909090908999</v>
      </c>
      <c r="BA315">
        <v>5858.7611940298502</v>
      </c>
      <c r="BB315">
        <v>5375.5160493827098</v>
      </c>
      <c r="BC315">
        <v>6279.0987341772097</v>
      </c>
      <c r="BD315">
        <v>6149.8515815085102</v>
      </c>
      <c r="BE315">
        <v>5077.5819070904599</v>
      </c>
      <c r="BF315">
        <v>6094.9945205479398</v>
      </c>
      <c r="BG315">
        <v>6737.8607305936002</v>
      </c>
    </row>
    <row r="316" spans="1:59" x14ac:dyDescent="0.25">
      <c r="A316" t="s">
        <v>316</v>
      </c>
      <c r="B316">
        <v>0.89088099999999903</v>
      </c>
      <c r="C316">
        <v>0.88960799999999995</v>
      </c>
      <c r="D316">
        <v>3615</v>
      </c>
      <c r="E316">
        <v>3542</v>
      </c>
      <c r="F316">
        <v>8.8788261596417897</v>
      </c>
      <c r="G316" t="s">
        <v>50</v>
      </c>
      <c r="H316">
        <v>5.3726057893982704</v>
      </c>
      <c r="I316" t="s">
        <v>50</v>
      </c>
      <c r="J316">
        <v>1.45837013482836</v>
      </c>
      <c r="K316" t="s">
        <v>53</v>
      </c>
      <c r="L316">
        <v>2.42030895344943</v>
      </c>
      <c r="M316" t="s">
        <v>51</v>
      </c>
      <c r="N316">
        <v>-4.3732842357811497E-2</v>
      </c>
      <c r="O316" t="s">
        <v>50</v>
      </c>
      <c r="P316">
        <v>3.8032244403828899E-3</v>
      </c>
      <c r="Q316" t="s">
        <v>53</v>
      </c>
      <c r="R316">
        <v>1.33876880878144E-3</v>
      </c>
      <c r="S316" t="s">
        <v>53</v>
      </c>
      <c r="T316">
        <v>6.9745584271011699E-2</v>
      </c>
      <c r="U316" t="s">
        <v>50</v>
      </c>
      <c r="V316">
        <f t="shared" si="24"/>
        <v>4.5071611166592938E-2</v>
      </c>
      <c r="W316">
        <f t="shared" si="25"/>
        <v>6.5942359830628808E-2</v>
      </c>
      <c r="X316">
        <f t="shared" si="26"/>
        <v>2.0870748664035869E-2</v>
      </c>
      <c r="Y316">
        <f t="shared" si="27"/>
        <v>6.8406815462230264E-2</v>
      </c>
      <c r="AA316">
        <v>2.9219869956023299</v>
      </c>
      <c r="AB316" t="s">
        <v>50</v>
      </c>
      <c r="AC316">
        <v>2.9686169964589202</v>
      </c>
      <c r="AD316" t="s">
        <v>50</v>
      </c>
      <c r="AE316">
        <f t="shared" si="28"/>
        <v>4.6630000856590303E-2</v>
      </c>
      <c r="AG316">
        <v>3.4404468190539101</v>
      </c>
      <c r="AH316">
        <v>-32.108225338088197</v>
      </c>
      <c r="AI316">
        <v>-0.64039530286864799</v>
      </c>
      <c r="AJ316">
        <v>-31.4678300352195</v>
      </c>
      <c r="AK316">
        <f t="shared" si="29"/>
        <v>-30.827434732350852</v>
      </c>
      <c r="AM316">
        <v>15511.726744186</v>
      </c>
      <c r="AN316">
        <v>15199.6923818707</v>
      </c>
      <c r="AO316">
        <v>13879.891939769699</v>
      </c>
      <c r="AP316">
        <v>15388.3678474114</v>
      </c>
      <c r="AQ316">
        <v>16312.309090909001</v>
      </c>
      <c r="AR316">
        <v>13003.5507900677</v>
      </c>
      <c r="AS316">
        <v>15652.763239875299</v>
      </c>
      <c r="AT316">
        <v>13943.1437371663</v>
      </c>
      <c r="AU316">
        <v>14445.809037900801</v>
      </c>
      <c r="AV316">
        <v>16415.717121588001</v>
      </c>
      <c r="AW316">
        <v>17977.891891891799</v>
      </c>
      <c r="AX316">
        <v>14173.9598214285</v>
      </c>
      <c r="AY316">
        <v>14137.5468277945</v>
      </c>
      <c r="AZ316">
        <v>14371.314960629899</v>
      </c>
      <c r="BA316">
        <v>11806.4200913241</v>
      </c>
      <c r="BB316">
        <v>15458.8407643312</v>
      </c>
      <c r="BC316">
        <v>14238.8975409836</v>
      </c>
      <c r="BD316">
        <v>14999.6645367412</v>
      </c>
      <c r="BE316">
        <v>15838.408536585301</v>
      </c>
      <c r="BF316">
        <v>13646.1728395061</v>
      </c>
      <c r="BG316">
        <v>13981.0455764075</v>
      </c>
    </row>
    <row r="317" spans="1:59" x14ac:dyDescent="0.25">
      <c r="A317" t="s">
        <v>238</v>
      </c>
      <c r="B317">
        <v>0.86536499999999905</v>
      </c>
      <c r="C317">
        <v>0.86536499999999905</v>
      </c>
      <c r="D317">
        <v>5830</v>
      </c>
      <c r="E317">
        <v>5830</v>
      </c>
      <c r="F317">
        <v>4.0407771335409501</v>
      </c>
      <c r="G317" t="s">
        <v>50</v>
      </c>
      <c r="H317">
        <v>2.6439054724690298</v>
      </c>
      <c r="I317" t="s">
        <v>51</v>
      </c>
      <c r="J317">
        <v>1.0357078901727399</v>
      </c>
      <c r="K317" t="s">
        <v>53</v>
      </c>
      <c r="L317">
        <v>2.6493649216072899</v>
      </c>
      <c r="M317" t="s">
        <v>51</v>
      </c>
      <c r="N317">
        <v>3.4197260665665197E-2</v>
      </c>
      <c r="O317" t="s">
        <v>50</v>
      </c>
      <c r="P317">
        <v>3.36066896804392E-3</v>
      </c>
      <c r="Q317" t="s">
        <v>53</v>
      </c>
      <c r="R317">
        <v>7.4843783540330999E-2</v>
      </c>
      <c r="S317" t="s">
        <v>50</v>
      </c>
      <c r="T317">
        <v>6.9915834420255396E-2</v>
      </c>
      <c r="U317" t="s">
        <v>50</v>
      </c>
      <c r="V317">
        <f t="shared" si="24"/>
        <v>4.0646522874665802E-2</v>
      </c>
      <c r="W317">
        <f t="shared" si="25"/>
        <v>6.6555165452211476E-2</v>
      </c>
      <c r="X317">
        <f t="shared" si="26"/>
        <v>2.5908642577545674E-2</v>
      </c>
      <c r="Y317">
        <f t="shared" si="27"/>
        <v>-4.9279491200756032E-3</v>
      </c>
      <c r="AA317">
        <v>2.78482174404032</v>
      </c>
      <c r="AB317" t="s">
        <v>50</v>
      </c>
      <c r="AC317">
        <v>2.84752999951818</v>
      </c>
      <c r="AD317" t="s">
        <v>50</v>
      </c>
      <c r="AE317">
        <f t="shared" si="28"/>
        <v>6.2708255477859964E-2</v>
      </c>
      <c r="AG317">
        <v>-36.211120572176902</v>
      </c>
      <c r="AH317">
        <v>-69.573306024088893</v>
      </c>
      <c r="AI317">
        <v>-15.496592090478</v>
      </c>
      <c r="AJ317">
        <v>-54.076713933611003</v>
      </c>
      <c r="AK317">
        <f t="shared" si="29"/>
        <v>-38.580121843133</v>
      </c>
      <c r="AM317">
        <v>9847.8998410174809</v>
      </c>
      <c r="AN317">
        <v>9235.0221703617208</v>
      </c>
      <c r="AO317">
        <v>10141.828174069</v>
      </c>
      <c r="AP317">
        <v>9564.4127290260294</v>
      </c>
      <c r="AQ317">
        <v>9758.8895486935799</v>
      </c>
      <c r="AR317">
        <v>10377.3172475424</v>
      </c>
      <c r="AS317">
        <v>10193.754117647</v>
      </c>
      <c r="AT317">
        <v>8729.1777522935699</v>
      </c>
      <c r="AU317">
        <v>9904.4297297297198</v>
      </c>
      <c r="AV317">
        <v>9206.8987068965507</v>
      </c>
      <c r="AW317">
        <v>9902.6084788029893</v>
      </c>
      <c r="AX317">
        <v>9656.0444444444402</v>
      </c>
      <c r="AY317">
        <v>9853.9179755671903</v>
      </c>
      <c r="AZ317">
        <v>9628.2063492063498</v>
      </c>
      <c r="BA317">
        <v>10949.4807692307</v>
      </c>
      <c r="BB317">
        <v>10495.915584415499</v>
      </c>
      <c r="BC317">
        <v>8896.1826484018202</v>
      </c>
      <c r="BD317">
        <v>8896.3224637681105</v>
      </c>
      <c r="BE317">
        <v>9833.9639175257707</v>
      </c>
      <c r="BF317">
        <v>8560.6336405529892</v>
      </c>
      <c r="BG317">
        <v>10901.6971326164</v>
      </c>
    </row>
    <row r="318" spans="1:59" x14ac:dyDescent="0.25">
      <c r="A318" t="s">
        <v>386</v>
      </c>
      <c r="B318">
        <v>0.85913200000000001</v>
      </c>
      <c r="C318">
        <v>0.85913200000000001</v>
      </c>
      <c r="D318">
        <v>1215</v>
      </c>
      <c r="E318">
        <v>1215</v>
      </c>
      <c r="F318">
        <v>3.8909733484503</v>
      </c>
      <c r="G318" t="s">
        <v>50</v>
      </c>
      <c r="H318">
        <v>3.4911873527875801</v>
      </c>
      <c r="I318" t="s">
        <v>50</v>
      </c>
      <c r="J318">
        <v>2.29908760576448</v>
      </c>
      <c r="K318" t="s">
        <v>51</v>
      </c>
      <c r="L318">
        <v>2.9480166829610601</v>
      </c>
      <c r="M318" t="s">
        <v>51</v>
      </c>
      <c r="N318">
        <v>-6.5128163113265095E-2</v>
      </c>
      <c r="O318" t="s">
        <v>50</v>
      </c>
      <c r="P318">
        <v>9.3849594434630493E-3</v>
      </c>
      <c r="Q318" t="s">
        <v>53</v>
      </c>
      <c r="R318">
        <v>-2.2708275519276101E-2</v>
      </c>
      <c r="S318" t="s">
        <v>53</v>
      </c>
      <c r="T318">
        <v>7.2127837209868095E-2</v>
      </c>
      <c r="U318" t="s">
        <v>50</v>
      </c>
      <c r="V318">
        <f t="shared" si="24"/>
        <v>4.2419887593988993E-2</v>
      </c>
      <c r="W318">
        <f t="shared" si="25"/>
        <v>6.2742877766405053E-2</v>
      </c>
      <c r="X318">
        <f t="shared" si="26"/>
        <v>2.032299017241606E-2</v>
      </c>
      <c r="Y318">
        <f t="shared" si="27"/>
        <v>9.483611272914419E-2</v>
      </c>
      <c r="AA318">
        <v>3.40652032423999</v>
      </c>
      <c r="AB318" t="s">
        <v>50</v>
      </c>
      <c r="AC318">
        <v>3.4410532812869299</v>
      </c>
      <c r="AD318" t="s">
        <v>50</v>
      </c>
      <c r="AE318">
        <f t="shared" si="28"/>
        <v>3.4532957046939927E-2</v>
      </c>
      <c r="AG318">
        <v>9.0750548578082402</v>
      </c>
      <c r="AH318">
        <v>-14.1627176182276</v>
      </c>
      <c r="AI318">
        <v>-3.7004062157248701</v>
      </c>
      <c r="AJ318">
        <v>-10.462311402502801</v>
      </c>
      <c r="AK318">
        <f t="shared" si="29"/>
        <v>-6.7619051867779305</v>
      </c>
      <c r="AM318">
        <v>110158.197889182</v>
      </c>
      <c r="AN318">
        <v>103092.777027027</v>
      </c>
      <c r="AO318">
        <v>85655.355555555507</v>
      </c>
      <c r="AP318">
        <v>112630.183035714</v>
      </c>
      <c r="AQ318">
        <v>102417.510067114</v>
      </c>
      <c r="AR318">
        <v>88586.319230769193</v>
      </c>
      <c r="AS318">
        <v>106585.78064516099</v>
      </c>
      <c r="AT318">
        <v>103777.231292517</v>
      </c>
      <c r="AU318">
        <v>82933.746428571394</v>
      </c>
      <c r="AV318">
        <v>111177.30275229301</v>
      </c>
      <c r="AW318">
        <v>104190.602739726</v>
      </c>
      <c r="AX318">
        <v>90727.336363636306</v>
      </c>
      <c r="AY318">
        <v>114007.260869565</v>
      </c>
      <c r="AZ318">
        <v>100714.407894736</v>
      </c>
      <c r="BA318">
        <v>87016.24</v>
      </c>
      <c r="BB318">
        <v>109070.67605633799</v>
      </c>
      <c r="BC318">
        <v>108558.447368421</v>
      </c>
      <c r="BD318">
        <v>78520.474226804101</v>
      </c>
      <c r="BE318">
        <v>104485.452380952</v>
      </c>
      <c r="BF318">
        <v>98659.309859154906</v>
      </c>
      <c r="BG318">
        <v>85273.021857923493</v>
      </c>
    </row>
    <row r="319" spans="1:59" x14ac:dyDescent="0.25">
      <c r="A319" t="s">
        <v>461</v>
      </c>
      <c r="B319">
        <v>0.798207</v>
      </c>
      <c r="C319">
        <v>0.798207</v>
      </c>
      <c r="D319">
        <v>1945</v>
      </c>
      <c r="E319">
        <v>1945</v>
      </c>
      <c r="F319">
        <v>10.9472865903035</v>
      </c>
      <c r="G319" t="s">
        <v>50</v>
      </c>
      <c r="H319">
        <v>6.9900525822099997</v>
      </c>
      <c r="I319" t="s">
        <v>50</v>
      </c>
      <c r="J319">
        <v>0.85937995531822298</v>
      </c>
      <c r="K319" t="s">
        <v>53</v>
      </c>
      <c r="L319">
        <v>1.67005323093638</v>
      </c>
      <c r="M319" t="s">
        <v>53</v>
      </c>
      <c r="N319">
        <v>-6.5487600475239993E-2</v>
      </c>
      <c r="O319" t="s">
        <v>50</v>
      </c>
      <c r="P319">
        <v>-2.5355930420572399E-2</v>
      </c>
      <c r="Q319" t="s">
        <v>53</v>
      </c>
      <c r="R319">
        <v>-5.4227853639458E-3</v>
      </c>
      <c r="S319" t="s">
        <v>53</v>
      </c>
      <c r="T319">
        <v>7.51651132993362E-2</v>
      </c>
      <c r="U319" t="s">
        <v>50</v>
      </c>
      <c r="V319">
        <f t="shared" si="24"/>
        <v>6.006481511129419E-2</v>
      </c>
      <c r="W319">
        <f t="shared" si="25"/>
        <v>0.1005210437199086</v>
      </c>
      <c r="X319">
        <f t="shared" si="26"/>
        <v>4.0456228608614406E-2</v>
      </c>
      <c r="Y319">
        <f t="shared" si="27"/>
        <v>8.0587898663282004E-2</v>
      </c>
      <c r="AA319">
        <v>2.9541106106251598</v>
      </c>
      <c r="AB319" t="s">
        <v>50</v>
      </c>
      <c r="AC319">
        <v>3.0061035404302698</v>
      </c>
      <c r="AD319" t="s">
        <v>50</v>
      </c>
      <c r="AE319">
        <f t="shared" si="28"/>
        <v>5.1992929805110055E-2</v>
      </c>
      <c r="AG319">
        <v>23.300741306208401</v>
      </c>
      <c r="AH319">
        <v>-33.189910531767801</v>
      </c>
      <c r="AI319">
        <v>-10.256882407565</v>
      </c>
      <c r="AJ319">
        <v>-22.9330281242027</v>
      </c>
      <c r="AK319">
        <f t="shared" si="29"/>
        <v>-12.6761457166377</v>
      </c>
      <c r="AM319">
        <v>27198.775862068898</v>
      </c>
      <c r="AN319">
        <v>21920.563279857401</v>
      </c>
      <c r="AO319">
        <v>22592.487762237699</v>
      </c>
      <c r="AP319">
        <v>26167.8125</v>
      </c>
      <c r="AQ319">
        <v>21655.033003300301</v>
      </c>
      <c r="AR319">
        <v>22527.922261484098</v>
      </c>
      <c r="AS319">
        <v>28573.393678160901</v>
      </c>
      <c r="AT319">
        <v>22232.4069767441</v>
      </c>
      <c r="AU319">
        <v>22655.712802768099</v>
      </c>
      <c r="AV319">
        <v>26523.155080213899</v>
      </c>
      <c r="AW319">
        <v>22020.519083969401</v>
      </c>
      <c r="AX319">
        <v>24505.3089430894</v>
      </c>
      <c r="AY319">
        <v>25927.924187725599</v>
      </c>
      <c r="AZ319">
        <v>21376.668604651099</v>
      </c>
      <c r="BA319">
        <v>21007.806250000001</v>
      </c>
      <c r="BB319">
        <v>26575.653658536499</v>
      </c>
      <c r="BC319">
        <v>23178.788819875699</v>
      </c>
      <c r="BD319">
        <v>21398.793650793599</v>
      </c>
      <c r="BE319">
        <v>31437.2867132867</v>
      </c>
      <c r="BF319">
        <v>20661.608247422599</v>
      </c>
      <c r="BG319">
        <v>25031.29</v>
      </c>
    </row>
    <row r="320" spans="1:59" x14ac:dyDescent="0.25">
      <c r="A320" t="s">
        <v>490</v>
      </c>
      <c r="B320">
        <v>0.84317999999999904</v>
      </c>
      <c r="C320">
        <v>0.85913300000000004</v>
      </c>
      <c r="D320">
        <v>5456</v>
      </c>
      <c r="E320">
        <v>4679</v>
      </c>
      <c r="F320">
        <v>2.56997918377537</v>
      </c>
      <c r="G320" t="s">
        <v>51</v>
      </c>
      <c r="H320">
        <v>2.3935174914239599</v>
      </c>
      <c r="I320" t="s">
        <v>51</v>
      </c>
      <c r="J320">
        <v>1.7850344737597299</v>
      </c>
      <c r="K320" t="s">
        <v>53</v>
      </c>
      <c r="L320">
        <v>1.4763390202294899</v>
      </c>
      <c r="M320" t="s">
        <v>53</v>
      </c>
      <c r="N320">
        <v>-3.7837851294138198E-4</v>
      </c>
      <c r="O320" t="s">
        <v>53</v>
      </c>
      <c r="P320">
        <v>-2.0383360985371999E-2</v>
      </c>
      <c r="Q320" t="s">
        <v>53</v>
      </c>
      <c r="R320">
        <v>2.3474154828922001E-2</v>
      </c>
      <c r="S320" t="s">
        <v>53</v>
      </c>
      <c r="T320">
        <v>7.6513289110307706E-2</v>
      </c>
      <c r="U320" t="s">
        <v>50</v>
      </c>
      <c r="V320">
        <f t="shared" si="24"/>
        <v>2.3852533341863384E-2</v>
      </c>
      <c r="W320">
        <f t="shared" si="25"/>
        <v>9.6896650095679701E-2</v>
      </c>
      <c r="X320">
        <f t="shared" si="26"/>
        <v>7.3044116753816321E-2</v>
      </c>
      <c r="Y320">
        <f t="shared" si="27"/>
        <v>5.3039134281385708E-2</v>
      </c>
      <c r="AA320">
        <v>2.8100601136941199</v>
      </c>
      <c r="AB320" t="s">
        <v>50</v>
      </c>
      <c r="AC320">
        <v>2.8654831886888501</v>
      </c>
      <c r="AD320" t="s">
        <v>50</v>
      </c>
      <c r="AE320">
        <f t="shared" si="28"/>
        <v>5.5423074994730204E-2</v>
      </c>
      <c r="AG320">
        <v>22.068581318452399</v>
      </c>
      <c r="AH320">
        <v>-86.585117678708798</v>
      </c>
      <c r="AI320">
        <v>-1.96278389641961</v>
      </c>
      <c r="AJ320">
        <v>-84.622333782289203</v>
      </c>
      <c r="AK320">
        <f t="shared" si="29"/>
        <v>-82.659549885869595</v>
      </c>
      <c r="AM320">
        <v>11730.988121752</v>
      </c>
      <c r="AN320">
        <v>12300.516572352401</v>
      </c>
      <c r="AO320">
        <v>13866.633412887801</v>
      </c>
      <c r="AP320">
        <v>12019.1316931982</v>
      </c>
      <c r="AQ320">
        <v>11914.47848537</v>
      </c>
      <c r="AR320">
        <v>13875.4164432529</v>
      </c>
      <c r="AS320">
        <v>11427.471036585301</v>
      </c>
      <c r="AT320">
        <v>12642.419207317</v>
      </c>
      <c r="AU320">
        <v>13856.563524590099</v>
      </c>
      <c r="AV320">
        <v>12376.975</v>
      </c>
      <c r="AW320">
        <v>11863.847402597399</v>
      </c>
      <c r="AX320">
        <v>14122.825426944901</v>
      </c>
      <c r="AY320">
        <v>11629.9365558912</v>
      </c>
      <c r="AZ320">
        <v>11971.6007326007</v>
      </c>
      <c r="BA320">
        <v>13655.1722972972</v>
      </c>
      <c r="BB320">
        <v>11744.515850144</v>
      </c>
      <c r="BC320">
        <v>13067.583596214499</v>
      </c>
      <c r="BD320">
        <v>13977.8451242829</v>
      </c>
      <c r="BE320">
        <v>11071.4368932038</v>
      </c>
      <c r="BF320">
        <v>12244.8466076696</v>
      </c>
      <c r="BG320">
        <v>13716.540838852001</v>
      </c>
    </row>
    <row r="321" spans="1:59" x14ac:dyDescent="0.25">
      <c r="A321" t="s">
        <v>329</v>
      </c>
      <c r="B321">
        <v>0.69910699999999903</v>
      </c>
      <c r="C321">
        <v>0.67739899999999997</v>
      </c>
      <c r="D321">
        <v>750</v>
      </c>
      <c r="E321">
        <v>727</v>
      </c>
      <c r="F321">
        <v>2.372825466458</v>
      </c>
      <c r="G321" t="s">
        <v>51</v>
      </c>
      <c r="H321">
        <v>1.88009206444318</v>
      </c>
      <c r="I321" t="s">
        <v>52</v>
      </c>
      <c r="J321">
        <v>0.57278752428667401</v>
      </c>
      <c r="K321" t="s">
        <v>53</v>
      </c>
      <c r="L321">
        <v>3.1411758846718301</v>
      </c>
      <c r="M321" t="s">
        <v>50</v>
      </c>
      <c r="N321">
        <v>3.8684018683037801E-2</v>
      </c>
      <c r="O321" t="s">
        <v>53</v>
      </c>
      <c r="P321">
        <v>5.4832629065735099E-2</v>
      </c>
      <c r="Q321" t="s">
        <v>53</v>
      </c>
      <c r="R321">
        <v>-5.5872817223172097E-2</v>
      </c>
      <c r="S321" t="s">
        <v>53</v>
      </c>
      <c r="T321">
        <v>7.6583219597813196E-2</v>
      </c>
      <c r="U321" t="s">
        <v>52</v>
      </c>
      <c r="V321">
        <f t="shared" si="24"/>
        <v>-9.4556835906209891E-2</v>
      </c>
      <c r="W321">
        <f t="shared" si="25"/>
        <v>2.1750590532078097E-2</v>
      </c>
      <c r="X321">
        <f t="shared" si="26"/>
        <v>0.11630742643828798</v>
      </c>
      <c r="Y321">
        <f t="shared" si="27"/>
        <v>0.13245603682098528</v>
      </c>
      <c r="AA321">
        <v>2.8325768314516702</v>
      </c>
      <c r="AB321" t="s">
        <v>50</v>
      </c>
      <c r="AC321">
        <v>2.82460294383218</v>
      </c>
      <c r="AD321" t="s">
        <v>50</v>
      </c>
      <c r="AE321">
        <f t="shared" si="28"/>
        <v>-7.9738876194901387E-3</v>
      </c>
      <c r="AG321">
        <v>-8.2832404599243397</v>
      </c>
      <c r="AH321">
        <v>18.295021436166301</v>
      </c>
      <c r="AI321">
        <v>17.3851623547496</v>
      </c>
      <c r="AJ321">
        <v>0.90985908141665295</v>
      </c>
      <c r="AK321">
        <f t="shared" si="29"/>
        <v>-16.475303273332948</v>
      </c>
      <c r="AM321">
        <v>8923.8911564625796</v>
      </c>
      <c r="AN321">
        <v>8179.8358208955196</v>
      </c>
      <c r="AO321">
        <v>7525.9913793103397</v>
      </c>
      <c r="AP321">
        <v>9083.1775147929002</v>
      </c>
      <c r="AQ321">
        <v>8861.4705882352901</v>
      </c>
      <c r="AR321">
        <v>7623.3557692307704</v>
      </c>
      <c r="AS321">
        <v>8708.5360000000001</v>
      </c>
      <c r="AT321">
        <v>7477.5454545454504</v>
      </c>
      <c r="AU321">
        <v>7446.8828125</v>
      </c>
      <c r="AV321">
        <v>9185.109375</v>
      </c>
      <c r="AW321">
        <v>9563.0909090909099</v>
      </c>
      <c r="AX321">
        <v>8271.98</v>
      </c>
      <c r="AY321">
        <v>9021.0476190476093</v>
      </c>
      <c r="AZ321">
        <v>8040.4255319148897</v>
      </c>
      <c r="BA321">
        <v>7022.7777777777701</v>
      </c>
      <c r="BB321">
        <v>8991.015625</v>
      </c>
      <c r="BC321">
        <v>7524.8727272727201</v>
      </c>
      <c r="BD321">
        <v>7435.1594202898495</v>
      </c>
      <c r="BE321">
        <v>8412.1639344262294</v>
      </c>
      <c r="BF321">
        <v>7418.3863636363603</v>
      </c>
      <c r="BG321">
        <v>7460.5932203389802</v>
      </c>
    </row>
    <row r="322" spans="1:59" x14ac:dyDescent="0.25">
      <c r="A322" t="s">
        <v>388</v>
      </c>
      <c r="B322">
        <v>0.85594899999999996</v>
      </c>
      <c r="C322">
        <v>0.85131199999999996</v>
      </c>
      <c r="D322">
        <v>5820</v>
      </c>
      <c r="E322">
        <v>5747</v>
      </c>
      <c r="F322">
        <v>5.4096079801987598</v>
      </c>
      <c r="G322" t="s">
        <v>50</v>
      </c>
      <c r="H322">
        <v>2.1459221618179498</v>
      </c>
      <c r="I322" t="s">
        <v>52</v>
      </c>
      <c r="J322">
        <v>2.6090491924725501</v>
      </c>
      <c r="K322" t="s">
        <v>51</v>
      </c>
      <c r="L322">
        <v>1.7509718334445701</v>
      </c>
      <c r="M322" t="s">
        <v>53</v>
      </c>
      <c r="N322">
        <v>-8.1152937470289704E-2</v>
      </c>
      <c r="O322" t="s">
        <v>50</v>
      </c>
      <c r="P322">
        <v>1.3414204624809901E-2</v>
      </c>
      <c r="Q322" t="s">
        <v>53</v>
      </c>
      <c r="R322">
        <v>1.9389486052008499E-2</v>
      </c>
      <c r="S322" t="s">
        <v>53</v>
      </c>
      <c r="T322">
        <v>7.6843458120918806E-2</v>
      </c>
      <c r="U322" t="s">
        <v>50</v>
      </c>
      <c r="V322">
        <f t="shared" ref="V322:V382" si="30">R322-N322</f>
        <v>0.1005424235222982</v>
      </c>
      <c r="W322">
        <f t="shared" ref="W322:W382" si="31">T322-P322</f>
        <v>6.3429253496108909E-2</v>
      </c>
      <c r="X322">
        <f t="shared" ref="X322:X382" si="32">W322-V322</f>
        <v>-3.7113170026189288E-2</v>
      </c>
      <c r="Y322">
        <f t="shared" ref="Y322:Y382" si="33">T322-R322</f>
        <v>5.7453972068910307E-2</v>
      </c>
      <c r="AA322">
        <v>2.5654866769909499</v>
      </c>
      <c r="AB322" t="s">
        <v>50</v>
      </c>
      <c r="AC322">
        <v>2.6276362111068701</v>
      </c>
      <c r="AD322" t="s">
        <v>50</v>
      </c>
      <c r="AE322">
        <f t="shared" ref="AE322:AE382" si="34">AC322-AA322</f>
        <v>6.2149534115920169E-2</v>
      </c>
      <c r="AG322">
        <v>24.347886754611999</v>
      </c>
      <c r="AH322">
        <v>-292.24452127134902</v>
      </c>
      <c r="AI322">
        <v>-105.90423959326399</v>
      </c>
      <c r="AJ322">
        <v>-186.34028167808501</v>
      </c>
      <c r="AK322">
        <f t="shared" ref="AK322:AK382" si="35">AJ322-AI322</f>
        <v>-80.436042084821011</v>
      </c>
      <c r="AM322">
        <v>14784.3307731694</v>
      </c>
      <c r="AN322">
        <v>15199.825052484201</v>
      </c>
      <c r="AO322">
        <v>16410.086680761098</v>
      </c>
      <c r="AP322">
        <v>15492.9796484736</v>
      </c>
      <c r="AQ322">
        <v>14395.9131578947</v>
      </c>
      <c r="AR322">
        <v>15371.7752698724</v>
      </c>
      <c r="AS322">
        <v>13905.8337155963</v>
      </c>
      <c r="AT322">
        <v>16113.0881913303</v>
      </c>
      <c r="AU322">
        <v>17196.148588410098</v>
      </c>
      <c r="AV322">
        <v>15890.8133116883</v>
      </c>
      <c r="AW322">
        <v>14160.255421686699</v>
      </c>
      <c r="AX322">
        <v>14985.618556701</v>
      </c>
      <c r="AY322">
        <v>14965.956989247299</v>
      </c>
      <c r="AZ322">
        <v>14679.385507246299</v>
      </c>
      <c r="BA322">
        <v>15722.498127340799</v>
      </c>
      <c r="BB322">
        <v>13262.161764705799</v>
      </c>
      <c r="BC322">
        <v>17398.787610619402</v>
      </c>
      <c r="BD322">
        <v>17694.538888888801</v>
      </c>
      <c r="BE322">
        <v>14471.821120689599</v>
      </c>
      <c r="BF322">
        <v>14792.3242424242</v>
      </c>
      <c r="BG322">
        <v>16862.2394540942</v>
      </c>
    </row>
    <row r="323" spans="1:59" x14ac:dyDescent="0.25">
      <c r="A323" t="s">
        <v>239</v>
      </c>
      <c r="B323">
        <v>0.91895799999999905</v>
      </c>
      <c r="C323">
        <v>0.92267699999999997</v>
      </c>
      <c r="D323">
        <v>8465</v>
      </c>
      <c r="E323">
        <v>6750</v>
      </c>
      <c r="F323">
        <v>4.3455588658002702</v>
      </c>
      <c r="G323" t="s">
        <v>50</v>
      </c>
      <c r="H323">
        <v>2.61931162476984</v>
      </c>
      <c r="I323" t="s">
        <v>51</v>
      </c>
      <c r="J323">
        <v>1.1163145522916</v>
      </c>
      <c r="K323" t="s">
        <v>53</v>
      </c>
      <c r="L323">
        <v>1.7171301883904599</v>
      </c>
      <c r="M323" t="s">
        <v>53</v>
      </c>
      <c r="N323">
        <v>-4.6299202626404199E-3</v>
      </c>
      <c r="O323" t="s">
        <v>53</v>
      </c>
      <c r="P323">
        <v>-1.8961752361322901E-2</v>
      </c>
      <c r="Q323" t="s">
        <v>51</v>
      </c>
      <c r="R323">
        <v>2.69786353795342E-2</v>
      </c>
      <c r="S323" t="s">
        <v>50</v>
      </c>
      <c r="T323">
        <v>7.7046759244160198E-2</v>
      </c>
      <c r="U323" t="s">
        <v>50</v>
      </c>
      <c r="V323">
        <f t="shared" si="30"/>
        <v>3.1608555642174622E-2</v>
      </c>
      <c r="W323">
        <f t="shared" si="31"/>
        <v>9.6008511605483099E-2</v>
      </c>
      <c r="X323">
        <f t="shared" si="32"/>
        <v>6.4399955963308469E-2</v>
      </c>
      <c r="Y323">
        <f t="shared" si="33"/>
        <v>5.0068123864626002E-2</v>
      </c>
      <c r="AA323">
        <v>2.8281679714912502</v>
      </c>
      <c r="AB323" t="s">
        <v>50</v>
      </c>
      <c r="AC323">
        <v>2.8869861904285599</v>
      </c>
      <c r="AD323" t="s">
        <v>50</v>
      </c>
      <c r="AE323">
        <f t="shared" si="34"/>
        <v>5.8818218937309652E-2</v>
      </c>
      <c r="AG323">
        <v>-17.0165941773949</v>
      </c>
      <c r="AH323">
        <v>-91.710978709802404</v>
      </c>
      <c r="AI323">
        <v>-4.5144483078070703</v>
      </c>
      <c r="AJ323">
        <v>-87.196530401995304</v>
      </c>
      <c r="AK323">
        <f t="shared" si="35"/>
        <v>-82.682082094188232</v>
      </c>
      <c r="AM323">
        <v>12170.972860125201</v>
      </c>
      <c r="AN323">
        <v>13097.547945205401</v>
      </c>
      <c r="AO323">
        <v>13077.9302949061</v>
      </c>
      <c r="AP323">
        <v>12041.397478991499</v>
      </c>
      <c r="AQ323">
        <v>12655.8128440367</v>
      </c>
      <c r="AR323">
        <v>13359.055311676901</v>
      </c>
      <c r="AS323">
        <v>12298.9352697095</v>
      </c>
      <c r="AT323">
        <v>13566.380720545199</v>
      </c>
      <c r="AU323">
        <v>12786.5732484076</v>
      </c>
      <c r="AV323">
        <v>11330.0907335907</v>
      </c>
      <c r="AW323">
        <v>13448.1764705882</v>
      </c>
      <c r="AX323">
        <v>13190.1967213114</v>
      </c>
      <c r="AY323">
        <v>12589.6964285714</v>
      </c>
      <c r="AZ323">
        <v>11866.3516483516</v>
      </c>
      <c r="BA323">
        <v>13516.1796610169</v>
      </c>
      <c r="BB323">
        <v>11099.879581151799</v>
      </c>
      <c r="BC323">
        <v>12577.662745098</v>
      </c>
      <c r="BD323">
        <v>12924.4841549295</v>
      </c>
      <c r="BE323">
        <v>13386.053797468299</v>
      </c>
      <c r="BF323">
        <v>14541.7117988394</v>
      </c>
      <c r="BG323">
        <v>12639.0527306967</v>
      </c>
    </row>
    <row r="324" spans="1:59" x14ac:dyDescent="0.25">
      <c r="A324" t="s">
        <v>155</v>
      </c>
      <c r="B324">
        <v>0.85351299999999997</v>
      </c>
      <c r="C324">
        <v>0.838225</v>
      </c>
      <c r="D324">
        <v>3962</v>
      </c>
      <c r="E324">
        <v>3819</v>
      </c>
      <c r="F324">
        <v>3.2612498410994202</v>
      </c>
      <c r="G324" t="s">
        <v>50</v>
      </c>
      <c r="H324">
        <v>2.7951477250766099</v>
      </c>
      <c r="I324" t="s">
        <v>51</v>
      </c>
      <c r="J324">
        <v>1.2568323894383799</v>
      </c>
      <c r="K324" t="s">
        <v>53</v>
      </c>
      <c r="L324">
        <v>1.2564305759618499</v>
      </c>
      <c r="M324" t="s">
        <v>53</v>
      </c>
      <c r="N324">
        <v>-3.9413829148506302E-2</v>
      </c>
      <c r="O324" t="s">
        <v>51</v>
      </c>
      <c r="P324">
        <v>-2.3157144740530301E-2</v>
      </c>
      <c r="Q324" t="s">
        <v>53</v>
      </c>
      <c r="R324">
        <v>-5.0888397941889199E-3</v>
      </c>
      <c r="S324" t="s">
        <v>53</v>
      </c>
      <c r="T324">
        <v>7.7231752591250494E-2</v>
      </c>
      <c r="U324" t="s">
        <v>50</v>
      </c>
      <c r="V324">
        <f t="shared" si="30"/>
        <v>3.4324989354317381E-2</v>
      </c>
      <c r="W324">
        <f t="shared" si="31"/>
        <v>0.1003888973317808</v>
      </c>
      <c r="X324">
        <f t="shared" si="32"/>
        <v>6.6063907977463421E-2</v>
      </c>
      <c r="Y324">
        <f t="shared" si="33"/>
        <v>8.2320592385439414E-2</v>
      </c>
      <c r="AA324">
        <v>2.88345632234872</v>
      </c>
      <c r="AB324" t="s">
        <v>50</v>
      </c>
      <c r="AC324">
        <v>2.9338939601168401</v>
      </c>
      <c r="AD324" t="s">
        <v>50</v>
      </c>
      <c r="AE324">
        <f t="shared" si="34"/>
        <v>5.0437637768120158E-2</v>
      </c>
      <c r="AG324">
        <v>28.964804614895002</v>
      </c>
      <c r="AH324">
        <v>-49.005593553266998</v>
      </c>
      <c r="AI324">
        <v>-5.8808982777767396</v>
      </c>
      <c r="AJ324">
        <v>-43.124695275490197</v>
      </c>
      <c r="AK324">
        <f t="shared" si="35"/>
        <v>-37.24379699771346</v>
      </c>
      <c r="AM324">
        <v>6833.4793028322401</v>
      </c>
      <c r="AN324">
        <v>7101.13444639718</v>
      </c>
      <c r="AO324">
        <v>7617.7308282208596</v>
      </c>
      <c r="AP324">
        <v>6425.4149085794597</v>
      </c>
      <c r="AQ324">
        <v>7058.1494057724904</v>
      </c>
      <c r="AR324">
        <v>7990.3414634146302</v>
      </c>
      <c r="AS324">
        <v>7269.1156156156103</v>
      </c>
      <c r="AT324">
        <v>7147.2513661202102</v>
      </c>
      <c r="AU324">
        <v>7240.5200617283899</v>
      </c>
      <c r="AV324">
        <v>6795.7277486910998</v>
      </c>
      <c r="AW324">
        <v>6821.3040540540496</v>
      </c>
      <c r="AX324">
        <v>7369.5951661631398</v>
      </c>
      <c r="AY324">
        <v>5995.44680851063</v>
      </c>
      <c r="AZ324">
        <v>7297.4197952218401</v>
      </c>
      <c r="BA324">
        <v>8622.5476923076894</v>
      </c>
      <c r="BB324">
        <v>6914.3633217993001</v>
      </c>
      <c r="BC324">
        <v>7121.8576388888896</v>
      </c>
      <c r="BD324">
        <v>7404.8147058823497</v>
      </c>
      <c r="BE324">
        <v>7541.0610079575599</v>
      </c>
      <c r="BF324">
        <v>7175.2720306513402</v>
      </c>
      <c r="BG324">
        <v>7059.15584415584</v>
      </c>
    </row>
    <row r="325" spans="1:59" x14ac:dyDescent="0.25">
      <c r="A325" t="s">
        <v>165</v>
      </c>
      <c r="B325">
        <v>0.90639499999999995</v>
      </c>
      <c r="C325">
        <v>0.91529499999999997</v>
      </c>
      <c r="D325">
        <v>4013</v>
      </c>
      <c r="E325">
        <v>3383</v>
      </c>
      <c r="F325">
        <v>3.7802593347578601</v>
      </c>
      <c r="G325" t="s">
        <v>50</v>
      </c>
      <c r="H325">
        <v>2.5810852252621799</v>
      </c>
      <c r="I325" t="s">
        <v>51</v>
      </c>
      <c r="J325">
        <v>1.07026405856227</v>
      </c>
      <c r="K325" t="s">
        <v>53</v>
      </c>
      <c r="L325">
        <v>1.1361104620762299</v>
      </c>
      <c r="M325" t="s">
        <v>53</v>
      </c>
      <c r="N325">
        <v>7.8968847398457193E-3</v>
      </c>
      <c r="O325" t="s">
        <v>53</v>
      </c>
      <c r="P325">
        <v>6.37936315947496E-3</v>
      </c>
      <c r="Q325" t="s">
        <v>53</v>
      </c>
      <c r="R325">
        <v>1.35588728133441E-2</v>
      </c>
      <c r="S325" t="s">
        <v>53</v>
      </c>
      <c r="T325">
        <v>7.7277341848056999E-2</v>
      </c>
      <c r="U325" t="s">
        <v>50</v>
      </c>
      <c r="V325">
        <f t="shared" si="30"/>
        <v>5.6619880734983807E-3</v>
      </c>
      <c r="W325">
        <f t="shared" si="31"/>
        <v>7.0897978688582039E-2</v>
      </c>
      <c r="X325">
        <f t="shared" si="32"/>
        <v>6.5235990615083658E-2</v>
      </c>
      <c r="Y325">
        <f t="shared" si="33"/>
        <v>6.3718469034712899E-2</v>
      </c>
      <c r="AA325">
        <v>2.84730143567859</v>
      </c>
      <c r="AB325" t="s">
        <v>50</v>
      </c>
      <c r="AC325">
        <v>2.8864314269533402</v>
      </c>
      <c r="AD325" t="s">
        <v>50</v>
      </c>
      <c r="AE325">
        <f t="shared" si="34"/>
        <v>3.9129991274750253E-2</v>
      </c>
      <c r="AG325">
        <v>-140.329841556812</v>
      </c>
      <c r="AH325">
        <v>-15.7418048207726</v>
      </c>
      <c r="AI325">
        <v>13.4300203246188</v>
      </c>
      <c r="AJ325">
        <v>-29.171825145391399</v>
      </c>
      <c r="AK325">
        <f t="shared" si="35"/>
        <v>-42.601845470010197</v>
      </c>
      <c r="AM325">
        <v>10205.5519366197</v>
      </c>
      <c r="AN325">
        <v>14871.3685185185</v>
      </c>
      <c r="AO325">
        <v>18509.777206512401</v>
      </c>
      <c r="AP325">
        <v>10405.3031674208</v>
      </c>
      <c r="AQ325">
        <v>15437.886759581799</v>
      </c>
      <c r="AR325">
        <v>18247.013311147999</v>
      </c>
      <c r="AS325">
        <v>9925.5623678646898</v>
      </c>
      <c r="AT325">
        <v>14228.717391304301</v>
      </c>
      <c r="AU325">
        <v>18788.7897526501</v>
      </c>
      <c r="AV325">
        <v>11436.933717579201</v>
      </c>
      <c r="AW325">
        <v>18521.558139534802</v>
      </c>
      <c r="AX325">
        <v>17792.659003831399</v>
      </c>
      <c r="AY325">
        <v>9272.4683544303698</v>
      </c>
      <c r="AZ325">
        <v>12037.9413919413</v>
      </c>
      <c r="BA325">
        <v>18595.7970588235</v>
      </c>
      <c r="BB325">
        <v>10572.462406015</v>
      </c>
      <c r="BC325">
        <v>14753.822134387299</v>
      </c>
      <c r="BD325">
        <v>18428.0182926829</v>
      </c>
      <c r="BE325">
        <v>9094.2801932367092</v>
      </c>
      <c r="BF325">
        <v>13703.6126482213</v>
      </c>
      <c r="BG325">
        <v>19285.987394957901</v>
      </c>
    </row>
    <row r="326" spans="1:59" x14ac:dyDescent="0.25">
      <c r="A326" t="s">
        <v>562</v>
      </c>
      <c r="B326">
        <v>0.86223700000000003</v>
      </c>
      <c r="C326">
        <v>0.86153799999999903</v>
      </c>
      <c r="D326">
        <v>2400</v>
      </c>
      <c r="E326">
        <v>2101</v>
      </c>
      <c r="F326">
        <v>4.0903932702768397</v>
      </c>
      <c r="G326" t="s">
        <v>50</v>
      </c>
      <c r="H326">
        <v>2.1599180554217501</v>
      </c>
      <c r="I326" t="s">
        <v>52</v>
      </c>
      <c r="J326">
        <v>1.0828257828471799</v>
      </c>
      <c r="K326" t="s">
        <v>53</v>
      </c>
      <c r="L326">
        <v>3.5044867596282301</v>
      </c>
      <c r="M326" t="s">
        <v>50</v>
      </c>
      <c r="N326">
        <v>3.7448288703279598E-3</v>
      </c>
      <c r="O326" t="s">
        <v>53</v>
      </c>
      <c r="P326">
        <v>1.53324933138832E-2</v>
      </c>
      <c r="Q326" t="s">
        <v>53</v>
      </c>
      <c r="R326">
        <v>3.99396081465902E-2</v>
      </c>
      <c r="S326" t="s">
        <v>50</v>
      </c>
      <c r="T326">
        <v>7.7540368304273702E-2</v>
      </c>
      <c r="U326" t="s">
        <v>50</v>
      </c>
      <c r="V326">
        <f t="shared" si="30"/>
        <v>3.6194779276262239E-2</v>
      </c>
      <c r="W326">
        <f t="shared" si="31"/>
        <v>6.2207874990390502E-2</v>
      </c>
      <c r="X326">
        <f t="shared" si="32"/>
        <v>2.6013095714128263E-2</v>
      </c>
      <c r="Y326">
        <f t="shared" si="33"/>
        <v>3.7600760157683502E-2</v>
      </c>
      <c r="AA326">
        <v>2.8330247061342901</v>
      </c>
      <c r="AB326" t="s">
        <v>50</v>
      </c>
      <c r="AC326">
        <v>2.88856332043119</v>
      </c>
      <c r="AD326" t="s">
        <v>50</v>
      </c>
      <c r="AE326">
        <f t="shared" si="34"/>
        <v>5.553861429689988E-2</v>
      </c>
      <c r="AG326">
        <v>-9.87060219639236</v>
      </c>
      <c r="AH326">
        <v>-16.9549818919666</v>
      </c>
      <c r="AI326">
        <v>-1.5908525965538101</v>
      </c>
      <c r="AJ326">
        <v>-15.3641292954128</v>
      </c>
      <c r="AK326">
        <f t="shared" si="35"/>
        <v>-13.773276698858989</v>
      </c>
      <c r="AM326">
        <v>16196.893120393101</v>
      </c>
      <c r="AN326">
        <v>13587.9378531073</v>
      </c>
      <c r="AO326">
        <v>13041.362433862399</v>
      </c>
      <c r="AP326">
        <v>16554.919117647001</v>
      </c>
      <c r="AQ326">
        <v>14039.138513513501</v>
      </c>
      <c r="AR326">
        <v>13387.486153846099</v>
      </c>
      <c r="AS326">
        <v>15837.1034482758</v>
      </c>
      <c r="AT326">
        <v>13019.617021276499</v>
      </c>
      <c r="AU326">
        <v>12780.364269141501</v>
      </c>
      <c r="AV326">
        <v>17107.637130801599</v>
      </c>
      <c r="AW326">
        <v>14468.344827586199</v>
      </c>
      <c r="AX326">
        <v>13839.1363636363</v>
      </c>
      <c r="AY326">
        <v>15788.8713450292</v>
      </c>
      <c r="AZ326">
        <v>13626.9867549668</v>
      </c>
      <c r="BA326">
        <v>12980.7368421052</v>
      </c>
      <c r="BB326">
        <v>15590.9005235602</v>
      </c>
      <c r="BC326">
        <v>13467.573770491799</v>
      </c>
      <c r="BD326">
        <v>13714.572972972899</v>
      </c>
      <c r="BE326">
        <v>16055.823255813901</v>
      </c>
      <c r="BF326">
        <v>12535.9823008849</v>
      </c>
      <c r="BG326">
        <v>12077.8089430894</v>
      </c>
    </row>
    <row r="327" spans="1:59" x14ac:dyDescent="0.25">
      <c r="A327" t="s">
        <v>200</v>
      </c>
      <c r="B327">
        <v>0.80276400000000003</v>
      </c>
      <c r="C327">
        <v>0.80267999999999995</v>
      </c>
      <c r="D327">
        <v>1769</v>
      </c>
      <c r="E327">
        <v>1359</v>
      </c>
      <c r="F327">
        <v>2.7023745470158702</v>
      </c>
      <c r="G327" t="s">
        <v>51</v>
      </c>
      <c r="H327">
        <v>3.5604301671647201</v>
      </c>
      <c r="I327" t="s">
        <v>50</v>
      </c>
      <c r="J327">
        <v>2.2308463932647902</v>
      </c>
      <c r="K327" t="s">
        <v>52</v>
      </c>
      <c r="L327">
        <v>2.5362216563620499</v>
      </c>
      <c r="M327" t="s">
        <v>51</v>
      </c>
      <c r="N327">
        <v>-4.2989705826253097E-2</v>
      </c>
      <c r="O327" t="s">
        <v>53</v>
      </c>
      <c r="P327">
        <v>-2.7256935864503801E-2</v>
      </c>
      <c r="Q327" t="s">
        <v>53</v>
      </c>
      <c r="R327">
        <v>4.9112904424162898E-2</v>
      </c>
      <c r="S327" t="s">
        <v>53</v>
      </c>
      <c r="T327">
        <v>7.7567838421111701E-2</v>
      </c>
      <c r="U327" t="s">
        <v>51</v>
      </c>
      <c r="V327">
        <f t="shared" si="30"/>
        <v>9.2102610250415995E-2</v>
      </c>
      <c r="W327">
        <f t="shared" si="31"/>
        <v>0.1048247742856155</v>
      </c>
      <c r="X327">
        <f t="shared" si="32"/>
        <v>1.2722164035199504E-2</v>
      </c>
      <c r="Y327">
        <f t="shared" si="33"/>
        <v>2.8454933996948803E-2</v>
      </c>
      <c r="AA327">
        <v>2.6788066081876698</v>
      </c>
      <c r="AB327" t="s">
        <v>50</v>
      </c>
      <c r="AC327">
        <v>2.7604295349283099</v>
      </c>
      <c r="AD327" t="s">
        <v>50</v>
      </c>
      <c r="AE327">
        <f t="shared" si="34"/>
        <v>8.1622926740640089E-2</v>
      </c>
      <c r="AG327">
        <v>4.9432176482014203</v>
      </c>
      <c r="AH327">
        <v>-38.554029059394601</v>
      </c>
      <c r="AI327">
        <v>-14.3167885105627</v>
      </c>
      <c r="AJ327">
        <v>-24.237240548831899</v>
      </c>
      <c r="AK327">
        <f t="shared" si="35"/>
        <v>-9.9204520382691985</v>
      </c>
      <c r="AM327">
        <v>7904.8033472803299</v>
      </c>
      <c r="AN327">
        <v>6533.87696335078</v>
      </c>
      <c r="AO327">
        <v>7395.3146292585097</v>
      </c>
      <c r="AP327">
        <v>8013.8518518518504</v>
      </c>
      <c r="AQ327">
        <v>6868.8709677419301</v>
      </c>
      <c r="AR327">
        <v>7735.6137339055704</v>
      </c>
      <c r="AS327">
        <v>7792.0425531914898</v>
      </c>
      <c r="AT327">
        <v>6215.9744897959099</v>
      </c>
      <c r="AU327">
        <v>7097.2330827067599</v>
      </c>
      <c r="AV327">
        <v>7416.3688524590098</v>
      </c>
      <c r="AW327">
        <v>6572</v>
      </c>
      <c r="AX327">
        <v>7122.6601941747504</v>
      </c>
      <c r="AY327">
        <v>8616.2727272727207</v>
      </c>
      <c r="AZ327">
        <v>7221.6235294117596</v>
      </c>
      <c r="BA327">
        <v>8221.2615384615292</v>
      </c>
      <c r="BB327">
        <v>7579.9669421487597</v>
      </c>
      <c r="BC327">
        <v>6337.0909090908999</v>
      </c>
      <c r="BD327">
        <v>7109.7348484848399</v>
      </c>
      <c r="BE327">
        <v>8017.14035087719</v>
      </c>
      <c r="BF327">
        <v>6117.2870370370301</v>
      </c>
      <c r="BG327">
        <v>7084.9179104477598</v>
      </c>
    </row>
    <row r="328" spans="1:59" x14ac:dyDescent="0.25">
      <c r="A328" t="s">
        <v>225</v>
      </c>
      <c r="B328">
        <v>0.88039100000000003</v>
      </c>
      <c r="C328">
        <v>0.83000699999999905</v>
      </c>
      <c r="D328">
        <v>737</v>
      </c>
      <c r="E328">
        <v>532</v>
      </c>
      <c r="F328">
        <v>3.1001713672865199</v>
      </c>
      <c r="G328" t="s">
        <v>50</v>
      </c>
      <c r="H328">
        <v>2.5846166178041599</v>
      </c>
      <c r="I328" t="s">
        <v>51</v>
      </c>
      <c r="J328">
        <v>1.0357368144949399</v>
      </c>
      <c r="K328" t="s">
        <v>53</v>
      </c>
      <c r="L328">
        <v>2.27168829151264</v>
      </c>
      <c r="M328" t="s">
        <v>51</v>
      </c>
      <c r="N328">
        <v>3.2336038427605199E-2</v>
      </c>
      <c r="O328" t="s">
        <v>53</v>
      </c>
      <c r="P328">
        <v>2.4728054196653099E-2</v>
      </c>
      <c r="Q328" t="s">
        <v>53</v>
      </c>
      <c r="R328">
        <v>2.0746732977507499E-2</v>
      </c>
      <c r="S328" t="s">
        <v>53</v>
      </c>
      <c r="T328">
        <v>7.7746648400149998E-2</v>
      </c>
      <c r="U328" t="s">
        <v>50</v>
      </c>
      <c r="V328">
        <f t="shared" si="30"/>
        <v>-1.15893054500977E-2</v>
      </c>
      <c r="W328">
        <f t="shared" si="31"/>
        <v>5.3018594203496902E-2</v>
      </c>
      <c r="X328">
        <f t="shared" si="32"/>
        <v>6.4607899653594605E-2</v>
      </c>
      <c r="Y328">
        <f t="shared" si="33"/>
        <v>5.6999915422642503E-2</v>
      </c>
      <c r="AA328">
        <v>2.9958234570120799</v>
      </c>
      <c r="AB328" t="s">
        <v>50</v>
      </c>
      <c r="AC328">
        <v>3.0209411420768899</v>
      </c>
      <c r="AD328" t="s">
        <v>50</v>
      </c>
      <c r="AE328">
        <f t="shared" si="34"/>
        <v>2.5117685064810047E-2</v>
      </c>
      <c r="AG328">
        <v>-11.603379890144801</v>
      </c>
      <c r="AH328">
        <v>-4.9769772200188003</v>
      </c>
      <c r="AI328">
        <v>3.2335590684362701</v>
      </c>
      <c r="AJ328">
        <v>-8.2105362884550708</v>
      </c>
      <c r="AK328">
        <f t="shared" si="35"/>
        <v>-11.44409535689134</v>
      </c>
      <c r="AM328">
        <v>36423.610389610301</v>
      </c>
      <c r="AN328">
        <v>36385.411392405003</v>
      </c>
      <c r="AO328">
        <v>37031.554545454499</v>
      </c>
      <c r="AP328">
        <v>37843.690909090903</v>
      </c>
      <c r="AQ328">
        <v>37080.4285714285</v>
      </c>
      <c r="AR328">
        <v>35743.635658914704</v>
      </c>
      <c r="AS328">
        <v>35634.676767676698</v>
      </c>
      <c r="AT328">
        <v>35596.472972972901</v>
      </c>
      <c r="AU328">
        <v>38857.285714285703</v>
      </c>
      <c r="AV328">
        <v>29736.666666666599</v>
      </c>
      <c r="AW328">
        <v>37057.975609756097</v>
      </c>
      <c r="AX328">
        <v>34666.561643835601</v>
      </c>
      <c r="AY328">
        <v>40106.116279069698</v>
      </c>
      <c r="AZ328">
        <v>37101.837209302299</v>
      </c>
      <c r="BA328">
        <v>37147.6785714285</v>
      </c>
      <c r="BB328">
        <v>35767.571428571398</v>
      </c>
      <c r="BC328">
        <v>36441.666666666599</v>
      </c>
      <c r="BD328">
        <v>39100.981818181797</v>
      </c>
      <c r="BE328">
        <v>35461.604651162801</v>
      </c>
      <c r="BF328">
        <v>34284.965517241297</v>
      </c>
      <c r="BG328">
        <v>38484.972222222197</v>
      </c>
    </row>
    <row r="329" spans="1:59" x14ac:dyDescent="0.25">
      <c r="A329" t="s">
        <v>514</v>
      </c>
      <c r="B329">
        <v>0.89704200000000001</v>
      </c>
      <c r="C329">
        <v>0.89239599999999997</v>
      </c>
      <c r="D329">
        <v>3098</v>
      </c>
      <c r="E329">
        <v>3065</v>
      </c>
      <c r="F329">
        <v>5.5878927786933499</v>
      </c>
      <c r="G329" t="s">
        <v>50</v>
      </c>
      <c r="H329">
        <v>3.6969804834231201</v>
      </c>
      <c r="I329" t="s">
        <v>50</v>
      </c>
      <c r="J329">
        <v>0.90400920359540005</v>
      </c>
      <c r="K329" t="s">
        <v>53</v>
      </c>
      <c r="L329">
        <v>3.53131893095015</v>
      </c>
      <c r="M329" t="s">
        <v>50</v>
      </c>
      <c r="N329">
        <v>-1.3211728540037399E-2</v>
      </c>
      <c r="O329" t="s">
        <v>53</v>
      </c>
      <c r="P329">
        <v>-2.8707690742338698E-2</v>
      </c>
      <c r="Q329" t="s">
        <v>51</v>
      </c>
      <c r="R329">
        <v>4.2889780371540003E-2</v>
      </c>
      <c r="S329" t="s">
        <v>50</v>
      </c>
      <c r="T329">
        <v>7.9126398555527694E-2</v>
      </c>
      <c r="U329" t="s">
        <v>50</v>
      </c>
      <c r="V329">
        <f t="shared" si="30"/>
        <v>5.6101508911577405E-2</v>
      </c>
      <c r="W329">
        <f t="shared" si="31"/>
        <v>0.10783408929786639</v>
      </c>
      <c r="X329">
        <f t="shared" si="32"/>
        <v>5.1732580386288987E-2</v>
      </c>
      <c r="Y329">
        <f t="shared" si="33"/>
        <v>3.6236618183987691E-2</v>
      </c>
      <c r="AA329">
        <v>2.6350402926699799</v>
      </c>
      <c r="AB329" t="s">
        <v>50</v>
      </c>
      <c r="AC329">
        <v>2.7056915245275901</v>
      </c>
      <c r="AD329" t="s">
        <v>50</v>
      </c>
      <c r="AE329">
        <f t="shared" si="34"/>
        <v>7.0651231857610242E-2</v>
      </c>
      <c r="AG329">
        <v>5.8327461183480498</v>
      </c>
      <c r="AH329">
        <v>-43.9381082864587</v>
      </c>
      <c r="AI329">
        <v>-13.515325645951</v>
      </c>
      <c r="AJ329">
        <v>-30.422782640507599</v>
      </c>
      <c r="AK329">
        <f t="shared" si="35"/>
        <v>-16.907456994556597</v>
      </c>
      <c r="AM329">
        <v>12657.6579150579</v>
      </c>
      <c r="AN329">
        <v>11294.4968421052</v>
      </c>
      <c r="AO329">
        <v>11637.3</v>
      </c>
      <c r="AP329">
        <v>12817.870967741899</v>
      </c>
      <c r="AQ329">
        <v>11657.5871369294</v>
      </c>
      <c r="AR329">
        <v>12112.9367945823</v>
      </c>
      <c r="AS329">
        <v>12461.383161512</v>
      </c>
      <c r="AT329">
        <v>10920.5448717948</v>
      </c>
      <c r="AU329">
        <v>11078.395225464101</v>
      </c>
      <c r="AV329">
        <v>12691.749340369301</v>
      </c>
      <c r="AW329">
        <v>12127.628787878701</v>
      </c>
      <c r="AX329">
        <v>11348.4358974358</v>
      </c>
      <c r="AY329">
        <v>12960.985029940101</v>
      </c>
      <c r="AZ329">
        <v>11088.362385321099</v>
      </c>
      <c r="BA329">
        <v>12714.0564516129</v>
      </c>
      <c r="BB329">
        <v>12210.4128113879</v>
      </c>
      <c r="BC329">
        <v>10878.126126126101</v>
      </c>
      <c r="BD329">
        <v>11228.448430493199</v>
      </c>
      <c r="BE329">
        <v>12695.677740863701</v>
      </c>
      <c r="BF329">
        <v>10958.825203251999</v>
      </c>
      <c r="BG329">
        <v>10861.1103896103</v>
      </c>
    </row>
    <row r="330" spans="1:59" x14ac:dyDescent="0.25">
      <c r="A330" t="s">
        <v>611</v>
      </c>
      <c r="B330">
        <v>0.692492</v>
      </c>
      <c r="C330">
        <v>0.72237099999999999</v>
      </c>
      <c r="D330">
        <v>2688</v>
      </c>
      <c r="E330">
        <v>2173</v>
      </c>
      <c r="F330">
        <v>2.6823846021664299</v>
      </c>
      <c r="G330" t="s">
        <v>51</v>
      </c>
      <c r="H330">
        <v>2.4128036913886599</v>
      </c>
      <c r="I330" t="s">
        <v>51</v>
      </c>
      <c r="J330">
        <v>0.93322543508920897</v>
      </c>
      <c r="K330" t="s">
        <v>53</v>
      </c>
      <c r="L330">
        <v>2.4644545537094502</v>
      </c>
      <c r="M330" t="s">
        <v>51</v>
      </c>
      <c r="N330">
        <v>2.6937569855885199E-3</v>
      </c>
      <c r="O330" t="s">
        <v>53</v>
      </c>
      <c r="P330">
        <v>-8.7433231017460394E-3</v>
      </c>
      <c r="Q330" t="s">
        <v>53</v>
      </c>
      <c r="R330">
        <v>4.9737173354544098E-2</v>
      </c>
      <c r="S330" t="s">
        <v>50</v>
      </c>
      <c r="T330">
        <v>8.4025085395614194E-2</v>
      </c>
      <c r="U330" t="s">
        <v>50</v>
      </c>
      <c r="V330">
        <f t="shared" si="30"/>
        <v>4.7043416368955579E-2</v>
      </c>
      <c r="W330">
        <f t="shared" si="31"/>
        <v>9.2768408497360233E-2</v>
      </c>
      <c r="X330">
        <f t="shared" si="32"/>
        <v>4.5724992128404654E-2</v>
      </c>
      <c r="Y330">
        <f t="shared" si="33"/>
        <v>3.4287912041070095E-2</v>
      </c>
      <c r="AA330">
        <v>3.15671722669713</v>
      </c>
      <c r="AB330" t="s">
        <v>50</v>
      </c>
      <c r="AC330">
        <v>3.22728959697749</v>
      </c>
      <c r="AD330" t="s">
        <v>50</v>
      </c>
      <c r="AE330">
        <f t="shared" si="34"/>
        <v>7.0572370280360008E-2</v>
      </c>
      <c r="AG330">
        <v>-4.3543173056319899</v>
      </c>
      <c r="AH330">
        <v>-64.174857834911805</v>
      </c>
      <c r="AI330">
        <v>-18.006992470181601</v>
      </c>
      <c r="AJ330">
        <v>-46.167865364730197</v>
      </c>
      <c r="AK330">
        <f t="shared" si="35"/>
        <v>-28.160872894548596</v>
      </c>
      <c r="AM330">
        <v>59510.442748091598</v>
      </c>
      <c r="AN330">
        <v>57643.7594553706</v>
      </c>
      <c r="AO330">
        <v>60503.167004048497</v>
      </c>
      <c r="AP330">
        <v>60881.384210526303</v>
      </c>
      <c r="AQ330">
        <v>57941.856677524403</v>
      </c>
      <c r="AR330">
        <v>58981.111358574599</v>
      </c>
      <c r="AS330">
        <v>58730.565868263402</v>
      </c>
      <c r="AT330">
        <v>57385.240112994303</v>
      </c>
      <c r="AU330">
        <v>61771.076066790301</v>
      </c>
      <c r="AV330">
        <v>60246.882352941102</v>
      </c>
      <c r="AW330">
        <v>57451.74</v>
      </c>
      <c r="AX330">
        <v>57345.172566371599</v>
      </c>
      <c r="AY330">
        <v>61235.040983606501</v>
      </c>
      <c r="AZ330">
        <v>58410.121019108199</v>
      </c>
      <c r="BA330">
        <v>60639.058295964103</v>
      </c>
      <c r="BB330">
        <v>61197.15625</v>
      </c>
      <c r="BC330">
        <v>59413.737804878001</v>
      </c>
      <c r="BD330">
        <v>61830.152727272703</v>
      </c>
      <c r="BE330">
        <v>56462.436781609198</v>
      </c>
      <c r="BF330">
        <v>55634.326315789403</v>
      </c>
      <c r="BG330">
        <v>61709.5378787878</v>
      </c>
    </row>
    <row r="331" spans="1:59" x14ac:dyDescent="0.25">
      <c r="A331" t="s">
        <v>291</v>
      </c>
      <c r="B331">
        <v>0.90595300000000001</v>
      </c>
      <c r="C331">
        <v>0.88741599999999998</v>
      </c>
      <c r="D331">
        <v>1499</v>
      </c>
      <c r="E331">
        <v>560</v>
      </c>
      <c r="F331">
        <v>2.24262832824544</v>
      </c>
      <c r="G331" t="s">
        <v>51</v>
      </c>
      <c r="H331">
        <v>2.9848746439808602</v>
      </c>
      <c r="I331" t="s">
        <v>51</v>
      </c>
      <c r="J331">
        <v>0.83302193193899698</v>
      </c>
      <c r="K331" t="s">
        <v>53</v>
      </c>
      <c r="L331">
        <v>4.0525510631080301</v>
      </c>
      <c r="M331" t="s">
        <v>50</v>
      </c>
      <c r="N331">
        <v>1.3721479594358399E-2</v>
      </c>
      <c r="O331" t="s">
        <v>53</v>
      </c>
      <c r="P331">
        <v>3.2542320746328797E-2</v>
      </c>
      <c r="Q331" t="s">
        <v>52</v>
      </c>
      <c r="R331" s="1">
        <v>8.3514728948352797E-5</v>
      </c>
      <c r="S331" t="s">
        <v>53</v>
      </c>
      <c r="T331">
        <v>8.4228948928592506E-2</v>
      </c>
      <c r="U331" t="s">
        <v>50</v>
      </c>
      <c r="V331">
        <f t="shared" si="30"/>
        <v>-1.3637964865410046E-2</v>
      </c>
      <c r="W331">
        <f t="shared" si="31"/>
        <v>5.1686628182263709E-2</v>
      </c>
      <c r="X331">
        <f t="shared" si="32"/>
        <v>6.5324593047673754E-2</v>
      </c>
      <c r="Y331">
        <f t="shared" si="33"/>
        <v>8.4145434199644153E-2</v>
      </c>
      <c r="AA331">
        <v>2.9809047942786302</v>
      </c>
      <c r="AB331" t="s">
        <v>50</v>
      </c>
      <c r="AC331">
        <v>3.0083931275425302</v>
      </c>
      <c r="AD331" t="s">
        <v>50</v>
      </c>
      <c r="AE331">
        <f t="shared" si="34"/>
        <v>2.7488333263899989E-2</v>
      </c>
      <c r="AG331">
        <v>-6.3511729997582602</v>
      </c>
      <c r="AH331">
        <v>0.47723324214186902</v>
      </c>
      <c r="AI331">
        <v>3.36390576083733</v>
      </c>
      <c r="AJ331">
        <v>-2.8866725186954598</v>
      </c>
      <c r="AK331">
        <f t="shared" si="35"/>
        <v>-6.2505782795327898</v>
      </c>
      <c r="AM331">
        <v>21208.307017543801</v>
      </c>
      <c r="AN331">
        <v>18979.182926829199</v>
      </c>
      <c r="AO331">
        <v>16843.4761904761</v>
      </c>
      <c r="AP331">
        <v>20319.6120689655</v>
      </c>
      <c r="AQ331">
        <v>19778.7971014492</v>
      </c>
      <c r="AR331">
        <v>17846</v>
      </c>
      <c r="AS331">
        <v>22128.7410714285</v>
      </c>
      <c r="AT331">
        <v>18398.4105263157</v>
      </c>
      <c r="AU331">
        <v>15570</v>
      </c>
      <c r="AV331">
        <v>20999.0185185185</v>
      </c>
      <c r="AW331">
        <v>20423.560000000001</v>
      </c>
      <c r="AX331">
        <v>19951.724999999999</v>
      </c>
      <c r="AY331">
        <v>19727.870967741899</v>
      </c>
      <c r="AZ331">
        <v>19412.4545454545</v>
      </c>
      <c r="BA331">
        <v>16286.203703703701</v>
      </c>
      <c r="BB331">
        <v>21922.709090909</v>
      </c>
      <c r="BC331">
        <v>18109.761904761901</v>
      </c>
      <c r="BD331">
        <v>15218.75</v>
      </c>
      <c r="BE331">
        <v>22327.5438596491</v>
      </c>
      <c r="BF331">
        <v>18627.150943396198</v>
      </c>
      <c r="BG331">
        <v>16218.461538461501</v>
      </c>
    </row>
    <row r="332" spans="1:59" x14ac:dyDescent="0.25">
      <c r="A332" t="s">
        <v>380</v>
      </c>
      <c r="B332">
        <v>0.626004</v>
      </c>
      <c r="C332">
        <v>0.626004</v>
      </c>
      <c r="D332">
        <v>2246</v>
      </c>
      <c r="E332">
        <v>2246</v>
      </c>
      <c r="F332">
        <v>4.33533837751256</v>
      </c>
      <c r="G332" t="s">
        <v>50</v>
      </c>
      <c r="H332">
        <v>1.87607019329022</v>
      </c>
      <c r="I332" t="s">
        <v>52</v>
      </c>
      <c r="J332">
        <v>0.85620624266546996</v>
      </c>
      <c r="K332" t="s">
        <v>53</v>
      </c>
      <c r="L332">
        <v>2.4611064119611901</v>
      </c>
      <c r="M332" t="s">
        <v>51</v>
      </c>
      <c r="N332">
        <v>-5.2427756885649102E-2</v>
      </c>
      <c r="O332" t="s">
        <v>52</v>
      </c>
      <c r="P332">
        <v>-8.5286552475760998E-3</v>
      </c>
      <c r="Q332" t="s">
        <v>53</v>
      </c>
      <c r="R332">
        <v>3.9393209285324797E-2</v>
      </c>
      <c r="S332" t="s">
        <v>53</v>
      </c>
      <c r="T332">
        <v>8.4310933731506693E-2</v>
      </c>
      <c r="U332" t="s">
        <v>50</v>
      </c>
      <c r="V332">
        <f t="shared" si="30"/>
        <v>9.1820966170973906E-2</v>
      </c>
      <c r="W332">
        <f t="shared" si="31"/>
        <v>9.2839588979082788E-2</v>
      </c>
      <c r="X332">
        <f t="shared" si="32"/>
        <v>1.0186228081088822E-3</v>
      </c>
      <c r="Y332">
        <f t="shared" si="33"/>
        <v>4.4917724446181896E-2</v>
      </c>
      <c r="AA332">
        <v>3.14023819973333</v>
      </c>
      <c r="AB332" t="s">
        <v>50</v>
      </c>
      <c r="AC332">
        <v>3.2129372570772499</v>
      </c>
      <c r="AD332" t="s">
        <v>50</v>
      </c>
      <c r="AE332">
        <f t="shared" si="34"/>
        <v>7.2699057343919904E-2</v>
      </c>
      <c r="AG332">
        <v>12.453917454189501</v>
      </c>
      <c r="AH332">
        <v>-58.940382250829998</v>
      </c>
      <c r="AI332">
        <v>-24.598631806680999</v>
      </c>
      <c r="AJ332">
        <v>-34.341750444149099</v>
      </c>
      <c r="AK332">
        <f t="shared" si="35"/>
        <v>-9.7431186374681005</v>
      </c>
      <c r="AM332">
        <v>32461.767352185001</v>
      </c>
      <c r="AN332">
        <v>29262.512867647001</v>
      </c>
      <c r="AO332">
        <v>28675.341991341898</v>
      </c>
      <c r="AP332">
        <v>31400.6341991341</v>
      </c>
      <c r="AQ332">
        <v>28435.558620689601</v>
      </c>
      <c r="AR332">
        <v>28185.828185328101</v>
      </c>
      <c r="AS332">
        <v>34013.170886075903</v>
      </c>
      <c r="AT332">
        <v>30206.673228346401</v>
      </c>
      <c r="AU332">
        <v>29299.894088669898</v>
      </c>
      <c r="AV332">
        <v>28129.154255319099</v>
      </c>
      <c r="AW332">
        <v>30071.727272727199</v>
      </c>
      <c r="AX332">
        <v>29649.0851063829</v>
      </c>
      <c r="AY332">
        <v>33645.299270072901</v>
      </c>
      <c r="AZ332">
        <v>27264.100591715898</v>
      </c>
      <c r="BA332">
        <v>27638.562334217499</v>
      </c>
      <c r="BB332">
        <v>33603.245000000003</v>
      </c>
      <c r="BC332">
        <v>28772.020689655099</v>
      </c>
      <c r="BD332">
        <v>28844.562091503201</v>
      </c>
      <c r="BE332">
        <v>34719.939655172398</v>
      </c>
      <c r="BF332">
        <v>32115.155963302699</v>
      </c>
      <c r="BG332">
        <v>29575.2529644268</v>
      </c>
    </row>
    <row r="333" spans="1:59" x14ac:dyDescent="0.25">
      <c r="A333" t="s">
        <v>226</v>
      </c>
      <c r="B333">
        <v>0.78468199999999999</v>
      </c>
      <c r="C333">
        <v>0.79882600000000004</v>
      </c>
      <c r="D333">
        <v>3538</v>
      </c>
      <c r="E333">
        <v>2645</v>
      </c>
      <c r="F333">
        <v>2.6886193108285998</v>
      </c>
      <c r="G333" t="s">
        <v>51</v>
      </c>
      <c r="H333">
        <v>1.63119752963792</v>
      </c>
      <c r="I333" t="s">
        <v>53</v>
      </c>
      <c r="J333">
        <v>1.88081145368172</v>
      </c>
      <c r="K333" t="s">
        <v>52</v>
      </c>
      <c r="L333">
        <v>1.92605006813513</v>
      </c>
      <c r="M333" t="s">
        <v>52</v>
      </c>
      <c r="N333">
        <v>-0.103675807021191</v>
      </c>
      <c r="O333" t="s">
        <v>50</v>
      </c>
      <c r="P333">
        <v>-8.9580619467286293E-3</v>
      </c>
      <c r="Q333" t="s">
        <v>53</v>
      </c>
      <c r="R333">
        <v>-3.8747972341625601E-2</v>
      </c>
      <c r="S333" t="s">
        <v>53</v>
      </c>
      <c r="T333">
        <v>8.5566258918112703E-2</v>
      </c>
      <c r="U333" t="s">
        <v>50</v>
      </c>
      <c r="V333">
        <f t="shared" si="30"/>
        <v>6.4927834679565394E-2</v>
      </c>
      <c r="W333">
        <f t="shared" si="31"/>
        <v>9.4524320864841332E-2</v>
      </c>
      <c r="X333">
        <f t="shared" si="32"/>
        <v>2.9596486185275939E-2</v>
      </c>
      <c r="Y333">
        <f t="shared" si="33"/>
        <v>0.12431423125973831</v>
      </c>
      <c r="AA333">
        <v>2.7345408247444798</v>
      </c>
      <c r="AB333" t="s">
        <v>50</v>
      </c>
      <c r="AC333">
        <v>2.7819324193766901</v>
      </c>
      <c r="AD333" t="s">
        <v>50</v>
      </c>
      <c r="AE333">
        <f t="shared" si="34"/>
        <v>4.7391594632210321E-2</v>
      </c>
      <c r="AG333">
        <v>1.1075919955392199</v>
      </c>
      <c r="AH333">
        <v>-93.235532421828097</v>
      </c>
      <c r="AI333">
        <v>-41.424961723450203</v>
      </c>
      <c r="AJ333">
        <v>-51.810570698377703</v>
      </c>
      <c r="AK333">
        <f t="shared" si="35"/>
        <v>-10.3856089749275</v>
      </c>
      <c r="AM333">
        <v>11658.478980891699</v>
      </c>
      <c r="AN333">
        <v>13197.0457697642</v>
      </c>
      <c r="AO333">
        <v>15805.548726953401</v>
      </c>
      <c r="AP333">
        <v>11611.914489311101</v>
      </c>
      <c r="AQ333">
        <v>12350.308571428501</v>
      </c>
      <c r="AR333">
        <v>13997.2218700475</v>
      </c>
      <c r="AS333">
        <v>11712.3351648351</v>
      </c>
      <c r="AT333">
        <v>13995.8544474393</v>
      </c>
      <c r="AU333">
        <v>18051.718503937002</v>
      </c>
      <c r="AV333">
        <v>10479</v>
      </c>
      <c r="AW333">
        <v>12147.1623036649</v>
      </c>
      <c r="AX333">
        <v>13528.0613718411</v>
      </c>
      <c r="AY333">
        <v>12976.157068062799</v>
      </c>
      <c r="AZ333">
        <v>12594.339622641501</v>
      </c>
      <c r="BA333">
        <v>14364.333333333299</v>
      </c>
      <c r="BB333">
        <v>10991.556886227499</v>
      </c>
      <c r="BC333">
        <v>13081.176870748301</v>
      </c>
      <c r="BD333">
        <v>19848.988929889299</v>
      </c>
      <c r="BE333">
        <v>12323.350253807101</v>
      </c>
      <c r="BF333">
        <v>14596.1116071428</v>
      </c>
      <c r="BG333">
        <v>15996.611814345901</v>
      </c>
    </row>
    <row r="334" spans="1:59" x14ac:dyDescent="0.25">
      <c r="A334" t="s">
        <v>106</v>
      </c>
      <c r="B334">
        <v>0.82044300000000003</v>
      </c>
      <c r="C334">
        <v>0.82044300000000003</v>
      </c>
      <c r="D334">
        <v>1600</v>
      </c>
      <c r="E334">
        <v>1600</v>
      </c>
      <c r="F334">
        <v>5.2952175555843297</v>
      </c>
      <c r="G334" t="s">
        <v>50</v>
      </c>
      <c r="H334">
        <v>3.2366235282651399</v>
      </c>
      <c r="I334" t="s">
        <v>50</v>
      </c>
      <c r="J334">
        <v>2.2395253668648301</v>
      </c>
      <c r="K334" t="s">
        <v>51</v>
      </c>
      <c r="L334">
        <v>0.66149582797571105</v>
      </c>
      <c r="M334" t="s">
        <v>53</v>
      </c>
      <c r="N334">
        <v>-2.11710268792752E-2</v>
      </c>
      <c r="O334" t="s">
        <v>53</v>
      </c>
      <c r="P334">
        <v>2.26713571869691E-2</v>
      </c>
      <c r="Q334" t="s">
        <v>53</v>
      </c>
      <c r="R334">
        <v>6.5614663689042604E-2</v>
      </c>
      <c r="S334" t="s">
        <v>50</v>
      </c>
      <c r="T334">
        <v>8.6620914622139597E-2</v>
      </c>
      <c r="U334" t="s">
        <v>50</v>
      </c>
      <c r="V334">
        <f t="shared" si="30"/>
        <v>8.6785690568317808E-2</v>
      </c>
      <c r="W334">
        <f t="shared" si="31"/>
        <v>6.3949557435170501E-2</v>
      </c>
      <c r="X334">
        <f t="shared" si="32"/>
        <v>-2.2836133133147307E-2</v>
      </c>
      <c r="Y334">
        <f t="shared" si="33"/>
        <v>2.1006250933096993E-2</v>
      </c>
      <c r="AA334">
        <v>2.9290775605794801</v>
      </c>
      <c r="AB334" t="s">
        <v>50</v>
      </c>
      <c r="AC334">
        <v>3.0048330205456</v>
      </c>
      <c r="AD334" t="s">
        <v>50</v>
      </c>
      <c r="AE334">
        <f t="shared" si="34"/>
        <v>7.5755459966119876E-2</v>
      </c>
      <c r="AG334">
        <v>6.7027719315315402</v>
      </c>
      <c r="AH334">
        <v>-35.266358490115202</v>
      </c>
      <c r="AI334">
        <v>-23.4200291412292</v>
      </c>
      <c r="AJ334">
        <v>-11.846329348886</v>
      </c>
      <c r="AK334">
        <f t="shared" si="35"/>
        <v>11.5736997923432</v>
      </c>
      <c r="AM334">
        <v>20935.743865030599</v>
      </c>
      <c r="AN334">
        <v>18395.2236286919</v>
      </c>
      <c r="AO334">
        <v>17640.8164556962</v>
      </c>
      <c r="AP334">
        <v>21039.592391304301</v>
      </c>
      <c r="AQ334">
        <v>17905.196969696899</v>
      </c>
      <c r="AR334">
        <v>17375.2168674698</v>
      </c>
      <c r="AS334">
        <v>20801.1795774647</v>
      </c>
      <c r="AT334">
        <v>19011.257142857099</v>
      </c>
      <c r="AU334">
        <v>17934.746666666601</v>
      </c>
      <c r="AV334">
        <v>22399.713513513499</v>
      </c>
      <c r="AW334">
        <v>16764.709677419301</v>
      </c>
      <c r="AX334">
        <v>17396.716814159201</v>
      </c>
      <c r="AY334">
        <v>19664.606557376999</v>
      </c>
      <c r="AZ334">
        <v>18915.342857142801</v>
      </c>
      <c r="BA334">
        <v>17357.352941176399</v>
      </c>
      <c r="BB334">
        <v>21078.400000000001</v>
      </c>
      <c r="BC334">
        <v>19535.362831858401</v>
      </c>
      <c r="BD334">
        <v>18314.124087591201</v>
      </c>
      <c r="BE334">
        <v>20550.0067114093</v>
      </c>
      <c r="BF334">
        <v>18400.701030927801</v>
      </c>
      <c r="BG334">
        <v>17344.125</v>
      </c>
    </row>
    <row r="335" spans="1:59" x14ac:dyDescent="0.25">
      <c r="A335" t="s">
        <v>317</v>
      </c>
      <c r="B335">
        <v>0.89586499999999902</v>
      </c>
      <c r="C335">
        <v>0.89598699999999998</v>
      </c>
      <c r="D335">
        <v>4697</v>
      </c>
      <c r="E335">
        <v>4417</v>
      </c>
      <c r="F335">
        <v>12.378637265623199</v>
      </c>
      <c r="G335" t="s">
        <v>50</v>
      </c>
      <c r="H335">
        <v>9.7600309462004802</v>
      </c>
      <c r="I335" t="s">
        <v>50</v>
      </c>
      <c r="J335">
        <v>2.34182995630034</v>
      </c>
      <c r="K335" t="s">
        <v>51</v>
      </c>
      <c r="L335">
        <v>3.6016453931441301</v>
      </c>
      <c r="M335" t="s">
        <v>50</v>
      </c>
      <c r="N335">
        <v>-3.7670920219410299E-2</v>
      </c>
      <c r="O335" t="s">
        <v>50</v>
      </c>
      <c r="P335">
        <v>1.7888517270284801E-2</v>
      </c>
      <c r="Q335" t="s">
        <v>53</v>
      </c>
      <c r="R335">
        <v>3.2796191398869801E-2</v>
      </c>
      <c r="S335" t="s">
        <v>51</v>
      </c>
      <c r="T335">
        <v>8.7455408211751004E-2</v>
      </c>
      <c r="U335" t="s">
        <v>50</v>
      </c>
      <c r="V335">
        <f t="shared" si="30"/>
        <v>7.0467111618280093E-2</v>
      </c>
      <c r="W335">
        <f t="shared" si="31"/>
        <v>6.9566890941466203E-2</v>
      </c>
      <c r="X335">
        <f t="shared" si="32"/>
        <v>-9.0022067681388984E-4</v>
      </c>
      <c r="Y335">
        <f t="shared" si="33"/>
        <v>5.4659216812881203E-2</v>
      </c>
      <c r="AA335">
        <v>2.9591466622428801</v>
      </c>
      <c r="AB335" t="s">
        <v>50</v>
      </c>
      <c r="AC335">
        <v>3.02428390836358</v>
      </c>
      <c r="AD335" t="s">
        <v>50</v>
      </c>
      <c r="AE335">
        <f t="shared" si="34"/>
        <v>6.5137246120699821E-2</v>
      </c>
      <c r="AG335">
        <v>-33.492452300608299</v>
      </c>
      <c r="AH335">
        <v>-60.937633938929302</v>
      </c>
      <c r="AI335">
        <v>-23.937633030193702</v>
      </c>
      <c r="AJ335">
        <v>-37.000000908735501</v>
      </c>
      <c r="AK335">
        <f t="shared" si="35"/>
        <v>-13.062367878541799</v>
      </c>
      <c r="AM335">
        <v>16350.0116807267</v>
      </c>
      <c r="AN335">
        <v>18281.378315132599</v>
      </c>
      <c r="AO335">
        <v>16791.636135508099</v>
      </c>
      <c r="AP335">
        <v>15450.9095541401</v>
      </c>
      <c r="AQ335">
        <v>18856.581903276099</v>
      </c>
      <c r="AR335">
        <v>17539.491354466802</v>
      </c>
      <c r="AS335">
        <v>17283.6031746031</v>
      </c>
      <c r="AT335">
        <v>17706.174726989</v>
      </c>
      <c r="AU335">
        <v>16214.9566666666</v>
      </c>
      <c r="AV335">
        <v>15268.3341836734</v>
      </c>
      <c r="AW335">
        <v>20784.921348314601</v>
      </c>
      <c r="AX335">
        <v>17997.553892215499</v>
      </c>
      <c r="AY335">
        <v>15633.020356234099</v>
      </c>
      <c r="AZ335">
        <v>16447.849122807002</v>
      </c>
      <c r="BA335">
        <v>17114.5111111111</v>
      </c>
      <c r="BB335">
        <v>18643.4939172749</v>
      </c>
      <c r="BC335">
        <v>17601.517571884899</v>
      </c>
      <c r="BD335">
        <v>16012.508108108101</v>
      </c>
      <c r="BE335">
        <v>15663.559420289799</v>
      </c>
      <c r="BF335">
        <v>17806.045731707301</v>
      </c>
      <c r="BG335">
        <v>16356.288679245199</v>
      </c>
    </row>
    <row r="336" spans="1:59" x14ac:dyDescent="0.25">
      <c r="A336" t="s">
        <v>194</v>
      </c>
      <c r="B336">
        <v>0.86574899999999999</v>
      </c>
      <c r="C336">
        <v>0.86054399999999998</v>
      </c>
      <c r="D336">
        <v>20471</v>
      </c>
      <c r="E336">
        <v>15814</v>
      </c>
      <c r="F336">
        <v>7.1533455949065203</v>
      </c>
      <c r="G336" t="s">
        <v>50</v>
      </c>
      <c r="H336">
        <v>3.6199973134302201</v>
      </c>
      <c r="I336" t="s">
        <v>50</v>
      </c>
      <c r="J336">
        <v>2.71325511799972</v>
      </c>
      <c r="K336" t="s">
        <v>51</v>
      </c>
      <c r="L336">
        <v>2.79837310333876</v>
      </c>
      <c r="M336" t="s">
        <v>51</v>
      </c>
      <c r="N336">
        <v>3.0949117264218399E-3</v>
      </c>
      <c r="O336" t="s">
        <v>53</v>
      </c>
      <c r="P336">
        <v>-1.35969505953186E-2</v>
      </c>
      <c r="Q336" t="s">
        <v>51</v>
      </c>
      <c r="R336">
        <v>4.0039499574731498E-2</v>
      </c>
      <c r="S336" t="s">
        <v>50</v>
      </c>
      <c r="T336">
        <v>8.7791217484693901E-2</v>
      </c>
      <c r="U336" t="s">
        <v>50</v>
      </c>
      <c r="V336">
        <f t="shared" si="30"/>
        <v>3.694458784830966E-2</v>
      </c>
      <c r="W336">
        <f t="shared" si="31"/>
        <v>0.1013881680800125</v>
      </c>
      <c r="X336">
        <f t="shared" si="32"/>
        <v>6.4443580231702838E-2</v>
      </c>
      <c r="Y336">
        <f t="shared" si="33"/>
        <v>4.7751717909962403E-2</v>
      </c>
      <c r="AA336">
        <v>2.6688738401932102</v>
      </c>
      <c r="AB336" t="s">
        <v>50</v>
      </c>
      <c r="AC336">
        <v>2.7327285996680399</v>
      </c>
      <c r="AD336" t="s">
        <v>50</v>
      </c>
      <c r="AE336">
        <f t="shared" si="34"/>
        <v>6.385475947482977E-2</v>
      </c>
      <c r="AG336">
        <v>27.837052183598299</v>
      </c>
      <c r="AH336">
        <v>-387.80771957851198</v>
      </c>
      <c r="AI336">
        <v>-140.08406179577801</v>
      </c>
      <c r="AJ336">
        <v>-247.723657782733</v>
      </c>
      <c r="AK336">
        <f t="shared" si="35"/>
        <v>-107.63959598695499</v>
      </c>
      <c r="AM336">
        <v>11633.5876095118</v>
      </c>
      <c r="AN336">
        <v>11209.3594986807</v>
      </c>
      <c r="AO336">
        <v>13571.2014833127</v>
      </c>
      <c r="AP336">
        <v>11664.38354531</v>
      </c>
      <c r="AQ336">
        <v>11239.5155963302</v>
      </c>
      <c r="AR336">
        <v>14936.809083910701</v>
      </c>
      <c r="AS336">
        <v>11599.5741878841</v>
      </c>
      <c r="AT336">
        <v>11181.5975506756</v>
      </c>
      <c r="AU336">
        <v>11504.493592233001</v>
      </c>
      <c r="AV336">
        <v>11703.6262295081</v>
      </c>
      <c r="AW336">
        <v>11372.6364513018</v>
      </c>
      <c r="AX336">
        <v>11523.4760297096</v>
      </c>
      <c r="AY336">
        <v>11627.4421296296</v>
      </c>
      <c r="AZ336">
        <v>11118.740157480301</v>
      </c>
      <c r="BA336">
        <v>17029.170943708599</v>
      </c>
      <c r="BB336">
        <v>11370.709903593301</v>
      </c>
      <c r="BC336">
        <v>11148.8860294117</v>
      </c>
      <c r="BD336">
        <v>11309.953900709201</v>
      </c>
      <c r="BE336">
        <v>11829.243623570799</v>
      </c>
      <c r="BF336">
        <v>11209.40234375</v>
      </c>
      <c r="BG336">
        <v>11739.9450643776</v>
      </c>
    </row>
    <row r="337" spans="1:59" x14ac:dyDescent="0.25">
      <c r="A337" t="s">
        <v>264</v>
      </c>
      <c r="B337">
        <v>0.91224899999999998</v>
      </c>
      <c r="C337">
        <v>0.91224899999999998</v>
      </c>
      <c r="D337">
        <v>281</v>
      </c>
      <c r="E337">
        <v>281</v>
      </c>
      <c r="F337">
        <v>25.863632007216601</v>
      </c>
      <c r="G337" t="s">
        <v>50</v>
      </c>
      <c r="H337">
        <v>8.7152682778862705</v>
      </c>
      <c r="I337" t="s">
        <v>50</v>
      </c>
      <c r="J337">
        <v>1.00785484720973</v>
      </c>
      <c r="K337" t="s">
        <v>53</v>
      </c>
      <c r="L337">
        <v>0.74560990415894002</v>
      </c>
      <c r="M337" t="s">
        <v>53</v>
      </c>
      <c r="N337">
        <v>0.119826568124781</v>
      </c>
      <c r="O337" t="s">
        <v>50</v>
      </c>
      <c r="P337">
        <v>1.74415852334747E-3</v>
      </c>
      <c r="Q337" t="s">
        <v>53</v>
      </c>
      <c r="R337">
        <v>0.14595176772507101</v>
      </c>
      <c r="S337" t="s">
        <v>50</v>
      </c>
      <c r="T337">
        <v>9.0086568641655096E-2</v>
      </c>
      <c r="U337" t="s">
        <v>50</v>
      </c>
      <c r="V337">
        <f t="shared" si="30"/>
        <v>2.6125199600290014E-2</v>
      </c>
      <c r="W337">
        <f t="shared" si="31"/>
        <v>8.8342410118307624E-2</v>
      </c>
      <c r="X337">
        <f t="shared" si="32"/>
        <v>6.221721051801761E-2</v>
      </c>
      <c r="Y337">
        <f t="shared" si="33"/>
        <v>-5.5865199083415917E-2</v>
      </c>
      <c r="AA337">
        <v>3.0218094396401201</v>
      </c>
      <c r="AB337" t="s">
        <v>50</v>
      </c>
      <c r="AC337">
        <v>3.1085775586553299</v>
      </c>
      <c r="AD337" t="s">
        <v>50</v>
      </c>
      <c r="AE337">
        <f t="shared" si="34"/>
        <v>8.6768119015209866E-2</v>
      </c>
      <c r="AG337">
        <v>1.5993322288481899</v>
      </c>
      <c r="AH337">
        <v>1.95204675832926</v>
      </c>
      <c r="AI337">
        <v>1.0937680847242599</v>
      </c>
      <c r="AJ337">
        <v>0.85827867360499399</v>
      </c>
      <c r="AK337">
        <f t="shared" si="35"/>
        <v>-0.23548941111926591</v>
      </c>
      <c r="AM337">
        <v>40894.0845070422</v>
      </c>
      <c r="AN337">
        <v>43740.782608695597</v>
      </c>
      <c r="AO337">
        <v>32412.5157894736</v>
      </c>
      <c r="AP337">
        <v>40016.333333333299</v>
      </c>
      <c r="AQ337">
        <v>48517.599999999999</v>
      </c>
      <c r="AR337">
        <v>35143.027777777701</v>
      </c>
      <c r="AS337">
        <v>41536.341463414603</v>
      </c>
      <c r="AT337">
        <v>34784.25</v>
      </c>
      <c r="AU337">
        <v>30746.4406779661</v>
      </c>
      <c r="AV337">
        <v>37915.384615384603</v>
      </c>
      <c r="AW337">
        <v>44947.083333333299</v>
      </c>
      <c r="AX337">
        <v>38530.5</v>
      </c>
      <c r="AY337">
        <v>41622.9411764705</v>
      </c>
      <c r="AZ337">
        <v>50197.843137254902</v>
      </c>
      <c r="BA337">
        <v>31755.5555555555</v>
      </c>
      <c r="BB337">
        <v>38000</v>
      </c>
      <c r="BC337">
        <v>34573.043478260799</v>
      </c>
      <c r="BD337">
        <v>31796.5625</v>
      </c>
      <c r="BE337">
        <v>44041.25</v>
      </c>
      <c r="BF337">
        <v>35070</v>
      </c>
      <c r="BG337">
        <v>29501.851851851799</v>
      </c>
    </row>
    <row r="338" spans="1:59" x14ac:dyDescent="0.25">
      <c r="A338" t="s">
        <v>273</v>
      </c>
      <c r="B338">
        <v>0.92341700000000004</v>
      </c>
      <c r="C338">
        <v>0.92341700000000004</v>
      </c>
      <c r="D338">
        <v>568</v>
      </c>
      <c r="E338">
        <v>568</v>
      </c>
      <c r="F338">
        <v>2.5305583124189899</v>
      </c>
      <c r="G338" t="s">
        <v>51</v>
      </c>
      <c r="H338">
        <v>1.1200546613414499</v>
      </c>
      <c r="I338" t="s">
        <v>53</v>
      </c>
      <c r="J338">
        <v>0.22934673858153101</v>
      </c>
      <c r="K338" t="s">
        <v>53</v>
      </c>
      <c r="L338">
        <v>1.5584132013935299</v>
      </c>
      <c r="M338" t="s">
        <v>53</v>
      </c>
      <c r="N338">
        <v>2.13058501881268E-2</v>
      </c>
      <c r="O338" t="s">
        <v>53</v>
      </c>
      <c r="P338">
        <v>4.0477843946926703E-2</v>
      </c>
      <c r="Q338" t="s">
        <v>52</v>
      </c>
      <c r="R338">
        <v>3.2949480229000898E-2</v>
      </c>
      <c r="S338" t="s">
        <v>52</v>
      </c>
      <c r="T338">
        <v>9.1007968542940396E-2</v>
      </c>
      <c r="U338" t="s">
        <v>50</v>
      </c>
      <c r="V338">
        <f t="shared" si="30"/>
        <v>1.1643630040874098E-2</v>
      </c>
      <c r="W338">
        <f t="shared" si="31"/>
        <v>5.0530124596013692E-2</v>
      </c>
      <c r="X338">
        <f t="shared" si="32"/>
        <v>3.8886494555139595E-2</v>
      </c>
      <c r="Y338">
        <f t="shared" si="33"/>
        <v>5.8058488313939498E-2</v>
      </c>
      <c r="AA338">
        <v>2.9832753852840002</v>
      </c>
      <c r="AB338" t="s">
        <v>50</v>
      </c>
      <c r="AC338">
        <v>3.0300226353506199</v>
      </c>
      <c r="AD338" t="s">
        <v>50</v>
      </c>
      <c r="AE338">
        <f t="shared" si="34"/>
        <v>4.6747250066619728E-2</v>
      </c>
      <c r="AG338">
        <v>-2.2659648071698899</v>
      </c>
      <c r="AH338">
        <v>-2.9101190550028702</v>
      </c>
      <c r="AI338">
        <v>-0.15225810697709999</v>
      </c>
      <c r="AJ338">
        <v>-2.7578609480257699</v>
      </c>
      <c r="AK338">
        <f t="shared" si="35"/>
        <v>-2.60560284104867</v>
      </c>
      <c r="AM338">
        <v>31502.609589041</v>
      </c>
      <c r="AN338">
        <v>29699.934579439199</v>
      </c>
      <c r="AO338">
        <v>23533.905325443699</v>
      </c>
      <c r="AP338">
        <v>32603.6047904191</v>
      </c>
      <c r="AQ338">
        <v>29892.650793650701</v>
      </c>
      <c r="AR338">
        <v>24459.362499999999</v>
      </c>
      <c r="AS338">
        <v>30031.68</v>
      </c>
      <c r="AT338">
        <v>29424</v>
      </c>
      <c r="AU338">
        <v>22702.033707865099</v>
      </c>
      <c r="AV338">
        <v>32317.079207920699</v>
      </c>
      <c r="AW338">
        <v>29672.608695652099</v>
      </c>
      <c r="AX338">
        <v>26828.0555555555</v>
      </c>
      <c r="AY338">
        <v>33042.075757575702</v>
      </c>
      <c r="AZ338">
        <v>30019.174999999999</v>
      </c>
      <c r="BA338">
        <v>22521.340909090901</v>
      </c>
      <c r="BB338">
        <v>30895.5555555555</v>
      </c>
      <c r="BC338">
        <v>30496.9</v>
      </c>
      <c r="BD338">
        <v>23870.94</v>
      </c>
      <c r="BE338">
        <v>27810.285714285699</v>
      </c>
      <c r="BF338">
        <v>27124.9285714285</v>
      </c>
      <c r="BG338">
        <v>21203.435897435898</v>
      </c>
    </row>
    <row r="339" spans="1:59" x14ac:dyDescent="0.25">
      <c r="A339" t="s">
        <v>503</v>
      </c>
      <c r="B339">
        <v>0.90474100000000002</v>
      </c>
      <c r="C339">
        <v>0.90896299999999997</v>
      </c>
      <c r="D339">
        <v>9743</v>
      </c>
      <c r="E339">
        <v>8941</v>
      </c>
      <c r="F339">
        <v>5.2864416632212796</v>
      </c>
      <c r="G339" t="s">
        <v>50</v>
      </c>
      <c r="H339">
        <v>4.2008339343005101</v>
      </c>
      <c r="I339" t="s">
        <v>50</v>
      </c>
      <c r="J339">
        <v>2.09588755087794</v>
      </c>
      <c r="K339" t="s">
        <v>52</v>
      </c>
      <c r="L339">
        <v>3.01445373635819</v>
      </c>
      <c r="M339" t="s">
        <v>51</v>
      </c>
      <c r="N339">
        <v>2.9565477354325E-2</v>
      </c>
      <c r="O339" t="s">
        <v>50</v>
      </c>
      <c r="P339">
        <v>-3.7770961303807801E-3</v>
      </c>
      <c r="Q339" t="s">
        <v>53</v>
      </c>
      <c r="R339">
        <v>5.1326433031653101E-2</v>
      </c>
      <c r="S339" t="s">
        <v>50</v>
      </c>
      <c r="T339">
        <v>9.1933990084702794E-2</v>
      </c>
      <c r="U339" t="s">
        <v>50</v>
      </c>
      <c r="V339">
        <f t="shared" si="30"/>
        <v>2.1760955677328102E-2</v>
      </c>
      <c r="W339">
        <f t="shared" si="31"/>
        <v>9.5711086215083577E-2</v>
      </c>
      <c r="X339">
        <f t="shared" si="32"/>
        <v>7.3950130537755482E-2</v>
      </c>
      <c r="Y339">
        <f t="shared" si="33"/>
        <v>4.0607557053049692E-2</v>
      </c>
      <c r="AA339">
        <v>2.6852868513984598</v>
      </c>
      <c r="AB339" t="s">
        <v>50</v>
      </c>
      <c r="AC339">
        <v>2.74970199103192</v>
      </c>
      <c r="AD339" t="s">
        <v>50</v>
      </c>
      <c r="AE339">
        <f t="shared" si="34"/>
        <v>6.4415139633460239E-2</v>
      </c>
      <c r="AG339">
        <v>-51.004948112888201</v>
      </c>
      <c r="AH339">
        <v>-125.019234245501</v>
      </c>
      <c r="AI339">
        <v>-9.1239594777175004</v>
      </c>
      <c r="AJ339">
        <v>-115.89527476778299</v>
      </c>
      <c r="AK339">
        <f t="shared" si="35"/>
        <v>-106.77131529006549</v>
      </c>
      <c r="AM339">
        <v>11940.685381068601</v>
      </c>
      <c r="AN339">
        <v>10568.9737470167</v>
      </c>
      <c r="AO339">
        <v>10565.2554744525</v>
      </c>
      <c r="AP339">
        <v>11879.9402286902</v>
      </c>
      <c r="AQ339">
        <v>10788.209848484799</v>
      </c>
      <c r="AR339">
        <v>10771.668115942</v>
      </c>
      <c r="AS339">
        <v>12006.9778786159</v>
      </c>
      <c r="AT339">
        <v>10326.6021775544</v>
      </c>
      <c r="AU339">
        <v>10355.807352941099</v>
      </c>
      <c r="AV339">
        <v>10994.826542491201</v>
      </c>
      <c r="AW339">
        <v>10793.901294498301</v>
      </c>
      <c r="AX339">
        <v>10617.5904907975</v>
      </c>
      <c r="AY339">
        <v>12593.848826291</v>
      </c>
      <c r="AZ339">
        <v>10783.1994301994</v>
      </c>
      <c r="BA339">
        <v>10909.660714285699</v>
      </c>
      <c r="BB339">
        <v>12078.572916666601</v>
      </c>
      <c r="BC339">
        <v>10377.6683006535</v>
      </c>
      <c r="BD339">
        <v>10579.242021276499</v>
      </c>
      <c r="BE339">
        <v>11938.170189098901</v>
      </c>
      <c r="BF339">
        <v>10272.9037800687</v>
      </c>
      <c r="BG339">
        <v>10079.4539473684</v>
      </c>
    </row>
    <row r="340" spans="1:59" x14ac:dyDescent="0.25">
      <c r="A340" t="s">
        <v>396</v>
      </c>
      <c r="B340">
        <v>0.88144400000000001</v>
      </c>
      <c r="C340">
        <v>0.88116499999999998</v>
      </c>
      <c r="D340">
        <v>4088</v>
      </c>
      <c r="E340">
        <v>4015</v>
      </c>
      <c r="F340">
        <v>2.22412948386906</v>
      </c>
      <c r="G340" t="s">
        <v>51</v>
      </c>
      <c r="H340">
        <v>1.3588853034405799</v>
      </c>
      <c r="I340" t="s">
        <v>53</v>
      </c>
      <c r="J340">
        <v>1.2053416021271599</v>
      </c>
      <c r="K340" t="s">
        <v>53</v>
      </c>
      <c r="L340">
        <v>2.3854178176602501</v>
      </c>
      <c r="M340" t="s">
        <v>51</v>
      </c>
      <c r="N340">
        <v>7.3485976010714098E-3</v>
      </c>
      <c r="O340" t="s">
        <v>53</v>
      </c>
      <c r="P340">
        <v>9.5604765294664198E-4</v>
      </c>
      <c r="Q340" t="s">
        <v>53</v>
      </c>
      <c r="R340">
        <v>2.11574928093291E-2</v>
      </c>
      <c r="S340" t="s">
        <v>50</v>
      </c>
      <c r="T340">
        <v>9.2517222601438104E-2</v>
      </c>
      <c r="U340" t="s">
        <v>50</v>
      </c>
      <c r="V340">
        <f t="shared" si="30"/>
        <v>1.380889520825769E-2</v>
      </c>
      <c r="W340">
        <f t="shared" si="31"/>
        <v>9.1561174948491461E-2</v>
      </c>
      <c r="X340">
        <f t="shared" si="32"/>
        <v>7.7752279740233771E-2</v>
      </c>
      <c r="Y340">
        <f t="shared" si="33"/>
        <v>7.1359729792109E-2</v>
      </c>
      <c r="AA340">
        <v>2.8496926809305698</v>
      </c>
      <c r="AB340" t="s">
        <v>50</v>
      </c>
      <c r="AC340">
        <v>2.9040612022596299</v>
      </c>
      <c r="AD340" t="s">
        <v>50</v>
      </c>
      <c r="AE340">
        <f t="shared" si="34"/>
        <v>5.4368521329060115E-2</v>
      </c>
      <c r="AG340">
        <v>-6.7211309837865203</v>
      </c>
      <c r="AH340">
        <v>-125.639200671943</v>
      </c>
      <c r="AI340">
        <v>-18.503208301132499</v>
      </c>
      <c r="AJ340">
        <v>-107.13599237081</v>
      </c>
      <c r="AK340">
        <f t="shared" si="35"/>
        <v>-88.632784069677498</v>
      </c>
      <c r="AM340">
        <v>23147.143190661402</v>
      </c>
      <c r="AN340">
        <v>22569.459749552701</v>
      </c>
      <c r="AO340">
        <v>23809.368486352301</v>
      </c>
      <c r="AP340">
        <v>23784.963715529699</v>
      </c>
      <c r="AQ340">
        <v>22951.167259786402</v>
      </c>
      <c r="AR340">
        <v>22686.519230769201</v>
      </c>
      <c r="AS340">
        <v>22409.7969798657</v>
      </c>
      <c r="AT340">
        <v>22183.633093525099</v>
      </c>
      <c r="AU340">
        <v>24862.039663461499</v>
      </c>
      <c r="AV340">
        <v>25246.1188811188</v>
      </c>
      <c r="AW340">
        <v>22640.338461538398</v>
      </c>
      <c r="AX340">
        <v>23627.9551451187</v>
      </c>
      <c r="AY340">
        <v>22748.014888337399</v>
      </c>
      <c r="AZ340">
        <v>23218.768211920498</v>
      </c>
      <c r="BA340">
        <v>21796.733167082199</v>
      </c>
      <c r="BB340">
        <v>22313.6339869281</v>
      </c>
      <c r="BC340">
        <v>22185.1013986014</v>
      </c>
      <c r="BD340">
        <v>24438.557544757001</v>
      </c>
      <c r="BE340">
        <v>22511.2655172413</v>
      </c>
      <c r="BF340">
        <v>22182.0777777777</v>
      </c>
      <c r="BG340">
        <v>25237.5079365079</v>
      </c>
    </row>
    <row r="341" spans="1:59" x14ac:dyDescent="0.25">
      <c r="A341" t="s">
        <v>445</v>
      </c>
      <c r="B341">
        <v>0.85105699999999995</v>
      </c>
      <c r="C341">
        <v>0.85180699999999998</v>
      </c>
      <c r="D341">
        <v>9368</v>
      </c>
      <c r="E341">
        <v>9344</v>
      </c>
      <c r="F341">
        <v>13.5215864521731</v>
      </c>
      <c r="G341" t="s">
        <v>50</v>
      </c>
      <c r="H341">
        <v>6.2035518244274197</v>
      </c>
      <c r="I341" t="s">
        <v>50</v>
      </c>
      <c r="J341">
        <v>1.17970885293436</v>
      </c>
      <c r="K341" t="s">
        <v>53</v>
      </c>
      <c r="L341">
        <v>2.96569120992605</v>
      </c>
      <c r="M341" t="s">
        <v>51</v>
      </c>
      <c r="N341">
        <v>2.3040534509081701E-3</v>
      </c>
      <c r="O341" t="s">
        <v>53</v>
      </c>
      <c r="P341">
        <v>-9.8754017212658498E-3</v>
      </c>
      <c r="Q341" t="s">
        <v>53</v>
      </c>
      <c r="R341">
        <v>6.0470982052366999E-2</v>
      </c>
      <c r="S341" t="s">
        <v>50</v>
      </c>
      <c r="T341">
        <v>9.2553284313347695E-2</v>
      </c>
      <c r="U341" t="s">
        <v>50</v>
      </c>
      <c r="V341">
        <f t="shared" si="30"/>
        <v>5.8166928601458827E-2</v>
      </c>
      <c r="W341">
        <f t="shared" si="31"/>
        <v>0.10242868603461354</v>
      </c>
      <c r="X341">
        <f t="shared" si="32"/>
        <v>4.4261757433154712E-2</v>
      </c>
      <c r="Y341">
        <f t="shared" si="33"/>
        <v>3.2082302260980695E-2</v>
      </c>
      <c r="AA341">
        <v>2.6340433741626899</v>
      </c>
      <c r="AB341" t="s">
        <v>50</v>
      </c>
      <c r="AC341">
        <v>2.7130853014791798</v>
      </c>
      <c r="AD341" t="s">
        <v>50</v>
      </c>
      <c r="AE341">
        <f t="shared" si="34"/>
        <v>7.9041927316489957E-2</v>
      </c>
      <c r="AG341">
        <v>37.787894291997901</v>
      </c>
      <c r="AH341">
        <v>-436.84455789769601</v>
      </c>
      <c r="AI341">
        <v>-94.044591461692406</v>
      </c>
      <c r="AJ341">
        <v>-342.79996643600401</v>
      </c>
      <c r="AK341">
        <f t="shared" si="35"/>
        <v>-248.75537497431162</v>
      </c>
      <c r="AM341">
        <v>11850.7770092226</v>
      </c>
      <c r="AN341">
        <v>11576.180566182</v>
      </c>
      <c r="AO341">
        <v>13291.304547915501</v>
      </c>
      <c r="AP341">
        <v>11878.6335927367</v>
      </c>
      <c r="AQ341">
        <v>11482.041186161399</v>
      </c>
      <c r="AR341">
        <v>12801.3169877408</v>
      </c>
      <c r="AS341">
        <v>11822.0254350736</v>
      </c>
      <c r="AT341">
        <v>11657.812857142801</v>
      </c>
      <c r="AU341">
        <v>13715.004038364399</v>
      </c>
      <c r="AV341">
        <v>11980.0875</v>
      </c>
      <c r="AW341">
        <v>11601.3195364238</v>
      </c>
      <c r="AX341">
        <v>13354.813397129101</v>
      </c>
      <c r="AY341">
        <v>11789.768856447599</v>
      </c>
      <c r="AZ341">
        <v>11363.9360655737</v>
      </c>
      <c r="BA341">
        <v>12273.696693272501</v>
      </c>
      <c r="BB341">
        <v>11808.2539007092</v>
      </c>
      <c r="BC341">
        <v>11366.144444444401</v>
      </c>
      <c r="BD341">
        <v>14278.4769230769</v>
      </c>
      <c r="BE341">
        <v>11834.330798479001</v>
      </c>
      <c r="BF341">
        <v>11896.4506493506</v>
      </c>
      <c r="BG341">
        <v>12902.1023427866</v>
      </c>
    </row>
    <row r="342" spans="1:59" x14ac:dyDescent="0.25">
      <c r="A342" t="s">
        <v>599</v>
      </c>
      <c r="B342">
        <v>0.90325800000000001</v>
      </c>
      <c r="C342">
        <v>0.90488099999999905</v>
      </c>
      <c r="D342">
        <v>32858</v>
      </c>
      <c r="E342">
        <v>27092</v>
      </c>
      <c r="F342">
        <v>11.7692238058748</v>
      </c>
      <c r="G342" t="s">
        <v>50</v>
      </c>
      <c r="H342">
        <v>6.9212523399723196</v>
      </c>
      <c r="I342" t="s">
        <v>50</v>
      </c>
      <c r="J342">
        <v>1.4415109635469401</v>
      </c>
      <c r="K342" t="s">
        <v>53</v>
      </c>
      <c r="L342">
        <v>3.2821981596138801</v>
      </c>
      <c r="M342" t="s">
        <v>50</v>
      </c>
      <c r="N342">
        <v>-5.1738813768435997E-3</v>
      </c>
      <c r="O342" t="s">
        <v>53</v>
      </c>
      <c r="P342">
        <v>1.1704076745759901E-2</v>
      </c>
      <c r="Q342" t="s">
        <v>51</v>
      </c>
      <c r="R342">
        <v>5.76178788727097E-2</v>
      </c>
      <c r="S342" t="s">
        <v>50</v>
      </c>
      <c r="T342">
        <v>9.3215307729753005E-2</v>
      </c>
      <c r="U342" t="s">
        <v>50</v>
      </c>
      <c r="V342">
        <f t="shared" si="30"/>
        <v>6.2791760249553297E-2</v>
      </c>
      <c r="W342">
        <f t="shared" si="31"/>
        <v>8.1511230983993099E-2</v>
      </c>
      <c r="X342">
        <f t="shared" si="32"/>
        <v>1.8719470734439803E-2</v>
      </c>
      <c r="Y342">
        <f t="shared" si="33"/>
        <v>3.5597428857043305E-2</v>
      </c>
      <c r="AA342">
        <v>2.77370340845478</v>
      </c>
      <c r="AB342" t="s">
        <v>50</v>
      </c>
      <c r="AC342">
        <v>2.8479302566995401</v>
      </c>
      <c r="AD342" t="s">
        <v>50</v>
      </c>
      <c r="AE342">
        <f t="shared" si="34"/>
        <v>7.4226848244760113E-2</v>
      </c>
      <c r="AG342">
        <v>-36.594058098754203</v>
      </c>
      <c r="AH342">
        <v>-437.39067795265299</v>
      </c>
      <c r="AI342">
        <v>-169.64506613477599</v>
      </c>
      <c r="AJ342">
        <v>-267.745611817878</v>
      </c>
      <c r="AK342">
        <f t="shared" si="35"/>
        <v>-98.100545683102013</v>
      </c>
      <c r="AM342">
        <v>10902.501189741701</v>
      </c>
      <c r="AN342">
        <v>9505.6167706167707</v>
      </c>
      <c r="AO342">
        <v>10009.4543962485</v>
      </c>
      <c r="AP342">
        <v>10111.5530188679</v>
      </c>
      <c r="AQ342">
        <v>9538.1910480349306</v>
      </c>
      <c r="AR342">
        <v>9593.6671401515105</v>
      </c>
      <c r="AS342">
        <v>11595.741690094201</v>
      </c>
      <c r="AT342">
        <v>9472.0059138270899</v>
      </c>
      <c r="AU342">
        <v>10417.3237343241</v>
      </c>
      <c r="AV342">
        <v>9586.6254980079593</v>
      </c>
      <c r="AW342">
        <v>9812.2842535787295</v>
      </c>
      <c r="AX342">
        <v>9793.5677966101703</v>
      </c>
      <c r="AY342">
        <v>10583.799641576999</v>
      </c>
      <c r="AZ342">
        <v>9224.2997658079603</v>
      </c>
      <c r="BA342">
        <v>9432.1035958903994</v>
      </c>
      <c r="BB342">
        <v>10843.9398697816</v>
      </c>
      <c r="BC342">
        <v>9306.5744199207693</v>
      </c>
      <c r="BD342">
        <v>10422.719677692899</v>
      </c>
      <c r="BE342">
        <v>12167.0323050058</v>
      </c>
      <c r="BF342">
        <v>9635.8609865470808</v>
      </c>
      <c r="BG342">
        <v>10410.792094455801</v>
      </c>
    </row>
    <row r="343" spans="1:59" x14ac:dyDescent="0.25">
      <c r="A343" t="s">
        <v>502</v>
      </c>
      <c r="B343">
        <v>0.86328099999999997</v>
      </c>
      <c r="C343">
        <v>0.87556999999999996</v>
      </c>
      <c r="D343">
        <v>1055</v>
      </c>
      <c r="E343">
        <v>938</v>
      </c>
      <c r="F343">
        <v>4.2716511905088197</v>
      </c>
      <c r="G343" t="s">
        <v>50</v>
      </c>
      <c r="H343">
        <v>2.0515716841265501</v>
      </c>
      <c r="I343" t="s">
        <v>52</v>
      </c>
      <c r="J343">
        <v>3.3327306025885801</v>
      </c>
      <c r="K343" t="s">
        <v>50</v>
      </c>
      <c r="L343">
        <v>3.8560024703906199</v>
      </c>
      <c r="M343" t="s">
        <v>50</v>
      </c>
      <c r="N343">
        <v>4.2208289821954702E-2</v>
      </c>
      <c r="O343" t="s">
        <v>52</v>
      </c>
      <c r="P343">
        <v>-5.3296577641416903E-2</v>
      </c>
      <c r="Q343" t="s">
        <v>51</v>
      </c>
      <c r="R343">
        <v>9.2869330874175093E-2</v>
      </c>
      <c r="S343" t="s">
        <v>50</v>
      </c>
      <c r="T343">
        <v>9.4237529951686203E-2</v>
      </c>
      <c r="U343" t="s">
        <v>50</v>
      </c>
      <c r="V343">
        <f t="shared" si="30"/>
        <v>5.0661041052220392E-2</v>
      </c>
      <c r="W343">
        <f t="shared" si="31"/>
        <v>0.14753410759310309</v>
      </c>
      <c r="X343">
        <f t="shared" si="32"/>
        <v>9.6873066540882707E-2</v>
      </c>
      <c r="Y343">
        <f t="shared" si="33"/>
        <v>1.3681990775111091E-3</v>
      </c>
      <c r="AA343">
        <v>2.6967731661117198</v>
      </c>
      <c r="AB343" t="s">
        <v>50</v>
      </c>
      <c r="AC343">
        <v>2.7938903806239099</v>
      </c>
      <c r="AD343" t="s">
        <v>50</v>
      </c>
      <c r="AE343">
        <f t="shared" si="34"/>
        <v>9.7117214512190131E-2</v>
      </c>
      <c r="AG343">
        <v>-0.61732334943392297</v>
      </c>
      <c r="AH343">
        <v>-93.854932508897804</v>
      </c>
      <c r="AI343">
        <v>-43.935956806723603</v>
      </c>
      <c r="AJ343">
        <v>-49.918975702174301</v>
      </c>
      <c r="AK343">
        <f t="shared" si="35"/>
        <v>-5.983018895450698</v>
      </c>
      <c r="AM343">
        <v>9729.0115273775209</v>
      </c>
      <c r="AN343">
        <v>7800.1395348837204</v>
      </c>
      <c r="AO343">
        <v>13213.386634844799</v>
      </c>
      <c r="AP343">
        <v>9314.3317073170692</v>
      </c>
      <c r="AQ343">
        <v>8206.5731707317009</v>
      </c>
      <c r="AR343">
        <v>13315.039130434699</v>
      </c>
      <c r="AS343">
        <v>10327.6690140845</v>
      </c>
      <c r="AT343">
        <v>7429.8333333333303</v>
      </c>
      <c r="AU343">
        <v>13089.682539682501</v>
      </c>
      <c r="AV343">
        <v>9327.2970297029697</v>
      </c>
      <c r="AW343">
        <v>7882.2222222222199</v>
      </c>
      <c r="AX343">
        <v>13916.3478260869</v>
      </c>
      <c r="AY343">
        <v>9301.7403846153793</v>
      </c>
      <c r="AZ343">
        <v>8601.0540540540496</v>
      </c>
      <c r="BA343">
        <v>12413.0760869565</v>
      </c>
      <c r="BB343">
        <v>10356.6235294117</v>
      </c>
      <c r="BC343">
        <v>7376.2439024390196</v>
      </c>
      <c r="BD343">
        <v>13325.7521367521</v>
      </c>
      <c r="BE343">
        <v>10284.491228070099</v>
      </c>
      <c r="BF343">
        <v>7474.6734693877497</v>
      </c>
      <c r="BG343">
        <v>12706.0694444444</v>
      </c>
    </row>
    <row r="344" spans="1:59" x14ac:dyDescent="0.25">
      <c r="A344" t="s">
        <v>392</v>
      </c>
      <c r="B344">
        <v>0.890763999999999</v>
      </c>
      <c r="C344">
        <v>0.890763999999999</v>
      </c>
      <c r="D344">
        <v>5467</v>
      </c>
      <c r="E344">
        <v>5467</v>
      </c>
      <c r="F344">
        <v>8.6047800444706901</v>
      </c>
      <c r="G344" t="s">
        <v>50</v>
      </c>
      <c r="H344">
        <v>5.77501612975085</v>
      </c>
      <c r="I344" t="s">
        <v>50</v>
      </c>
      <c r="J344">
        <v>0.60565540850908794</v>
      </c>
      <c r="K344" t="s">
        <v>53</v>
      </c>
      <c r="L344">
        <v>2.3605119416554898</v>
      </c>
      <c r="M344" t="s">
        <v>51</v>
      </c>
      <c r="N344">
        <v>-1.5925192645468E-2</v>
      </c>
      <c r="O344" t="s">
        <v>52</v>
      </c>
      <c r="P344">
        <v>-1.04834308166704E-2</v>
      </c>
      <c r="Q344" t="s">
        <v>53</v>
      </c>
      <c r="R344">
        <v>5.81514397783158E-2</v>
      </c>
      <c r="S344" t="s">
        <v>50</v>
      </c>
      <c r="T344">
        <v>9.4478752362975094E-2</v>
      </c>
      <c r="U344" t="s">
        <v>50</v>
      </c>
      <c r="V344">
        <f t="shared" si="30"/>
        <v>7.4076632423783803E-2</v>
      </c>
      <c r="W344">
        <f t="shared" si="31"/>
        <v>0.10496218317964549</v>
      </c>
      <c r="X344">
        <f t="shared" si="32"/>
        <v>3.088555075586169E-2</v>
      </c>
      <c r="Y344">
        <f t="shared" si="33"/>
        <v>3.6327312584659294E-2</v>
      </c>
      <c r="AA344">
        <v>2.9078146007096302</v>
      </c>
      <c r="AB344" t="s">
        <v>50</v>
      </c>
      <c r="AC344">
        <v>2.98896809820635</v>
      </c>
      <c r="AD344" t="s">
        <v>50</v>
      </c>
      <c r="AE344">
        <f t="shared" si="34"/>
        <v>8.1153497496719851E-2</v>
      </c>
      <c r="AG344">
        <v>17.3383998745471</v>
      </c>
      <c r="AH344">
        <v>-156.585088399547</v>
      </c>
      <c r="AI344">
        <v>-66.450131651401307</v>
      </c>
      <c r="AJ344">
        <v>-90.134956748146095</v>
      </c>
      <c r="AK344">
        <f t="shared" si="35"/>
        <v>-23.684825096744788</v>
      </c>
      <c r="AM344">
        <v>21341.424753050502</v>
      </c>
      <c r="AN344">
        <v>20797.1321533923</v>
      </c>
      <c r="AO344">
        <v>20910.964895173001</v>
      </c>
      <c r="AP344">
        <v>20801.6915219611</v>
      </c>
      <c r="AQ344">
        <v>20464.697516929999</v>
      </c>
      <c r="AR344">
        <v>21962.5925266903</v>
      </c>
      <c r="AS344">
        <v>22053.552560646898</v>
      </c>
      <c r="AT344">
        <v>21161.207663782399</v>
      </c>
      <c r="AU344">
        <v>19635.8522114347</v>
      </c>
      <c r="AV344">
        <v>21235.1431670282</v>
      </c>
      <c r="AW344">
        <v>20875.918719211801</v>
      </c>
      <c r="AX344">
        <v>21481.847169811299</v>
      </c>
      <c r="AY344">
        <v>20415.9362934362</v>
      </c>
      <c r="AZ344">
        <v>20116.872916666602</v>
      </c>
      <c r="BA344">
        <v>22391.540404040399</v>
      </c>
      <c r="BB344">
        <v>21596.264705882299</v>
      </c>
      <c r="BC344">
        <v>21414.7582938388</v>
      </c>
      <c r="BD344">
        <v>19644.950396825399</v>
      </c>
      <c r="BE344">
        <v>22518.296195652099</v>
      </c>
      <c r="BF344">
        <v>20884.7260981912</v>
      </c>
      <c r="BG344">
        <v>19625.011820330899</v>
      </c>
    </row>
    <row r="345" spans="1:59" x14ac:dyDescent="0.25">
      <c r="A345" t="s">
        <v>485</v>
      </c>
      <c r="B345">
        <v>0.71903099999999998</v>
      </c>
      <c r="C345">
        <v>0.72372599999999998</v>
      </c>
      <c r="D345">
        <v>2356</v>
      </c>
      <c r="E345">
        <v>2046</v>
      </c>
      <c r="F345">
        <v>4.7752498633505196</v>
      </c>
      <c r="G345" t="s">
        <v>50</v>
      </c>
      <c r="H345">
        <v>3.4564722652548201</v>
      </c>
      <c r="I345" t="s">
        <v>50</v>
      </c>
      <c r="J345">
        <v>1.3036073316488099</v>
      </c>
      <c r="K345" t="s">
        <v>53</v>
      </c>
      <c r="L345">
        <v>2.02035829786761</v>
      </c>
      <c r="M345" t="s">
        <v>52</v>
      </c>
      <c r="N345">
        <v>-8.2581432202964697E-2</v>
      </c>
      <c r="O345" t="s">
        <v>50</v>
      </c>
      <c r="P345">
        <v>3.74826135696114E-3</v>
      </c>
      <c r="Q345" t="s">
        <v>53</v>
      </c>
      <c r="R345">
        <v>9.2919451005705703E-3</v>
      </c>
      <c r="S345" t="s">
        <v>53</v>
      </c>
      <c r="T345">
        <v>0.103527021882359</v>
      </c>
      <c r="U345" t="s">
        <v>50</v>
      </c>
      <c r="V345">
        <f t="shared" si="30"/>
        <v>9.1873377303535272E-2</v>
      </c>
      <c r="W345">
        <f t="shared" si="31"/>
        <v>9.9778760525397858E-2</v>
      </c>
      <c r="X345">
        <f t="shared" si="32"/>
        <v>7.9053832218625858E-3</v>
      </c>
      <c r="Y345">
        <f t="shared" si="33"/>
        <v>9.4235076781788427E-2</v>
      </c>
      <c r="AA345">
        <v>2.76793134864459</v>
      </c>
      <c r="AB345" t="s">
        <v>50</v>
      </c>
      <c r="AC345">
        <v>2.8410064665820198</v>
      </c>
      <c r="AD345" t="s">
        <v>50</v>
      </c>
      <c r="AE345">
        <f t="shared" si="34"/>
        <v>7.3075117937429823E-2</v>
      </c>
      <c r="AG345">
        <v>15.892450335996701</v>
      </c>
      <c r="AH345">
        <v>-111.041950744933</v>
      </c>
      <c r="AI345">
        <v>-39.197076076039401</v>
      </c>
      <c r="AJ345">
        <v>-71.844874668894406</v>
      </c>
      <c r="AK345">
        <f t="shared" si="35"/>
        <v>-32.647798592855004</v>
      </c>
      <c r="AM345">
        <v>13473.0352348993</v>
      </c>
      <c r="AN345">
        <v>13265.406844106399</v>
      </c>
      <c r="AO345">
        <v>14233.983766233699</v>
      </c>
      <c r="AP345">
        <v>13608.04</v>
      </c>
      <c r="AQ345">
        <v>13319.330578512299</v>
      </c>
      <c r="AR345">
        <v>14488.380658436199</v>
      </c>
      <c r="AS345">
        <v>13336.206081081</v>
      </c>
      <c r="AT345">
        <v>13219.4577464788</v>
      </c>
      <c r="AU345">
        <v>13951.707762557</v>
      </c>
      <c r="AV345">
        <v>13331.104575163399</v>
      </c>
      <c r="AW345">
        <v>12775.561983471</v>
      </c>
      <c r="AX345">
        <v>14538.4957627118</v>
      </c>
      <c r="AY345">
        <v>13896.278911564599</v>
      </c>
      <c r="AZ345">
        <v>13863.099173553701</v>
      </c>
      <c r="BA345">
        <v>14441.072</v>
      </c>
      <c r="BB345">
        <v>14243.7112676056</v>
      </c>
      <c r="BC345">
        <v>13925.0789473684</v>
      </c>
      <c r="BD345">
        <v>13844.744444444401</v>
      </c>
      <c r="BE345">
        <v>12499.415584415499</v>
      </c>
      <c r="BF345">
        <v>12406.9242424242</v>
      </c>
      <c r="BG345">
        <v>14123.613095238001</v>
      </c>
    </row>
    <row r="346" spans="1:59" x14ac:dyDescent="0.25">
      <c r="A346" t="s">
        <v>230</v>
      </c>
      <c r="B346">
        <v>0.80315000000000003</v>
      </c>
      <c r="C346">
        <v>0.80310400000000004</v>
      </c>
      <c r="D346">
        <v>2767</v>
      </c>
      <c r="E346">
        <v>2554</v>
      </c>
      <c r="F346">
        <v>3.17867766654622</v>
      </c>
      <c r="G346" t="s">
        <v>50</v>
      </c>
      <c r="H346">
        <v>1.4672863815316599</v>
      </c>
      <c r="I346" t="s">
        <v>53</v>
      </c>
      <c r="J346">
        <v>0.41768811894086999</v>
      </c>
      <c r="K346" t="s">
        <v>53</v>
      </c>
      <c r="L346">
        <v>1.3337344535123701</v>
      </c>
      <c r="M346" t="s">
        <v>53</v>
      </c>
      <c r="N346">
        <v>-2.8991785611067598E-2</v>
      </c>
      <c r="O346" t="s">
        <v>53</v>
      </c>
      <c r="P346">
        <v>5.4573732618818802E-2</v>
      </c>
      <c r="Q346" t="s">
        <v>51</v>
      </c>
      <c r="R346">
        <v>3.75262189839006E-2</v>
      </c>
      <c r="S346" t="s">
        <v>52</v>
      </c>
      <c r="T346">
        <v>0.107428522196013</v>
      </c>
      <c r="U346" t="s">
        <v>50</v>
      </c>
      <c r="V346">
        <f t="shared" si="30"/>
        <v>6.6518004594968205E-2</v>
      </c>
      <c r="W346">
        <f t="shared" si="31"/>
        <v>5.2854789577194194E-2</v>
      </c>
      <c r="X346">
        <f t="shared" si="32"/>
        <v>-1.3663215017774011E-2</v>
      </c>
      <c r="Y346">
        <f t="shared" si="33"/>
        <v>6.9902303212112396E-2</v>
      </c>
      <c r="AA346">
        <v>2.7726201975599198</v>
      </c>
      <c r="AB346" t="s">
        <v>50</v>
      </c>
      <c r="AC346">
        <v>2.8368616105334001</v>
      </c>
      <c r="AD346" t="s">
        <v>50</v>
      </c>
      <c r="AE346">
        <f t="shared" si="34"/>
        <v>6.4241412973480294E-2</v>
      </c>
      <c r="AG346">
        <v>-6.1244062943224202</v>
      </c>
      <c r="AH346">
        <v>-22.3867551244184</v>
      </c>
      <c r="AI346">
        <v>-13.8368540898683</v>
      </c>
      <c r="AJ346">
        <v>-8.5499010345501407</v>
      </c>
      <c r="AK346">
        <f t="shared" si="35"/>
        <v>5.2869530553181594</v>
      </c>
      <c r="AM346">
        <v>8262.3368828654402</v>
      </c>
      <c r="AN346">
        <v>7685.42098765432</v>
      </c>
      <c r="AO346">
        <v>6846.4219409282696</v>
      </c>
      <c r="AP346">
        <v>8394.59375</v>
      </c>
      <c r="AQ346">
        <v>7755.1181818181803</v>
      </c>
      <c r="AR346">
        <v>7088.09115281501</v>
      </c>
      <c r="AS346">
        <v>8095.6411378555704</v>
      </c>
      <c r="AT346">
        <v>7602.53783783783</v>
      </c>
      <c r="AU346">
        <v>6579.7278106508802</v>
      </c>
      <c r="AV346">
        <v>7958.6690140845003</v>
      </c>
      <c r="AW346">
        <v>7985.7033492822902</v>
      </c>
      <c r="AX346">
        <v>7085.1842105263104</v>
      </c>
      <c r="AY346">
        <v>8818.5753424657505</v>
      </c>
      <c r="AZ346">
        <v>7546.4935064934998</v>
      </c>
      <c r="BA346">
        <v>7091.1092896174796</v>
      </c>
      <c r="BB346">
        <v>8283.1687242798307</v>
      </c>
      <c r="BC346">
        <v>8205.7391304347802</v>
      </c>
      <c r="BD346">
        <v>6758.3707317073104</v>
      </c>
      <c r="BE346">
        <v>7882.7009345794304</v>
      </c>
      <c r="BF346">
        <v>7005.8225806451601</v>
      </c>
      <c r="BG346">
        <v>6304.3759398496204</v>
      </c>
    </row>
    <row r="347" spans="1:59" x14ac:dyDescent="0.25">
      <c r="A347" t="s">
        <v>171</v>
      </c>
      <c r="B347">
        <v>0.81804200000000005</v>
      </c>
      <c r="C347">
        <v>0.83351399999999998</v>
      </c>
      <c r="D347">
        <v>1648</v>
      </c>
      <c r="E347">
        <v>1491</v>
      </c>
      <c r="F347">
        <v>2.9390948099401801</v>
      </c>
      <c r="G347" t="s">
        <v>51</v>
      </c>
      <c r="H347">
        <v>1.83373622304342</v>
      </c>
      <c r="I347" t="s">
        <v>53</v>
      </c>
      <c r="J347">
        <v>0.81414328409782499</v>
      </c>
      <c r="K347" t="s">
        <v>53</v>
      </c>
      <c r="L347">
        <v>1.40724848322923</v>
      </c>
      <c r="M347" t="s">
        <v>53</v>
      </c>
      <c r="N347">
        <v>-2.8616239967373901E-2</v>
      </c>
      <c r="O347" t="s">
        <v>53</v>
      </c>
      <c r="P347">
        <v>-5.4934232914757798E-4</v>
      </c>
      <c r="Q347" t="s">
        <v>53</v>
      </c>
      <c r="R347">
        <v>0.102690113233795</v>
      </c>
      <c r="S347" t="s">
        <v>50</v>
      </c>
      <c r="T347">
        <v>0.108424853334407</v>
      </c>
      <c r="U347" t="s">
        <v>50</v>
      </c>
      <c r="V347">
        <f t="shared" si="30"/>
        <v>0.1313063532011689</v>
      </c>
      <c r="W347">
        <f t="shared" si="31"/>
        <v>0.10897419566355458</v>
      </c>
      <c r="X347">
        <f t="shared" si="32"/>
        <v>-2.2332157537614319E-2</v>
      </c>
      <c r="Y347">
        <f t="shared" si="33"/>
        <v>5.7347401006120069E-3</v>
      </c>
      <c r="AA347">
        <v>2.6963798985001799</v>
      </c>
      <c r="AB347" t="s">
        <v>50</v>
      </c>
      <c r="AC347">
        <v>2.8099329183794701</v>
      </c>
      <c r="AD347" t="s">
        <v>50</v>
      </c>
      <c r="AE347">
        <f t="shared" si="34"/>
        <v>0.11355301987929023</v>
      </c>
      <c r="AG347">
        <v>-0.92135698983702896</v>
      </c>
      <c r="AH347">
        <v>-40.380953449003599</v>
      </c>
      <c r="AI347">
        <v>-24.312905360535201</v>
      </c>
      <c r="AJ347">
        <v>-16.068048088468402</v>
      </c>
      <c r="AK347">
        <f t="shared" si="35"/>
        <v>8.244857272066799</v>
      </c>
      <c r="AM347">
        <v>9678.3572895277193</v>
      </c>
      <c r="AN347">
        <v>8112.2115384615299</v>
      </c>
      <c r="AO347">
        <v>9112.3097014925297</v>
      </c>
      <c r="AP347">
        <v>9345.1201550387595</v>
      </c>
      <c r="AQ347">
        <v>7989.1018867924504</v>
      </c>
      <c r="AR347">
        <v>9583.70652173913</v>
      </c>
      <c r="AS347">
        <v>10053.794759825299</v>
      </c>
      <c r="AT347">
        <v>8272.921182266</v>
      </c>
      <c r="AU347">
        <v>8611.9038461538403</v>
      </c>
      <c r="AV347">
        <v>9186.7265625</v>
      </c>
      <c r="AW347">
        <v>8581.5546218487398</v>
      </c>
      <c r="AX347">
        <v>8853.2377622377608</v>
      </c>
      <c r="AY347">
        <v>9501.0769230769201</v>
      </c>
      <c r="AZ347">
        <v>7506.2123287671202</v>
      </c>
      <c r="BA347">
        <v>10369.097744360901</v>
      </c>
      <c r="BB347">
        <v>11755.4961832061</v>
      </c>
      <c r="BC347">
        <v>9120.9819819819804</v>
      </c>
      <c r="BD347">
        <v>9155.5144927536203</v>
      </c>
      <c r="BE347">
        <v>7779.0714285714203</v>
      </c>
      <c r="BF347">
        <v>7249.7173913043398</v>
      </c>
      <c r="BG347">
        <v>7997</v>
      </c>
    </row>
    <row r="348" spans="1:59" x14ac:dyDescent="0.25">
      <c r="A348" t="s">
        <v>92</v>
      </c>
      <c r="B348">
        <v>0.907725</v>
      </c>
      <c r="C348">
        <v>0.90502399999999905</v>
      </c>
      <c r="D348">
        <v>4182</v>
      </c>
      <c r="E348">
        <v>4093</v>
      </c>
      <c r="F348">
        <v>19.116256329386999</v>
      </c>
      <c r="G348" t="s">
        <v>50</v>
      </c>
      <c r="H348">
        <v>7.6583298375301103</v>
      </c>
      <c r="I348" t="s">
        <v>50</v>
      </c>
      <c r="J348">
        <v>2.45657843544753</v>
      </c>
      <c r="K348" t="s">
        <v>51</v>
      </c>
      <c r="L348">
        <v>3.70089291998501</v>
      </c>
      <c r="M348" t="s">
        <v>50</v>
      </c>
      <c r="N348">
        <v>-3.3701519716445201E-2</v>
      </c>
      <c r="O348" t="s">
        <v>50</v>
      </c>
      <c r="P348">
        <v>-1.73933779823334E-2</v>
      </c>
      <c r="Q348" t="s">
        <v>52</v>
      </c>
      <c r="R348">
        <v>4.5448825130106799E-2</v>
      </c>
      <c r="S348" t="s">
        <v>50</v>
      </c>
      <c r="T348">
        <v>0.110192413489983</v>
      </c>
      <c r="U348" t="s">
        <v>50</v>
      </c>
      <c r="V348">
        <f t="shared" si="30"/>
        <v>7.9150344846552007E-2</v>
      </c>
      <c r="W348">
        <f t="shared" si="31"/>
        <v>0.12758579147231641</v>
      </c>
      <c r="X348">
        <f t="shared" si="32"/>
        <v>4.8435446625764406E-2</v>
      </c>
      <c r="Y348">
        <f t="shared" si="33"/>
        <v>6.4743588359876203E-2</v>
      </c>
      <c r="AA348">
        <v>2.8664477328440299</v>
      </c>
      <c r="AB348" t="s">
        <v>50</v>
      </c>
      <c r="AC348">
        <v>2.9567558398720801</v>
      </c>
      <c r="AD348" t="s">
        <v>50</v>
      </c>
      <c r="AE348">
        <f t="shared" si="34"/>
        <v>9.0308107028050255E-2</v>
      </c>
      <c r="AG348">
        <v>35.083648187578</v>
      </c>
      <c r="AH348">
        <v>-182.96886534686701</v>
      </c>
      <c r="AI348">
        <v>-47.418429901913903</v>
      </c>
      <c r="AJ348">
        <v>-135.550435444953</v>
      </c>
      <c r="AK348">
        <f t="shared" si="35"/>
        <v>-88.132005543039099</v>
      </c>
      <c r="AM348">
        <v>19434.418588399702</v>
      </c>
      <c r="AN348">
        <v>18235.83566058</v>
      </c>
      <c r="AO348">
        <v>23445.858463315999</v>
      </c>
      <c r="AP348">
        <v>19172.197903014399</v>
      </c>
      <c r="AQ348">
        <v>17428.84</v>
      </c>
      <c r="AR348">
        <v>22812.384323640901</v>
      </c>
      <c r="AS348">
        <v>19733.931137724499</v>
      </c>
      <c r="AT348">
        <v>18990.821205821201</v>
      </c>
      <c r="AU348">
        <v>23978.920212765901</v>
      </c>
      <c r="AV348">
        <v>19780.335064935</v>
      </c>
      <c r="AW348">
        <v>18012.675105485199</v>
      </c>
      <c r="AX348">
        <v>22526.853470436999</v>
      </c>
      <c r="AY348">
        <v>18552.798941798901</v>
      </c>
      <c r="AZ348">
        <v>16779.220657276899</v>
      </c>
      <c r="BA348">
        <v>23088.6815920398</v>
      </c>
      <c r="BB348">
        <v>18907.5</v>
      </c>
      <c r="BC348">
        <v>18375.183035714199</v>
      </c>
      <c r="BD348">
        <v>23470.4836065573</v>
      </c>
      <c r="BE348">
        <v>20367.965608465602</v>
      </c>
      <c r="BF348">
        <v>19527.4085603112</v>
      </c>
      <c r="BG348">
        <v>24527.8517699115</v>
      </c>
    </row>
    <row r="349" spans="1:59" x14ac:dyDescent="0.25">
      <c r="A349" t="s">
        <v>555</v>
      </c>
      <c r="B349">
        <v>0.801292</v>
      </c>
      <c r="C349">
        <v>0.85675100000000004</v>
      </c>
      <c r="D349">
        <v>3837</v>
      </c>
      <c r="E349">
        <v>1980</v>
      </c>
      <c r="F349">
        <v>2.63909475336391</v>
      </c>
      <c r="G349" t="s">
        <v>51</v>
      </c>
      <c r="H349">
        <v>3.2187356467689798</v>
      </c>
      <c r="I349" t="s">
        <v>50</v>
      </c>
      <c r="J349">
        <v>1.88143681080154</v>
      </c>
      <c r="K349" t="s">
        <v>52</v>
      </c>
      <c r="L349">
        <v>1.38295582945851</v>
      </c>
      <c r="M349" t="s">
        <v>53</v>
      </c>
      <c r="N349">
        <v>3.5370535820146203E-2</v>
      </c>
      <c r="O349" t="s">
        <v>53</v>
      </c>
      <c r="P349">
        <v>-1.2290985382072499E-3</v>
      </c>
      <c r="Q349" t="s">
        <v>53</v>
      </c>
      <c r="R349">
        <v>5.2905586410950799E-2</v>
      </c>
      <c r="S349" t="s">
        <v>52</v>
      </c>
      <c r="T349">
        <v>0.11103878442409</v>
      </c>
      <c r="U349" t="s">
        <v>50</v>
      </c>
      <c r="V349">
        <f t="shared" si="30"/>
        <v>1.7535050590804596E-2</v>
      </c>
      <c r="W349">
        <f t="shared" si="31"/>
        <v>0.11226788296229726</v>
      </c>
      <c r="X349">
        <f t="shared" si="32"/>
        <v>9.4732832371492659E-2</v>
      </c>
      <c r="Y349">
        <f t="shared" si="33"/>
        <v>5.8133198013139202E-2</v>
      </c>
      <c r="AA349">
        <v>3.0347315506943402</v>
      </c>
      <c r="AB349" t="s">
        <v>50</v>
      </c>
      <c r="AC349">
        <v>3.11434768640299</v>
      </c>
      <c r="AD349" t="s">
        <v>50</v>
      </c>
      <c r="AE349">
        <f t="shared" si="34"/>
        <v>7.9616135708649782E-2</v>
      </c>
      <c r="AG349">
        <v>-3.5500833134127401</v>
      </c>
      <c r="AH349">
        <v>-57.273604542146103</v>
      </c>
      <c r="AI349">
        <v>-4.1198034391934097</v>
      </c>
      <c r="AJ349">
        <v>-53.153801102952698</v>
      </c>
      <c r="AK349">
        <f t="shared" si="35"/>
        <v>-49.033997663759287</v>
      </c>
      <c r="AM349">
        <v>27541.6335877862</v>
      </c>
      <c r="AN349">
        <v>29500.3603773584</v>
      </c>
      <c r="AO349">
        <v>33269.737106918197</v>
      </c>
      <c r="AP349">
        <v>29212.849840255501</v>
      </c>
      <c r="AQ349">
        <v>28270.202764976901</v>
      </c>
      <c r="AR349">
        <v>32447.091954022901</v>
      </c>
      <c r="AS349">
        <v>26012.1286549707</v>
      </c>
      <c r="AT349">
        <v>30353.217252396102</v>
      </c>
      <c r="AU349">
        <v>33910.185682326599</v>
      </c>
      <c r="AV349">
        <v>27193.464968152799</v>
      </c>
      <c r="AW349">
        <v>25042.542056074701</v>
      </c>
      <c r="AX349">
        <v>33696.483221476497</v>
      </c>
      <c r="AY349">
        <v>31245.179487179401</v>
      </c>
      <c r="AZ349">
        <v>31409.836363636299</v>
      </c>
      <c r="BA349">
        <v>31511.618090452201</v>
      </c>
      <c r="BB349">
        <v>24641.9593023255</v>
      </c>
      <c r="BC349">
        <v>32069.698717948701</v>
      </c>
      <c r="BD349">
        <v>33301.690355329898</v>
      </c>
      <c r="BE349">
        <v>27398.417647058799</v>
      </c>
      <c r="BF349">
        <v>28647.6687898089</v>
      </c>
      <c r="BG349">
        <v>34389.68</v>
      </c>
    </row>
    <row r="350" spans="1:59" x14ac:dyDescent="0.25">
      <c r="A350" t="s">
        <v>395</v>
      </c>
      <c r="B350">
        <v>0.89267399999999997</v>
      </c>
      <c r="C350">
        <v>0.88809799999999905</v>
      </c>
      <c r="D350">
        <v>10455</v>
      </c>
      <c r="E350">
        <v>10111</v>
      </c>
      <c r="F350">
        <v>8.17923234776684</v>
      </c>
      <c r="G350" t="s">
        <v>50</v>
      </c>
      <c r="H350">
        <v>5.7394342887806902</v>
      </c>
      <c r="I350" t="s">
        <v>50</v>
      </c>
      <c r="J350">
        <v>1.28398473476306</v>
      </c>
      <c r="K350" t="s">
        <v>53</v>
      </c>
      <c r="L350">
        <v>5.1709458375004003</v>
      </c>
      <c r="M350" t="s">
        <v>50</v>
      </c>
      <c r="N350">
        <v>1.8762366161185502E-2</v>
      </c>
      <c r="O350" t="s">
        <v>50</v>
      </c>
      <c r="P350">
        <v>4.63285665941124E-2</v>
      </c>
      <c r="Q350" t="s">
        <v>50</v>
      </c>
      <c r="R350">
        <v>6.5027090181923805E-2</v>
      </c>
      <c r="S350" t="s">
        <v>50</v>
      </c>
      <c r="T350">
        <v>0.111223850074104</v>
      </c>
      <c r="U350" t="s">
        <v>50</v>
      </c>
      <c r="V350">
        <f t="shared" si="30"/>
        <v>4.6264724020738307E-2</v>
      </c>
      <c r="W350">
        <f t="shared" si="31"/>
        <v>6.48952834799916E-2</v>
      </c>
      <c r="X350">
        <f t="shared" si="32"/>
        <v>1.8630559459253293E-2</v>
      </c>
      <c r="Y350">
        <f t="shared" si="33"/>
        <v>4.6196759892180195E-2</v>
      </c>
      <c r="AA350">
        <v>3.0057590626794899</v>
      </c>
      <c r="AB350" t="s">
        <v>50</v>
      </c>
      <c r="AC350">
        <v>3.0786380142006502</v>
      </c>
      <c r="AD350" t="s">
        <v>50</v>
      </c>
      <c r="AE350">
        <f t="shared" si="34"/>
        <v>7.2878951521160307E-2</v>
      </c>
      <c r="AG350">
        <v>-90.512920399693101</v>
      </c>
      <c r="AH350">
        <v>-209.52822022943101</v>
      </c>
      <c r="AI350">
        <v>-81.045875149662194</v>
      </c>
      <c r="AJ350">
        <v>-128.482345079769</v>
      </c>
      <c r="AK350">
        <f t="shared" si="35"/>
        <v>-47.43646993010681</v>
      </c>
      <c r="AM350">
        <v>21857.219808861799</v>
      </c>
      <c r="AN350">
        <v>21677.466828759902</v>
      </c>
      <c r="AO350">
        <v>21427.415189203399</v>
      </c>
      <c r="AP350">
        <v>22122.823433242502</v>
      </c>
      <c r="AQ350">
        <v>22065.861454046601</v>
      </c>
      <c r="AR350">
        <v>21650.956594323801</v>
      </c>
      <c r="AS350">
        <v>21555.994437577199</v>
      </c>
      <c r="AT350">
        <v>21278.9591836734</v>
      </c>
      <c r="AU350">
        <v>21224.739152371301</v>
      </c>
      <c r="AV350">
        <v>22435.3051742344</v>
      </c>
      <c r="AW350">
        <v>22126.319180087801</v>
      </c>
      <c r="AX350">
        <v>21815.411619283001</v>
      </c>
      <c r="AY350">
        <v>21789.579954954901</v>
      </c>
      <c r="AZ350">
        <v>22012.580645161201</v>
      </c>
      <c r="BA350">
        <v>21516.296558704398</v>
      </c>
      <c r="BB350">
        <v>20921.0476190476</v>
      </c>
      <c r="BC350">
        <v>21951.286107290201</v>
      </c>
      <c r="BD350">
        <v>20646.403608736899</v>
      </c>
      <c r="BE350">
        <v>22278.173051519101</v>
      </c>
      <c r="BF350">
        <v>20574.6628242074</v>
      </c>
      <c r="BG350">
        <v>21880.2691065662</v>
      </c>
    </row>
    <row r="351" spans="1:59" x14ac:dyDescent="0.25">
      <c r="A351" t="s">
        <v>237</v>
      </c>
      <c r="B351">
        <v>0.85580800000000001</v>
      </c>
      <c r="C351">
        <v>0.85892800000000002</v>
      </c>
      <c r="D351">
        <v>2242</v>
      </c>
      <c r="E351">
        <v>2010</v>
      </c>
      <c r="F351">
        <v>3.5753805411302801</v>
      </c>
      <c r="G351" t="s">
        <v>50</v>
      </c>
      <c r="H351">
        <v>3.6624431995131901</v>
      </c>
      <c r="I351" t="s">
        <v>50</v>
      </c>
      <c r="J351">
        <v>0.93702335388359503</v>
      </c>
      <c r="K351" t="s">
        <v>53</v>
      </c>
      <c r="L351">
        <v>1.9315199472597799</v>
      </c>
      <c r="M351" t="s">
        <v>52</v>
      </c>
      <c r="N351">
        <v>-3.6511678362889802E-3</v>
      </c>
      <c r="O351" t="s">
        <v>53</v>
      </c>
      <c r="P351">
        <v>9.0021594597722195E-3</v>
      </c>
      <c r="Q351" t="s">
        <v>53</v>
      </c>
      <c r="R351">
        <v>7.5162881552992306E-2</v>
      </c>
      <c r="S351" t="s">
        <v>50</v>
      </c>
      <c r="T351">
        <v>0.112055530131875</v>
      </c>
      <c r="U351" t="s">
        <v>50</v>
      </c>
      <c r="V351">
        <f t="shared" si="30"/>
        <v>7.8814049389281285E-2</v>
      </c>
      <c r="W351">
        <f t="shared" si="31"/>
        <v>0.10305337067210278</v>
      </c>
      <c r="X351">
        <f t="shared" si="32"/>
        <v>2.4239321282821497E-2</v>
      </c>
      <c r="Y351">
        <f t="shared" si="33"/>
        <v>3.6892648578882692E-2</v>
      </c>
      <c r="AA351">
        <v>2.6675973796418</v>
      </c>
      <c r="AB351" t="s">
        <v>50</v>
      </c>
      <c r="AC351">
        <v>2.7595475498125999</v>
      </c>
      <c r="AD351" t="s">
        <v>50</v>
      </c>
      <c r="AE351">
        <f t="shared" si="34"/>
        <v>9.1950170170799872E-2</v>
      </c>
      <c r="AG351">
        <v>-14.290544458564399</v>
      </c>
      <c r="AH351">
        <v>-92.329449612255502</v>
      </c>
      <c r="AI351">
        <v>-48.882955795850499</v>
      </c>
      <c r="AJ351">
        <v>-43.446493816404903</v>
      </c>
      <c r="AK351">
        <f t="shared" si="35"/>
        <v>5.4364619794455962</v>
      </c>
      <c r="AM351">
        <v>8459.8751879699194</v>
      </c>
      <c r="AN351">
        <v>7687.4908088235297</v>
      </c>
      <c r="AO351">
        <v>8701.7952559300793</v>
      </c>
      <c r="AP351">
        <v>9031.0057471264299</v>
      </c>
      <c r="AQ351">
        <v>7645.4082397003704</v>
      </c>
      <c r="AR351">
        <v>9486.3995327102803</v>
      </c>
      <c r="AS351">
        <v>7832.8927444794899</v>
      </c>
      <c r="AT351">
        <v>7728.0541516245403</v>
      </c>
      <c r="AU351">
        <v>7801.4986595174196</v>
      </c>
      <c r="AV351">
        <v>8661.37267080745</v>
      </c>
      <c r="AW351">
        <v>8300.8510638297794</v>
      </c>
      <c r="AX351">
        <v>9228.0567010309205</v>
      </c>
      <c r="AY351">
        <v>9349.2459893048108</v>
      </c>
      <c r="AZ351">
        <v>6911.9365079364998</v>
      </c>
      <c r="BA351">
        <v>9700.5811965811899</v>
      </c>
      <c r="BB351">
        <v>6991.0962962962903</v>
      </c>
      <c r="BC351">
        <v>7931</v>
      </c>
      <c r="BD351">
        <v>7629.9076086956502</v>
      </c>
      <c r="BE351">
        <v>8457.3021978021898</v>
      </c>
      <c r="BF351">
        <v>7548.5782312925103</v>
      </c>
      <c r="BG351">
        <v>7968.5502645502602</v>
      </c>
    </row>
    <row r="352" spans="1:59" x14ac:dyDescent="0.25">
      <c r="A352" t="s">
        <v>279</v>
      </c>
      <c r="B352">
        <v>0.91384299999999996</v>
      </c>
      <c r="C352">
        <v>0.92202399999999995</v>
      </c>
      <c r="D352">
        <v>924</v>
      </c>
      <c r="E352">
        <v>829</v>
      </c>
      <c r="F352">
        <v>7.9020110497858704</v>
      </c>
      <c r="G352" t="s">
        <v>50</v>
      </c>
      <c r="H352">
        <v>3.6292969827500201</v>
      </c>
      <c r="I352" t="s">
        <v>50</v>
      </c>
      <c r="J352">
        <v>0.70344011394429296</v>
      </c>
      <c r="K352" t="s">
        <v>53</v>
      </c>
      <c r="L352">
        <v>1.0360552178731499</v>
      </c>
      <c r="M352" t="s">
        <v>53</v>
      </c>
      <c r="N352">
        <v>-1.3675182496915499E-2</v>
      </c>
      <c r="O352" t="s">
        <v>53</v>
      </c>
      <c r="P352">
        <v>-1.7171844442476599E-2</v>
      </c>
      <c r="Q352" t="s">
        <v>53</v>
      </c>
      <c r="R352">
        <v>0.100513836827791</v>
      </c>
      <c r="S352" t="s">
        <v>50</v>
      </c>
      <c r="T352">
        <v>0.113761639302888</v>
      </c>
      <c r="U352" t="s">
        <v>50</v>
      </c>
      <c r="V352">
        <f t="shared" si="30"/>
        <v>0.1141890193247065</v>
      </c>
      <c r="W352">
        <f t="shared" si="31"/>
        <v>0.13093348374536459</v>
      </c>
      <c r="X352">
        <f t="shared" si="32"/>
        <v>1.6744464420658092E-2</v>
      </c>
      <c r="Y352">
        <f t="shared" si="33"/>
        <v>1.3247802475097006E-2</v>
      </c>
      <c r="AA352">
        <v>2.82365280190532</v>
      </c>
      <c r="AB352" t="s">
        <v>50</v>
      </c>
      <c r="AC352">
        <v>2.9389633779862798</v>
      </c>
      <c r="AD352" t="s">
        <v>50</v>
      </c>
      <c r="AE352">
        <f t="shared" si="34"/>
        <v>0.11531057608095985</v>
      </c>
      <c r="AG352">
        <v>6.2771511447806798</v>
      </c>
      <c r="AH352">
        <v>-23.885694815952601</v>
      </c>
      <c r="AI352">
        <v>-10.3174379026264</v>
      </c>
      <c r="AJ352">
        <v>-13.568256913326101</v>
      </c>
      <c r="AK352">
        <f t="shared" si="35"/>
        <v>-3.2508190106997006</v>
      </c>
      <c r="AM352">
        <v>14227.426573426501</v>
      </c>
      <c r="AN352">
        <v>14759.809128630701</v>
      </c>
      <c r="AO352">
        <v>18354.7582781456</v>
      </c>
      <c r="AP352">
        <v>13853.85</v>
      </c>
      <c r="AQ352">
        <v>14101.735042734999</v>
      </c>
      <c r="AR352">
        <v>20370.391304347799</v>
      </c>
      <c r="AS352">
        <v>14701.809523809499</v>
      </c>
      <c r="AT352">
        <v>15380.733870967701</v>
      </c>
      <c r="AU352">
        <v>16658.676829268199</v>
      </c>
      <c r="AV352">
        <v>14817.971014492699</v>
      </c>
      <c r="AW352">
        <v>12990.8867924528</v>
      </c>
      <c r="AX352">
        <v>18556.872727272701</v>
      </c>
      <c r="AY352">
        <v>13122.8131868131</v>
      </c>
      <c r="AZ352">
        <v>15021.65625</v>
      </c>
      <c r="BA352">
        <v>21572.120481927701</v>
      </c>
      <c r="BB352">
        <v>15133</v>
      </c>
      <c r="BC352">
        <v>16262.7164179104</v>
      </c>
      <c r="BD352">
        <v>18412.679012345601</v>
      </c>
      <c r="BE352">
        <v>14107.905660377301</v>
      </c>
      <c r="BF352">
        <v>14344.0175438596</v>
      </c>
      <c r="BG352">
        <v>14946.9397590361</v>
      </c>
    </row>
    <row r="353" spans="1:59" x14ac:dyDescent="0.25">
      <c r="A353" t="s">
        <v>533</v>
      </c>
      <c r="B353">
        <v>0.783748</v>
      </c>
      <c r="C353">
        <v>0.783748</v>
      </c>
      <c r="D353">
        <v>2593</v>
      </c>
      <c r="E353">
        <v>2593</v>
      </c>
      <c r="F353">
        <v>2.42359106136528</v>
      </c>
      <c r="G353" t="s">
        <v>51</v>
      </c>
      <c r="H353">
        <v>1.96617035076955</v>
      </c>
      <c r="I353" t="s">
        <v>52</v>
      </c>
      <c r="J353">
        <v>0.88920126737428895</v>
      </c>
      <c r="K353" t="s">
        <v>53</v>
      </c>
      <c r="L353">
        <v>4.3473935614392198</v>
      </c>
      <c r="M353" t="s">
        <v>50</v>
      </c>
      <c r="N353">
        <v>3.25504094992548E-2</v>
      </c>
      <c r="O353" t="s">
        <v>50</v>
      </c>
      <c r="P353">
        <v>6.5790967150455404E-2</v>
      </c>
      <c r="Q353" t="s">
        <v>50</v>
      </c>
      <c r="R353">
        <v>8.0094697492174294E-2</v>
      </c>
      <c r="S353" t="s">
        <v>50</v>
      </c>
      <c r="T353">
        <v>0.11544098869977699</v>
      </c>
      <c r="U353" t="s">
        <v>50</v>
      </c>
      <c r="V353">
        <f t="shared" si="30"/>
        <v>4.7544287992919494E-2</v>
      </c>
      <c r="W353">
        <f t="shared" si="31"/>
        <v>4.9650021549321591E-2</v>
      </c>
      <c r="X353">
        <f t="shared" si="32"/>
        <v>2.1057335564020965E-3</v>
      </c>
      <c r="Y353">
        <f t="shared" si="33"/>
        <v>3.5346291207602701E-2</v>
      </c>
      <c r="AA353">
        <v>2.9145324903235901</v>
      </c>
      <c r="AB353" t="s">
        <v>50</v>
      </c>
      <c r="AC353">
        <v>2.9857916860732501</v>
      </c>
      <c r="AD353" t="s">
        <v>50</v>
      </c>
      <c r="AE353">
        <f t="shared" si="34"/>
        <v>7.1259195749659998E-2</v>
      </c>
      <c r="AG353">
        <v>-38.7087433462993</v>
      </c>
      <c r="AH353">
        <v>-33.088086072863099</v>
      </c>
      <c r="AI353">
        <v>-17.093641863995298</v>
      </c>
      <c r="AJ353">
        <v>-15.994444208867799</v>
      </c>
      <c r="AK353">
        <f t="shared" si="35"/>
        <v>1.0991976551274991</v>
      </c>
      <c r="AM353">
        <v>24816.923837784299</v>
      </c>
      <c r="AN353">
        <v>24049.605053191401</v>
      </c>
      <c r="AO353">
        <v>23765.190361445701</v>
      </c>
      <c r="AP353">
        <v>24880.2380106571</v>
      </c>
      <c r="AQ353">
        <v>23890.727493917198</v>
      </c>
      <c r="AR353">
        <v>23610.975113122098</v>
      </c>
      <c r="AS353">
        <v>24737.357142857101</v>
      </c>
      <c r="AT353">
        <v>24241.096774193498</v>
      </c>
      <c r="AU353">
        <v>23940.868556701</v>
      </c>
      <c r="AV353">
        <v>24929.038022813598</v>
      </c>
      <c r="AW353">
        <v>24192.186528497401</v>
      </c>
      <c r="AX353">
        <v>24271.2624434389</v>
      </c>
      <c r="AY353">
        <v>24837.4566666666</v>
      </c>
      <c r="AZ353">
        <v>23623.839449541199</v>
      </c>
      <c r="BA353">
        <v>22950.687782805398</v>
      </c>
      <c r="BB353">
        <v>24709.660869565199</v>
      </c>
      <c r="BC353">
        <v>24801.324468085098</v>
      </c>
      <c r="BD353">
        <v>24250.390134529101</v>
      </c>
      <c r="BE353">
        <v>24766.577981651299</v>
      </c>
      <c r="BF353">
        <v>23552.712418300602</v>
      </c>
      <c r="BG353">
        <v>23522.545454545401</v>
      </c>
    </row>
    <row r="354" spans="1:59" x14ac:dyDescent="0.25">
      <c r="A354" t="s">
        <v>435</v>
      </c>
      <c r="B354">
        <v>0.819495999999999</v>
      </c>
      <c r="C354">
        <v>0.82062800000000002</v>
      </c>
      <c r="D354">
        <v>1326</v>
      </c>
      <c r="E354">
        <v>1232</v>
      </c>
      <c r="F354">
        <v>2.3253498296565702</v>
      </c>
      <c r="G354" t="s">
        <v>51</v>
      </c>
      <c r="H354">
        <v>1.4060344784241501</v>
      </c>
      <c r="I354" t="s">
        <v>53</v>
      </c>
      <c r="J354">
        <v>1.2052660997672899</v>
      </c>
      <c r="K354" t="s">
        <v>53</v>
      </c>
      <c r="L354">
        <v>1.70615204959781</v>
      </c>
      <c r="M354" t="s">
        <v>53</v>
      </c>
      <c r="N354">
        <v>-2.54728203239276E-3</v>
      </c>
      <c r="O354" t="s">
        <v>53</v>
      </c>
      <c r="P354">
        <v>-5.6860833567057602E-2</v>
      </c>
      <c r="Q354" t="s">
        <v>53</v>
      </c>
      <c r="R354">
        <v>0.10665825910277001</v>
      </c>
      <c r="S354" t="s">
        <v>50</v>
      </c>
      <c r="T354">
        <v>0.11730878532733</v>
      </c>
      <c r="U354" t="s">
        <v>50</v>
      </c>
      <c r="V354">
        <f t="shared" si="30"/>
        <v>0.10920554113516276</v>
      </c>
      <c r="W354">
        <f t="shared" si="31"/>
        <v>0.17416961889438759</v>
      </c>
      <c r="X354">
        <f t="shared" si="32"/>
        <v>6.4964077759224831E-2</v>
      </c>
      <c r="Y354">
        <f t="shared" si="33"/>
        <v>1.0650526224559989E-2</v>
      </c>
      <c r="AA354">
        <v>2.8702916507925802</v>
      </c>
      <c r="AB354" t="s">
        <v>50</v>
      </c>
      <c r="AC354">
        <v>2.9956350303953401</v>
      </c>
      <c r="AD354" t="s">
        <v>50</v>
      </c>
      <c r="AE354">
        <f t="shared" si="34"/>
        <v>0.12534337960275987</v>
      </c>
      <c r="AG354">
        <v>9.6134013795239301</v>
      </c>
      <c r="AH354">
        <v>-57.230139920758702</v>
      </c>
      <c r="AI354">
        <v>-22.270991545855701</v>
      </c>
      <c r="AJ354">
        <v>-34.959148374902902</v>
      </c>
      <c r="AK354">
        <f t="shared" si="35"/>
        <v>-12.688156829047202</v>
      </c>
      <c r="AM354">
        <v>11735.2588832487</v>
      </c>
      <c r="AN354">
        <v>13408.722972972901</v>
      </c>
      <c r="AO354">
        <v>17018.929889298801</v>
      </c>
      <c r="AP354">
        <v>11301.916279069699</v>
      </c>
      <c r="AQ354">
        <v>12497.7913669064</v>
      </c>
      <c r="AR354">
        <v>17356.803797468299</v>
      </c>
      <c r="AS354">
        <v>12255.7541899441</v>
      </c>
      <c r="AT354">
        <v>14215.2165605095</v>
      </c>
      <c r="AU354">
        <v>16546.504424778701</v>
      </c>
      <c r="AV354">
        <v>12897.6276595744</v>
      </c>
      <c r="AW354">
        <v>11213.6710526315</v>
      </c>
      <c r="AX354">
        <v>17219.3493975903</v>
      </c>
      <c r="AY354">
        <v>10062.272727272701</v>
      </c>
      <c r="AZ354">
        <v>14046.8888888888</v>
      </c>
      <c r="BA354">
        <v>17508.919999999998</v>
      </c>
      <c r="BB354">
        <v>9821</v>
      </c>
      <c r="BC354">
        <v>12455.238095238001</v>
      </c>
      <c r="BD354">
        <v>16576.496062992101</v>
      </c>
      <c r="BE354">
        <v>15874.0694444444</v>
      </c>
      <c r="BF354">
        <v>15394.776595744601</v>
      </c>
      <c r="BG354">
        <v>16508.0303030303</v>
      </c>
    </row>
    <row r="355" spans="1:59" x14ac:dyDescent="0.25">
      <c r="A355" t="s">
        <v>154</v>
      </c>
      <c r="B355">
        <v>0.43498700000000001</v>
      </c>
      <c r="C355">
        <v>0.43498700000000001</v>
      </c>
      <c r="D355">
        <v>862</v>
      </c>
      <c r="E355">
        <v>862</v>
      </c>
      <c r="F355">
        <v>4.4478937392760498</v>
      </c>
      <c r="G355" t="s">
        <v>50</v>
      </c>
      <c r="H355">
        <v>5.0529527720155798</v>
      </c>
      <c r="I355" t="s">
        <v>50</v>
      </c>
      <c r="J355">
        <v>1.77702945992088</v>
      </c>
      <c r="K355" t="s">
        <v>53</v>
      </c>
      <c r="L355">
        <v>0.60973233233931501</v>
      </c>
      <c r="M355" t="s">
        <v>53</v>
      </c>
      <c r="N355">
        <v>2.0244915584048999E-2</v>
      </c>
      <c r="O355" t="s">
        <v>53</v>
      </c>
      <c r="P355">
        <v>6.3370468212639697E-2</v>
      </c>
      <c r="Q355" t="s">
        <v>53</v>
      </c>
      <c r="R355">
        <v>7.8989421292573504E-3</v>
      </c>
      <c r="S355" t="s">
        <v>53</v>
      </c>
      <c r="T355">
        <v>0.11883617421931</v>
      </c>
      <c r="U355" t="s">
        <v>51</v>
      </c>
      <c r="V355">
        <f t="shared" si="30"/>
        <v>-1.2345973454791648E-2</v>
      </c>
      <c r="W355">
        <f t="shared" si="31"/>
        <v>5.5465706006670307E-2</v>
      </c>
      <c r="X355">
        <f t="shared" si="32"/>
        <v>6.7811679461461952E-2</v>
      </c>
      <c r="Y355">
        <f t="shared" si="33"/>
        <v>0.11093723209005266</v>
      </c>
      <c r="AA355">
        <v>2.4775050296292398</v>
      </c>
      <c r="AB355" t="s">
        <v>50</v>
      </c>
      <c r="AC355">
        <v>2.5228011346835202</v>
      </c>
      <c r="AD355" t="s">
        <v>50</v>
      </c>
      <c r="AE355">
        <f t="shared" si="34"/>
        <v>4.5296105054280389E-2</v>
      </c>
      <c r="AG355">
        <v>-13.961778758029</v>
      </c>
      <c r="AH355">
        <v>-9.5838197336978794</v>
      </c>
      <c r="AI355">
        <v>6.36547249188399</v>
      </c>
      <c r="AJ355">
        <v>-15.9492922255818</v>
      </c>
      <c r="AK355">
        <f t="shared" si="35"/>
        <v>-22.314764717465792</v>
      </c>
      <c r="AM355">
        <v>3485.5653409090901</v>
      </c>
      <c r="AN355">
        <v>3503.37301587301</v>
      </c>
      <c r="AO355">
        <v>3375.2131782945698</v>
      </c>
      <c r="AP355">
        <v>3477.5395348837201</v>
      </c>
      <c r="AQ355">
        <v>3748.26717557251</v>
      </c>
      <c r="AR355">
        <v>3144.1386138613798</v>
      </c>
      <c r="AS355">
        <v>3498.1605839416002</v>
      </c>
      <c r="AT355">
        <v>3238.2396694214799</v>
      </c>
      <c r="AU355">
        <v>3523.8662420382102</v>
      </c>
      <c r="AV355">
        <v>3503.0084033613398</v>
      </c>
      <c r="AW355">
        <v>3860.1587301587201</v>
      </c>
      <c r="AX355">
        <v>3802.0652173912999</v>
      </c>
      <c r="AY355">
        <v>3445.96875</v>
      </c>
      <c r="AZ355">
        <v>3644.6029411764698</v>
      </c>
      <c r="BA355">
        <v>2593.8727272727201</v>
      </c>
      <c r="BB355">
        <v>3553.9848484848399</v>
      </c>
      <c r="BC355">
        <v>3312.1044776119302</v>
      </c>
      <c r="BD355">
        <v>3749.3146067415701</v>
      </c>
      <c r="BE355">
        <v>3446.2676056338</v>
      </c>
      <c r="BF355">
        <v>3146.5925925925899</v>
      </c>
      <c r="BG355">
        <v>3228.7941176470499</v>
      </c>
    </row>
    <row r="356" spans="1:59" x14ac:dyDescent="0.25">
      <c r="A356" t="s">
        <v>378</v>
      </c>
      <c r="B356">
        <v>0.83137099999999897</v>
      </c>
      <c r="C356">
        <v>0.83137099999999897</v>
      </c>
      <c r="D356">
        <v>1395</v>
      </c>
      <c r="E356">
        <v>1395</v>
      </c>
      <c r="F356">
        <v>4.2275757008745298</v>
      </c>
      <c r="G356" t="s">
        <v>50</v>
      </c>
      <c r="H356">
        <v>3.1281671094444898</v>
      </c>
      <c r="I356" t="s">
        <v>50</v>
      </c>
      <c r="J356">
        <v>2.0038117098268899</v>
      </c>
      <c r="K356" t="s">
        <v>52</v>
      </c>
      <c r="L356">
        <v>4.8437034873570504</v>
      </c>
      <c r="M356" t="s">
        <v>50</v>
      </c>
      <c r="N356">
        <v>-0.120811206643995</v>
      </c>
      <c r="O356" t="s">
        <v>50</v>
      </c>
      <c r="P356">
        <v>-8.7290212355345995E-2</v>
      </c>
      <c r="Q356" t="s">
        <v>50</v>
      </c>
      <c r="R356">
        <v>-4.98724397295391E-2</v>
      </c>
      <c r="S356" t="s">
        <v>50</v>
      </c>
      <c r="T356">
        <v>0.120048547821469</v>
      </c>
      <c r="U356" t="s">
        <v>50</v>
      </c>
      <c r="V356">
        <f t="shared" si="30"/>
        <v>7.09387669144559E-2</v>
      </c>
      <c r="W356">
        <f t="shared" si="31"/>
        <v>0.20733876017681499</v>
      </c>
      <c r="X356">
        <f t="shared" si="32"/>
        <v>0.13639999326235908</v>
      </c>
      <c r="Y356">
        <f t="shared" si="33"/>
        <v>0.1699209875510081</v>
      </c>
      <c r="AA356">
        <v>3.0415218496639702</v>
      </c>
      <c r="AB356" t="s">
        <v>50</v>
      </c>
      <c r="AC356">
        <v>3.1248473250255802</v>
      </c>
      <c r="AD356" t="s">
        <v>50</v>
      </c>
      <c r="AE356">
        <f t="shared" si="34"/>
        <v>8.3325475361609946E-2</v>
      </c>
      <c r="AG356">
        <v>23.539686624963501</v>
      </c>
      <c r="AH356">
        <v>-150.03452368036201</v>
      </c>
      <c r="AI356">
        <v>-7.9168534643197299</v>
      </c>
      <c r="AJ356">
        <v>-142.117670216042</v>
      </c>
      <c r="AK356">
        <f t="shared" si="35"/>
        <v>-134.20081675172227</v>
      </c>
      <c r="AM356">
        <v>22183.3937677053</v>
      </c>
      <c r="AN356">
        <v>18070.8362068965</v>
      </c>
      <c r="AO356">
        <v>13140.472839506099</v>
      </c>
      <c r="AP356">
        <v>22137.114678899001</v>
      </c>
      <c r="AQ356">
        <v>18872.892307692298</v>
      </c>
      <c r="AR356">
        <v>16209.5925925925</v>
      </c>
      <c r="AS356">
        <v>22258.125925925899</v>
      </c>
      <c r="AT356">
        <v>17048.607843137201</v>
      </c>
      <c r="AU356">
        <v>12373.192901234501</v>
      </c>
      <c r="AV356">
        <v>23531.542168674699</v>
      </c>
      <c r="AW356">
        <v>19170.301587301499</v>
      </c>
      <c r="AX356">
        <v>17040.490566037701</v>
      </c>
      <c r="AY356">
        <v>21279.8</v>
      </c>
      <c r="AZ356">
        <v>18593.238805970101</v>
      </c>
      <c r="BA356">
        <v>15805.5779816513</v>
      </c>
      <c r="BB356">
        <v>23161.102272727199</v>
      </c>
      <c r="BC356">
        <v>18309.966101694899</v>
      </c>
      <c r="BD356">
        <v>12236.0200668896</v>
      </c>
      <c r="BE356">
        <v>20567.446808510598</v>
      </c>
      <c r="BF356">
        <v>15317.9069767441</v>
      </c>
      <c r="BG356">
        <v>14013.78</v>
      </c>
    </row>
    <row r="357" spans="1:59" x14ac:dyDescent="0.25">
      <c r="A357" t="s">
        <v>334</v>
      </c>
      <c r="B357">
        <v>0.89573599999999998</v>
      </c>
      <c r="C357">
        <v>0.90188199999999996</v>
      </c>
      <c r="D357">
        <v>4988</v>
      </c>
      <c r="E357">
        <v>4177</v>
      </c>
      <c r="F357">
        <v>6.2864670348989904</v>
      </c>
      <c r="G357" t="s">
        <v>50</v>
      </c>
      <c r="H357">
        <v>3.9934141451653802</v>
      </c>
      <c r="I357" t="s">
        <v>50</v>
      </c>
      <c r="J357">
        <v>1.5383574725223801</v>
      </c>
      <c r="K357" t="s">
        <v>53</v>
      </c>
      <c r="L357">
        <v>2.21486266667302</v>
      </c>
      <c r="M357" t="s">
        <v>52</v>
      </c>
      <c r="N357">
        <v>-6.2846136260663599E-3</v>
      </c>
      <c r="O357" t="s">
        <v>53</v>
      </c>
      <c r="P357">
        <v>2.43432326961029E-2</v>
      </c>
      <c r="Q357" t="s">
        <v>53</v>
      </c>
      <c r="R357">
        <v>7.1384612366955896E-2</v>
      </c>
      <c r="S357" t="s">
        <v>50</v>
      </c>
      <c r="T357">
        <v>0.12068404178984</v>
      </c>
      <c r="U357" t="s">
        <v>50</v>
      </c>
      <c r="V357">
        <f t="shared" si="30"/>
        <v>7.7669225993022256E-2</v>
      </c>
      <c r="W357">
        <f t="shared" si="31"/>
        <v>9.6340809093737101E-2</v>
      </c>
      <c r="X357">
        <f t="shared" si="32"/>
        <v>1.8671583100714845E-2</v>
      </c>
      <c r="Y357">
        <f t="shared" si="33"/>
        <v>4.9299429422884108E-2</v>
      </c>
      <c r="AA357">
        <v>2.9887207320431401</v>
      </c>
      <c r="AB357" t="s">
        <v>50</v>
      </c>
      <c r="AC357">
        <v>3.0808484012049502</v>
      </c>
      <c r="AD357" t="s">
        <v>50</v>
      </c>
      <c r="AE357">
        <f t="shared" si="34"/>
        <v>9.2127669161810033E-2</v>
      </c>
      <c r="AG357">
        <v>-23.022535707742399</v>
      </c>
      <c r="AH357">
        <v>-86.357979064143606</v>
      </c>
      <c r="AI357">
        <v>-29.651417094559999</v>
      </c>
      <c r="AJ357">
        <v>-56.706561969583397</v>
      </c>
      <c r="AK357">
        <f t="shared" si="35"/>
        <v>-27.055144875023398</v>
      </c>
      <c r="AM357">
        <v>17401.992058239499</v>
      </c>
      <c r="AN357">
        <v>15599.8422619047</v>
      </c>
      <c r="AO357">
        <v>14147.083963691301</v>
      </c>
      <c r="AP357">
        <v>18197.748120300701</v>
      </c>
      <c r="AQ357">
        <v>15311.1958598726</v>
      </c>
      <c r="AR357">
        <v>14391.8514680483</v>
      </c>
      <c r="AS357">
        <v>16511.3702664796</v>
      </c>
      <c r="AT357">
        <v>15853.012569832399</v>
      </c>
      <c r="AU357">
        <v>13956.343203230101</v>
      </c>
      <c r="AV357">
        <v>19111.0451127819</v>
      </c>
      <c r="AW357">
        <v>15357.383522727199</v>
      </c>
      <c r="AX357">
        <v>13777.0342205323</v>
      </c>
      <c r="AY357">
        <v>17284.451127819499</v>
      </c>
      <c r="AZ357">
        <v>15252.2898550724</v>
      </c>
      <c r="BA357">
        <v>14903.5506329113</v>
      </c>
      <c r="BB357">
        <v>15906.814925373101</v>
      </c>
      <c r="BC357">
        <v>17130.370179948499</v>
      </c>
      <c r="BD357">
        <v>14964.9579579579</v>
      </c>
      <c r="BE357">
        <v>17047.153439153401</v>
      </c>
      <c r="BF357">
        <v>14333.4648318042</v>
      </c>
      <c r="BG357">
        <v>13137.151219512099</v>
      </c>
    </row>
    <row r="358" spans="1:59" x14ac:dyDescent="0.25">
      <c r="A358" t="s">
        <v>201</v>
      </c>
      <c r="B358">
        <v>0.72717100000000001</v>
      </c>
      <c r="C358">
        <v>0.74392599999999998</v>
      </c>
      <c r="D358">
        <v>4008</v>
      </c>
      <c r="E358">
        <v>3600</v>
      </c>
      <c r="F358">
        <v>3.9382171968428001</v>
      </c>
      <c r="G358" t="s">
        <v>50</v>
      </c>
      <c r="H358">
        <v>3.9185269813985202</v>
      </c>
      <c r="I358" t="s">
        <v>50</v>
      </c>
      <c r="J358">
        <v>2.0771184535693901</v>
      </c>
      <c r="K358" t="s">
        <v>52</v>
      </c>
      <c r="L358">
        <v>2.4487198408814801</v>
      </c>
      <c r="M358" t="s">
        <v>51</v>
      </c>
      <c r="N358">
        <v>1.9293272164253101E-2</v>
      </c>
      <c r="O358" t="s">
        <v>53</v>
      </c>
      <c r="P358">
        <v>-4.94066199681251E-2</v>
      </c>
      <c r="Q358" t="s">
        <v>52</v>
      </c>
      <c r="R358">
        <v>0.12632370728241701</v>
      </c>
      <c r="S358" t="s">
        <v>50</v>
      </c>
      <c r="T358">
        <v>0.12090100964459</v>
      </c>
      <c r="U358" t="s">
        <v>50</v>
      </c>
      <c r="V358">
        <f t="shared" si="30"/>
        <v>0.10703043511816392</v>
      </c>
      <c r="W358">
        <f t="shared" si="31"/>
        <v>0.17030762961271509</v>
      </c>
      <c r="X358">
        <f t="shared" si="32"/>
        <v>6.3277194494551173E-2</v>
      </c>
      <c r="Y358">
        <f t="shared" si="33"/>
        <v>-5.4226976378270175E-3</v>
      </c>
      <c r="AA358">
        <v>2.84943871742772</v>
      </c>
      <c r="AB358" t="s">
        <v>50</v>
      </c>
      <c r="AC358">
        <v>2.9810790844120301</v>
      </c>
      <c r="AD358" t="s">
        <v>50</v>
      </c>
      <c r="AE358">
        <f t="shared" si="34"/>
        <v>0.13164036698431003</v>
      </c>
      <c r="AG358">
        <v>27.740407935816599</v>
      </c>
      <c r="AH358">
        <v>-311.51049018443899</v>
      </c>
      <c r="AI358">
        <v>-110.19779480261199</v>
      </c>
      <c r="AJ358">
        <v>-201.31269538182599</v>
      </c>
      <c r="AK358">
        <f t="shared" si="35"/>
        <v>-91.114900579213995</v>
      </c>
      <c r="AM358">
        <v>15207.734333627501</v>
      </c>
      <c r="AN358">
        <v>15393.8694638694</v>
      </c>
      <c r="AO358">
        <v>20556.020509633301</v>
      </c>
      <c r="AP358">
        <v>14497.707979626401</v>
      </c>
      <c r="AQ358">
        <v>14811.230576441099</v>
      </c>
      <c r="AR358">
        <v>18834.4831460674</v>
      </c>
      <c r="AS358">
        <v>15976.494485294101</v>
      </c>
      <c r="AT358">
        <v>15900.3464052287</v>
      </c>
      <c r="AU358">
        <v>22262.6435643564</v>
      </c>
      <c r="AV358">
        <v>13839.715719063501</v>
      </c>
      <c r="AW358">
        <v>13629</v>
      </c>
      <c r="AX358">
        <v>15242.7846153846</v>
      </c>
      <c r="AY358">
        <v>15176.120689655099</v>
      </c>
      <c r="AZ358">
        <v>15918.854368931999</v>
      </c>
      <c r="BA358">
        <v>21286.7983193277</v>
      </c>
      <c r="BB358">
        <v>17310.8867313915</v>
      </c>
      <c r="BC358">
        <v>16144.5</v>
      </c>
      <c r="BD358">
        <v>24688.443507588501</v>
      </c>
      <c r="BE358">
        <v>14221.910638297801</v>
      </c>
      <c r="BF358">
        <v>15575.634517766401</v>
      </c>
      <c r="BG358">
        <v>15571.9488372093</v>
      </c>
    </row>
    <row r="359" spans="1:59" x14ac:dyDescent="0.25">
      <c r="A359" t="s">
        <v>586</v>
      </c>
      <c r="B359">
        <v>0.74016400000000004</v>
      </c>
      <c r="C359">
        <v>0.73448100000000005</v>
      </c>
      <c r="D359">
        <v>3840</v>
      </c>
      <c r="E359">
        <v>3045</v>
      </c>
      <c r="F359">
        <v>4.9696073322592502</v>
      </c>
      <c r="G359" t="s">
        <v>50</v>
      </c>
      <c r="H359">
        <v>4.7721357389290304</v>
      </c>
      <c r="I359" t="s">
        <v>50</v>
      </c>
      <c r="J359">
        <v>4.1865077433250297</v>
      </c>
      <c r="K359" t="s">
        <v>50</v>
      </c>
      <c r="L359">
        <v>2.68537474220506</v>
      </c>
      <c r="M359" t="s">
        <v>51</v>
      </c>
      <c r="N359">
        <v>-0.105070616505013</v>
      </c>
      <c r="O359" t="s">
        <v>50</v>
      </c>
      <c r="P359">
        <v>-2.14402905483809E-2</v>
      </c>
      <c r="Q359" t="s">
        <v>53</v>
      </c>
      <c r="R359">
        <v>-3.8893511986637E-2</v>
      </c>
      <c r="S359" t="s">
        <v>51</v>
      </c>
      <c r="T359">
        <v>0.122725722749461</v>
      </c>
      <c r="U359" t="s">
        <v>50</v>
      </c>
      <c r="V359">
        <f t="shared" si="30"/>
        <v>6.6177104518375995E-2</v>
      </c>
      <c r="W359">
        <f t="shared" si="31"/>
        <v>0.1441660132978419</v>
      </c>
      <c r="X359">
        <f t="shared" si="32"/>
        <v>7.7988908779465904E-2</v>
      </c>
      <c r="Y359">
        <f t="shared" si="33"/>
        <v>0.16161923473609802</v>
      </c>
      <c r="AA359">
        <v>2.9819417896145199</v>
      </c>
      <c r="AB359" t="s">
        <v>50</v>
      </c>
      <c r="AC359">
        <v>3.05077762565519</v>
      </c>
      <c r="AD359" t="s">
        <v>50</v>
      </c>
      <c r="AE359">
        <f t="shared" si="34"/>
        <v>6.8835836040670006E-2</v>
      </c>
      <c r="AG359">
        <v>30.222032692899798</v>
      </c>
      <c r="AH359">
        <v>-235.08416168714899</v>
      </c>
      <c r="AI359">
        <v>-22.422618632293499</v>
      </c>
      <c r="AJ359">
        <v>-212.66154305485401</v>
      </c>
      <c r="AK359">
        <f t="shared" si="35"/>
        <v>-190.2389244225605</v>
      </c>
      <c r="AM359">
        <v>19422.557377049099</v>
      </c>
      <c r="AN359">
        <v>18685.923880597002</v>
      </c>
      <c r="AO359">
        <v>22587.866333095</v>
      </c>
      <c r="AP359">
        <v>19987.731404958598</v>
      </c>
      <c r="AQ359">
        <v>18300.002976190401</v>
      </c>
      <c r="AR359">
        <v>20195.429347826001</v>
      </c>
      <c r="AS359">
        <v>18866.573170731699</v>
      </c>
      <c r="AT359">
        <v>19074.155688622701</v>
      </c>
      <c r="AU359">
        <v>24147.046044864201</v>
      </c>
      <c r="AV359">
        <v>20909.7352941176</v>
      </c>
      <c r="AW359">
        <v>19022.353260869499</v>
      </c>
      <c r="AX359">
        <v>20904.150183150101</v>
      </c>
      <c r="AY359">
        <v>19095.711382113801</v>
      </c>
      <c r="AZ359">
        <v>17425.578947368402</v>
      </c>
      <c r="BA359">
        <v>19501.949820788501</v>
      </c>
      <c r="BB359">
        <v>19013.410569105599</v>
      </c>
      <c r="BC359">
        <v>18615.490566037701</v>
      </c>
      <c r="BD359">
        <v>21635.817777777698</v>
      </c>
      <c r="BE359">
        <v>18719.735772357701</v>
      </c>
      <c r="BF359">
        <v>19490.885714285701</v>
      </c>
      <c r="BG359">
        <v>25055.448553054601</v>
      </c>
    </row>
    <row r="360" spans="1:59" x14ac:dyDescent="0.25">
      <c r="A360" t="s">
        <v>49</v>
      </c>
      <c r="B360">
        <v>0.68653999999999904</v>
      </c>
      <c r="C360">
        <v>0.78308599999999995</v>
      </c>
      <c r="D360">
        <v>2273</v>
      </c>
      <c r="E360">
        <v>1051</v>
      </c>
      <c r="F360">
        <v>3.1306494304842398</v>
      </c>
      <c r="G360" t="s">
        <v>50</v>
      </c>
      <c r="H360">
        <v>2.7397236809741599</v>
      </c>
      <c r="I360" t="s">
        <v>51</v>
      </c>
      <c r="J360">
        <v>1.8744610697403601</v>
      </c>
      <c r="K360" t="s">
        <v>52</v>
      </c>
      <c r="L360">
        <v>0.81057817495458795</v>
      </c>
      <c r="M360" t="s">
        <v>53</v>
      </c>
      <c r="N360">
        <v>1.1033490709967E-2</v>
      </c>
      <c r="O360" t="s">
        <v>53</v>
      </c>
      <c r="P360">
        <v>1.8512945988083802E-2</v>
      </c>
      <c r="Q360" t="s">
        <v>53</v>
      </c>
      <c r="R360">
        <v>7.8549091211562005E-2</v>
      </c>
      <c r="S360" t="s">
        <v>51</v>
      </c>
      <c r="T360">
        <v>0.123661049173225</v>
      </c>
      <c r="U360" t="s">
        <v>50</v>
      </c>
      <c r="V360">
        <f t="shared" si="30"/>
        <v>6.7515600501595011E-2</v>
      </c>
      <c r="W360">
        <f t="shared" si="31"/>
        <v>0.1051481031851412</v>
      </c>
      <c r="X360">
        <f t="shared" si="32"/>
        <v>3.763250268354619E-2</v>
      </c>
      <c r="Y360">
        <f t="shared" si="33"/>
        <v>4.5111957961662993E-2</v>
      </c>
      <c r="AA360">
        <v>2.5509863540599</v>
      </c>
      <c r="AB360" t="s">
        <v>50</v>
      </c>
      <c r="AC360">
        <v>2.6415758155515698</v>
      </c>
      <c r="AD360" t="s">
        <v>50</v>
      </c>
      <c r="AE360">
        <f t="shared" si="34"/>
        <v>9.0589461491669798E-2</v>
      </c>
      <c r="AG360">
        <v>-3.8519290099709198</v>
      </c>
      <c r="AH360">
        <v>-11.949519170315201</v>
      </c>
      <c r="AI360">
        <v>-4.3068662662275496</v>
      </c>
      <c r="AJ360">
        <v>-7.6426529040876403</v>
      </c>
      <c r="AK360">
        <f t="shared" si="35"/>
        <v>-3.3357866378600907</v>
      </c>
      <c r="AM360">
        <v>4847.75925925925</v>
      </c>
      <c r="AN360">
        <v>5202.2433333333302</v>
      </c>
      <c r="AO360">
        <v>7458.2679245282998</v>
      </c>
      <c r="AP360">
        <v>4448.8021978021898</v>
      </c>
      <c r="AQ360">
        <v>5225.2266666666601</v>
      </c>
      <c r="AR360">
        <v>7262.5403726708</v>
      </c>
      <c r="AS360">
        <v>5359.0985915492902</v>
      </c>
      <c r="AT360">
        <v>5179.26</v>
      </c>
      <c r="AU360">
        <v>7761.2692307692296</v>
      </c>
      <c r="AV360">
        <v>4825.6785714285697</v>
      </c>
      <c r="AW360">
        <v>5311.1882352941102</v>
      </c>
      <c r="AX360">
        <v>6560.2345679012296</v>
      </c>
      <c r="AY360">
        <v>4052.0902255639098</v>
      </c>
      <c r="AZ360">
        <v>5112.81538461538</v>
      </c>
      <c r="BA360">
        <v>7973.625</v>
      </c>
      <c r="BB360">
        <v>5798.9212598425102</v>
      </c>
      <c r="BC360">
        <v>6259.1481481481396</v>
      </c>
      <c r="BD360">
        <v>7052</v>
      </c>
      <c r="BE360">
        <v>4709.5930232558103</v>
      </c>
      <c r="BF360">
        <v>3911.5652173912999</v>
      </c>
      <c r="BG360">
        <v>8498.3529411764703</v>
      </c>
    </row>
    <row r="361" spans="1:59" x14ac:dyDescent="0.25">
      <c r="A361" t="s">
        <v>482</v>
      </c>
      <c r="B361">
        <v>0.67571899999999996</v>
      </c>
      <c r="C361">
        <v>0.70633699999999999</v>
      </c>
      <c r="D361">
        <v>2541</v>
      </c>
      <c r="E361">
        <v>1924</v>
      </c>
      <c r="F361">
        <v>4.1225767272863898</v>
      </c>
      <c r="G361" t="s">
        <v>50</v>
      </c>
      <c r="H361">
        <v>3.10712661577208</v>
      </c>
      <c r="I361" t="s">
        <v>50</v>
      </c>
      <c r="J361">
        <v>1.14602887736835</v>
      </c>
      <c r="K361" t="s">
        <v>53</v>
      </c>
      <c r="L361">
        <v>1.6758032131454299</v>
      </c>
      <c r="M361" t="s">
        <v>53</v>
      </c>
      <c r="N361">
        <v>-5.89708581629E-2</v>
      </c>
      <c r="O361" t="s">
        <v>52</v>
      </c>
      <c r="P361">
        <v>2.5005590978372901E-2</v>
      </c>
      <c r="Q361" t="s">
        <v>53</v>
      </c>
      <c r="R361">
        <v>0.12632819361200501</v>
      </c>
      <c r="S361" t="s">
        <v>50</v>
      </c>
      <c r="T361">
        <v>0.124361663401167</v>
      </c>
      <c r="U361" t="s">
        <v>50</v>
      </c>
      <c r="V361">
        <f t="shared" si="30"/>
        <v>0.18529905177490502</v>
      </c>
      <c r="W361">
        <f t="shared" si="31"/>
        <v>9.9356072422794095E-2</v>
      </c>
      <c r="X361">
        <f t="shared" si="32"/>
        <v>-8.5942979352110926E-2</v>
      </c>
      <c r="Y361">
        <f t="shared" si="33"/>
        <v>-1.9665302108380078E-3</v>
      </c>
      <c r="AA361">
        <v>2.5552563605820402</v>
      </c>
      <c r="AB361" t="s">
        <v>50</v>
      </c>
      <c r="AC361">
        <v>2.6882590418991499</v>
      </c>
      <c r="AD361" t="s">
        <v>50</v>
      </c>
      <c r="AE361">
        <f t="shared" si="34"/>
        <v>0.13300268131710968</v>
      </c>
      <c r="AG361">
        <v>4.3920620441313298</v>
      </c>
      <c r="AH361">
        <v>-93.000249595168697</v>
      </c>
      <c r="AI361">
        <v>-68.184473677322501</v>
      </c>
      <c r="AJ361">
        <v>-24.815775917846199</v>
      </c>
      <c r="AK361">
        <f t="shared" si="35"/>
        <v>43.368697759476305</v>
      </c>
      <c r="AM361">
        <v>5507.7122557726398</v>
      </c>
      <c r="AN361">
        <v>5892.8243512974004</v>
      </c>
      <c r="AO361">
        <v>6129.0430232558101</v>
      </c>
      <c r="AP361">
        <v>5535.3940520446004</v>
      </c>
      <c r="AQ361">
        <v>5702.5161290322503</v>
      </c>
      <c r="AR361">
        <v>5998.6206896551703</v>
      </c>
      <c r="AS361">
        <v>5482.3843537414896</v>
      </c>
      <c r="AT361">
        <v>6079.3715415019697</v>
      </c>
      <c r="AU361">
        <v>6262.5341176470502</v>
      </c>
      <c r="AV361">
        <v>5310.3688524590098</v>
      </c>
      <c r="AW361">
        <v>5559.7424242424204</v>
      </c>
      <c r="AX361">
        <v>5976.5</v>
      </c>
      <c r="AY361">
        <v>5722.1496598639396</v>
      </c>
      <c r="AZ361">
        <v>5864.9827586206802</v>
      </c>
      <c r="BA361">
        <v>6017.7982832618</v>
      </c>
      <c r="BB361">
        <v>5802.2621951219498</v>
      </c>
      <c r="BC361">
        <v>5870.2704918032696</v>
      </c>
      <c r="BD361">
        <v>6378.22489959839</v>
      </c>
      <c r="BE361">
        <v>5078.8461538461497</v>
      </c>
      <c r="BF361">
        <v>6274.1068702290004</v>
      </c>
      <c r="BG361">
        <v>6098.8579545454504</v>
      </c>
    </row>
    <row r="362" spans="1:59" x14ac:dyDescent="0.25">
      <c r="A362" t="s">
        <v>93</v>
      </c>
      <c r="B362">
        <v>0.86841399999999902</v>
      </c>
      <c r="C362">
        <v>0.86846999999999996</v>
      </c>
      <c r="D362">
        <v>4397</v>
      </c>
      <c r="E362">
        <v>4374</v>
      </c>
      <c r="F362">
        <v>25.699095814783899</v>
      </c>
      <c r="G362" t="s">
        <v>50</v>
      </c>
      <c r="H362">
        <v>18.677027458190899</v>
      </c>
      <c r="I362" t="s">
        <v>50</v>
      </c>
      <c r="J362">
        <v>1.94957584861374</v>
      </c>
      <c r="K362" t="s">
        <v>52</v>
      </c>
      <c r="L362">
        <v>4.3866824127902104</v>
      </c>
      <c r="M362" t="s">
        <v>50</v>
      </c>
      <c r="N362">
        <v>-2.8648530396867499E-2</v>
      </c>
      <c r="O362" t="s">
        <v>50</v>
      </c>
      <c r="P362">
        <v>-2.55536821876917E-3</v>
      </c>
      <c r="Q362" t="s">
        <v>53</v>
      </c>
      <c r="R362">
        <v>5.2457235767007303E-2</v>
      </c>
      <c r="S362" t="s">
        <v>50</v>
      </c>
      <c r="T362">
        <v>0.12919941150432199</v>
      </c>
      <c r="U362" t="s">
        <v>50</v>
      </c>
      <c r="V362">
        <f t="shared" si="30"/>
        <v>8.1105766163874798E-2</v>
      </c>
      <c r="W362">
        <f t="shared" si="31"/>
        <v>0.13175477972309116</v>
      </c>
      <c r="X362">
        <f t="shared" si="32"/>
        <v>5.064901355921636E-2</v>
      </c>
      <c r="Y362">
        <f t="shared" si="33"/>
        <v>7.6742175737314677E-2</v>
      </c>
      <c r="AA362">
        <v>2.9532279491505</v>
      </c>
      <c r="AB362" t="s">
        <v>50</v>
      </c>
      <c r="AC362">
        <v>3.0523445425919702</v>
      </c>
      <c r="AD362" t="s">
        <v>50</v>
      </c>
      <c r="AE362">
        <f t="shared" si="34"/>
        <v>9.9116593441470169E-2</v>
      </c>
      <c r="AG362">
        <v>43.816037145233601</v>
      </c>
      <c r="AH362">
        <v>-126.764839771909</v>
      </c>
      <c r="AI362">
        <v>-45.850609653807098</v>
      </c>
      <c r="AJ362">
        <v>-80.914230118102793</v>
      </c>
      <c r="AK362">
        <f t="shared" si="35"/>
        <v>-35.063620464295695</v>
      </c>
      <c r="AM362">
        <v>26585.701587301501</v>
      </c>
      <c r="AN362">
        <v>24973.276752767499</v>
      </c>
      <c r="AO362">
        <v>26239.010387811599</v>
      </c>
      <c r="AP362">
        <v>26306.852047556102</v>
      </c>
      <c r="AQ362">
        <v>24479.539308176099</v>
      </c>
      <c r="AR362">
        <v>26598.9812409812</v>
      </c>
      <c r="AS362">
        <v>26843.756723716298</v>
      </c>
      <c r="AT362">
        <v>25410.018080667502</v>
      </c>
      <c r="AU362">
        <v>25906.8402130492</v>
      </c>
      <c r="AV362">
        <v>26191.245430809398</v>
      </c>
      <c r="AW362">
        <v>24867.401459854002</v>
      </c>
      <c r="AX362">
        <v>26118.763848396498</v>
      </c>
      <c r="AY362">
        <v>26425.2406417112</v>
      </c>
      <c r="AZ362">
        <v>24185.964088397701</v>
      </c>
      <c r="BA362">
        <v>27069.5942857142</v>
      </c>
      <c r="BB362">
        <v>27058.564171122998</v>
      </c>
      <c r="BC362">
        <v>25765.617486338801</v>
      </c>
      <c r="BD362">
        <v>25067.5465994962</v>
      </c>
      <c r="BE362">
        <v>26662.8153153153</v>
      </c>
      <c r="BF362">
        <v>25041.322946175598</v>
      </c>
      <c r="BG362">
        <v>26848.0819209039</v>
      </c>
    </row>
    <row r="363" spans="1:59" x14ac:dyDescent="0.25">
      <c r="A363" t="s">
        <v>114</v>
      </c>
      <c r="B363">
        <v>0.77271499999999904</v>
      </c>
      <c r="C363">
        <v>0.75203299999999995</v>
      </c>
      <c r="D363">
        <v>1534</v>
      </c>
      <c r="E363">
        <v>407</v>
      </c>
      <c r="F363">
        <v>3.4215818689598501</v>
      </c>
      <c r="G363" t="s">
        <v>50</v>
      </c>
      <c r="H363">
        <v>5.2904425205248602</v>
      </c>
      <c r="I363" t="s">
        <v>50</v>
      </c>
      <c r="J363">
        <v>1.4901755619041299</v>
      </c>
      <c r="K363" t="s">
        <v>53</v>
      </c>
      <c r="L363">
        <v>1.6575970582716499</v>
      </c>
      <c r="M363" t="s">
        <v>53</v>
      </c>
      <c r="N363">
        <v>7.3188072485483993E-2</v>
      </c>
      <c r="O363" t="s">
        <v>51</v>
      </c>
      <c r="P363">
        <v>4.1721084314865098E-2</v>
      </c>
      <c r="Q363" t="s">
        <v>53</v>
      </c>
      <c r="R363">
        <v>5.20383027448999E-2</v>
      </c>
      <c r="S363" t="s">
        <v>51</v>
      </c>
      <c r="T363">
        <v>0.13030886714316001</v>
      </c>
      <c r="U363" t="s">
        <v>50</v>
      </c>
      <c r="V363">
        <f t="shared" si="30"/>
        <v>-2.1149769740584093E-2</v>
      </c>
      <c r="W363">
        <f t="shared" si="31"/>
        <v>8.8587782828294909E-2</v>
      </c>
      <c r="X363">
        <f t="shared" si="32"/>
        <v>0.109737552568879</v>
      </c>
      <c r="Y363">
        <f t="shared" si="33"/>
        <v>7.8270564398260106E-2</v>
      </c>
      <c r="AA363">
        <v>3.1571545409892998</v>
      </c>
      <c r="AB363" t="s">
        <v>50</v>
      </c>
      <c r="AC363">
        <v>3.2177348672465098</v>
      </c>
      <c r="AD363" t="s">
        <v>50</v>
      </c>
      <c r="AE363">
        <f t="shared" si="34"/>
        <v>6.0580326257209993E-2</v>
      </c>
      <c r="AG363">
        <v>-0.63388532988542301</v>
      </c>
      <c r="AH363">
        <v>-7.58635012229814</v>
      </c>
      <c r="AI363">
        <v>3.3774994115397798</v>
      </c>
      <c r="AJ363">
        <v>-10.9638495338379</v>
      </c>
      <c r="AK363">
        <f t="shared" si="35"/>
        <v>-14.34134894537768</v>
      </c>
      <c r="AM363">
        <v>56234.370860927098</v>
      </c>
      <c r="AN363">
        <v>51097.627118643999</v>
      </c>
      <c r="AO363">
        <v>49364.598984771503</v>
      </c>
      <c r="AP363">
        <v>57248.842105263102</v>
      </c>
      <c r="AQ363">
        <v>53434.137931034398</v>
      </c>
      <c r="AR363">
        <v>45174.617977528003</v>
      </c>
      <c r="AS363">
        <v>54513.392857142797</v>
      </c>
      <c r="AT363">
        <v>48839</v>
      </c>
      <c r="AU363">
        <v>52817.453703703701</v>
      </c>
      <c r="AV363">
        <v>60003.148148148102</v>
      </c>
      <c r="AW363">
        <v>59037.5</v>
      </c>
      <c r="AX363">
        <v>43689.3947368421</v>
      </c>
      <c r="AY363">
        <v>53621.219512195101</v>
      </c>
      <c r="AZ363">
        <v>51299.523809523802</v>
      </c>
      <c r="BA363">
        <v>46281.254901960703</v>
      </c>
      <c r="BB363">
        <v>54248</v>
      </c>
      <c r="BC363">
        <v>48687.058823529398</v>
      </c>
      <c r="BD363">
        <v>43618.976744186002</v>
      </c>
      <c r="BE363">
        <v>54955.714285714203</v>
      </c>
      <c r="BF363">
        <v>49037.692307692298</v>
      </c>
      <c r="BG363">
        <v>58902.6</v>
      </c>
    </row>
    <row r="364" spans="1:59" x14ac:dyDescent="0.25">
      <c r="A364" t="s">
        <v>393</v>
      </c>
      <c r="B364">
        <v>0.92239099999999996</v>
      </c>
      <c r="C364">
        <v>0.92239099999999996</v>
      </c>
      <c r="D364">
        <v>4994</v>
      </c>
      <c r="E364">
        <v>4994</v>
      </c>
      <c r="F364">
        <v>4.6501189321793399</v>
      </c>
      <c r="G364" t="s">
        <v>50</v>
      </c>
      <c r="H364">
        <v>3.08267964891209</v>
      </c>
      <c r="I364" t="s">
        <v>50</v>
      </c>
      <c r="J364">
        <v>3.2409248728922999</v>
      </c>
      <c r="K364" t="s">
        <v>50</v>
      </c>
      <c r="L364">
        <v>4.9747855203306903</v>
      </c>
      <c r="M364" t="s">
        <v>50</v>
      </c>
      <c r="N364">
        <v>6.96568330180469E-3</v>
      </c>
      <c r="O364" t="s">
        <v>53</v>
      </c>
      <c r="P364">
        <v>7.6295325487351504E-2</v>
      </c>
      <c r="Q364" t="s">
        <v>50</v>
      </c>
      <c r="R364">
        <v>8.8965206086250304E-2</v>
      </c>
      <c r="S364" t="s">
        <v>50</v>
      </c>
      <c r="T364">
        <v>0.13168357369104999</v>
      </c>
      <c r="U364" t="s">
        <v>50</v>
      </c>
      <c r="V364">
        <f t="shared" si="30"/>
        <v>8.1999522784445611E-2</v>
      </c>
      <c r="W364">
        <f t="shared" si="31"/>
        <v>5.538824820369849E-2</v>
      </c>
      <c r="X364">
        <f t="shared" si="32"/>
        <v>-2.6611274580747121E-2</v>
      </c>
      <c r="Y364">
        <f t="shared" si="33"/>
        <v>4.271836760479969E-2</v>
      </c>
      <c r="AA364">
        <v>2.8868123728918702</v>
      </c>
      <c r="AB364" t="s">
        <v>50</v>
      </c>
      <c r="AC364">
        <v>2.9777054259007798</v>
      </c>
      <c r="AD364" t="s">
        <v>50</v>
      </c>
      <c r="AE364">
        <f t="shared" si="34"/>
        <v>9.0893053008909597E-2</v>
      </c>
      <c r="AG364">
        <v>-49.568198527059799</v>
      </c>
      <c r="AH364">
        <v>-104.971228651023</v>
      </c>
      <c r="AI364">
        <v>-63.893980080860501</v>
      </c>
      <c r="AJ364">
        <v>-41.077248570163199</v>
      </c>
      <c r="AK364">
        <f t="shared" si="35"/>
        <v>22.816731510697302</v>
      </c>
      <c r="AM364">
        <v>21548.3</v>
      </c>
      <c r="AN364">
        <v>20143.206973293702</v>
      </c>
      <c r="AO364">
        <v>21203.171981776701</v>
      </c>
      <c r="AP364">
        <v>21773.016901408399</v>
      </c>
      <c r="AQ364">
        <v>19762.265578635001</v>
      </c>
      <c r="AR364">
        <v>20456.065848214199</v>
      </c>
      <c r="AS364">
        <v>21258.2109090909</v>
      </c>
      <c r="AT364">
        <v>20524.148367952501</v>
      </c>
      <c r="AU364">
        <v>21981.552325581401</v>
      </c>
      <c r="AV364">
        <v>21293.6908462867</v>
      </c>
      <c r="AW364">
        <v>19672.146268656699</v>
      </c>
      <c r="AX364">
        <v>19911.581858407</v>
      </c>
      <c r="AY364">
        <v>22344.0658436214</v>
      </c>
      <c r="AZ364">
        <v>19851.321533923299</v>
      </c>
      <c r="BA364">
        <v>21010.360360360301</v>
      </c>
      <c r="BB364">
        <v>22355.4272930648</v>
      </c>
      <c r="BC364">
        <v>21767.384393063501</v>
      </c>
      <c r="BD364">
        <v>22262.915074309902</v>
      </c>
      <c r="BE364">
        <v>19960.708994708901</v>
      </c>
      <c r="BF364">
        <v>19212.6859756097</v>
      </c>
      <c r="BG364">
        <v>21640.879177377799</v>
      </c>
    </row>
    <row r="365" spans="1:59" x14ac:dyDescent="0.25">
      <c r="A365" t="s">
        <v>422</v>
      </c>
      <c r="B365">
        <v>0.800485</v>
      </c>
      <c r="C365">
        <v>0.800485</v>
      </c>
      <c r="D365">
        <v>1715</v>
      </c>
      <c r="E365">
        <v>1715</v>
      </c>
      <c r="F365">
        <v>7.3008901172934504</v>
      </c>
      <c r="G365" t="s">
        <v>50</v>
      </c>
      <c r="H365">
        <v>6.2402805645008996</v>
      </c>
      <c r="I365" t="s">
        <v>50</v>
      </c>
      <c r="J365">
        <v>1.7436616286405999</v>
      </c>
      <c r="K365" t="s">
        <v>53</v>
      </c>
      <c r="L365">
        <v>2.8962231532785099</v>
      </c>
      <c r="M365" t="s">
        <v>51</v>
      </c>
      <c r="N365">
        <v>-5.5942193842151398E-2</v>
      </c>
      <c r="O365" t="s">
        <v>50</v>
      </c>
      <c r="P365">
        <v>1.08328778714022E-2</v>
      </c>
      <c r="Q365" t="s">
        <v>53</v>
      </c>
      <c r="R365">
        <v>1.4702042688785799E-2</v>
      </c>
      <c r="S365" t="s">
        <v>53</v>
      </c>
      <c r="T365">
        <v>0.13276176560726199</v>
      </c>
      <c r="U365" t="s">
        <v>50</v>
      </c>
      <c r="V365">
        <f t="shared" si="30"/>
        <v>7.0644236530937196E-2</v>
      </c>
      <c r="W365">
        <f t="shared" si="31"/>
        <v>0.12192888773585979</v>
      </c>
      <c r="X365">
        <f t="shared" si="32"/>
        <v>5.1284651204922593E-2</v>
      </c>
      <c r="Y365">
        <f t="shared" si="33"/>
        <v>0.11805972291847619</v>
      </c>
      <c r="AA365">
        <v>2.9234050670512501</v>
      </c>
      <c r="AB365" t="s">
        <v>50</v>
      </c>
      <c r="AC365">
        <v>2.9978925762191202</v>
      </c>
      <c r="AD365" t="s">
        <v>50</v>
      </c>
      <c r="AE365">
        <f t="shared" si="34"/>
        <v>7.4487509167870058E-2</v>
      </c>
      <c r="AG365">
        <v>14.037562553105399</v>
      </c>
      <c r="AH365">
        <v>-38.286466052804201</v>
      </c>
      <c r="AI365">
        <v>-15.2602350945086</v>
      </c>
      <c r="AJ365">
        <v>-23.0262309582955</v>
      </c>
      <c r="AK365">
        <f t="shared" si="35"/>
        <v>-7.7659958637869</v>
      </c>
      <c r="AM365">
        <v>19735.914201183401</v>
      </c>
      <c r="AN365">
        <v>18861.4195519348</v>
      </c>
      <c r="AO365">
        <v>18305.235401459799</v>
      </c>
      <c r="AP365">
        <v>20087.923280423202</v>
      </c>
      <c r="AQ365">
        <v>19012.709790209701</v>
      </c>
      <c r="AR365">
        <v>18398.678899082501</v>
      </c>
      <c r="AS365">
        <v>19289.406040268401</v>
      </c>
      <c r="AT365">
        <v>18650.3512195121</v>
      </c>
      <c r="AU365">
        <v>18166.9728506787</v>
      </c>
      <c r="AV365">
        <v>21453.051428571402</v>
      </c>
      <c r="AW365">
        <v>19290.690265486701</v>
      </c>
      <c r="AX365">
        <v>19438.0845070422</v>
      </c>
      <c r="AY365">
        <v>18911.088669950699</v>
      </c>
      <c r="AZ365">
        <v>18831.1387283236</v>
      </c>
      <c r="BA365">
        <v>17600.864864864801</v>
      </c>
      <c r="BB365">
        <v>18992.042424242401</v>
      </c>
      <c r="BC365">
        <v>18084.444444444402</v>
      </c>
      <c r="BD365">
        <v>18232.052287581701</v>
      </c>
      <c r="BE365">
        <v>19658.3157894736</v>
      </c>
      <c r="BF365">
        <v>19552.9367088607</v>
      </c>
      <c r="BG365">
        <v>18020.544117647001</v>
      </c>
    </row>
    <row r="366" spans="1:59" x14ac:dyDescent="0.25">
      <c r="A366" t="s">
        <v>385</v>
      </c>
      <c r="B366">
        <v>0.83134399999999997</v>
      </c>
      <c r="C366">
        <v>0.83134399999999997</v>
      </c>
      <c r="D366">
        <v>2846</v>
      </c>
      <c r="E366">
        <v>2846</v>
      </c>
      <c r="F366">
        <v>7.49500190874382</v>
      </c>
      <c r="G366" t="s">
        <v>50</v>
      </c>
      <c r="H366">
        <v>6.8311475495289198</v>
      </c>
      <c r="I366" t="s">
        <v>50</v>
      </c>
      <c r="J366">
        <v>1.53851389315832</v>
      </c>
      <c r="K366" t="s">
        <v>53</v>
      </c>
      <c r="L366">
        <v>5.4760589851639603</v>
      </c>
      <c r="M366" t="s">
        <v>50</v>
      </c>
      <c r="N366">
        <v>3.3094770999643398E-2</v>
      </c>
      <c r="O366" t="s">
        <v>53</v>
      </c>
      <c r="P366">
        <v>-2.1852798913302102E-3</v>
      </c>
      <c r="Q366" t="s">
        <v>53</v>
      </c>
      <c r="R366">
        <v>5.0149461643644602E-2</v>
      </c>
      <c r="S366" t="s">
        <v>51</v>
      </c>
      <c r="T366">
        <v>0.138166650634721</v>
      </c>
      <c r="U366" t="s">
        <v>50</v>
      </c>
      <c r="V366">
        <f t="shared" si="30"/>
        <v>1.7054690644001204E-2</v>
      </c>
      <c r="W366">
        <f t="shared" si="31"/>
        <v>0.14035193052605122</v>
      </c>
      <c r="X366">
        <f t="shared" si="32"/>
        <v>0.12329723988205002</v>
      </c>
      <c r="Y366">
        <f t="shared" si="33"/>
        <v>8.8017188991076398E-2</v>
      </c>
      <c r="AA366">
        <v>3.4936112467051101</v>
      </c>
      <c r="AB366" t="s">
        <v>50</v>
      </c>
      <c r="AC366">
        <v>3.5828497184481898</v>
      </c>
      <c r="AD366" t="s">
        <v>50</v>
      </c>
      <c r="AE366">
        <f t="shared" si="34"/>
        <v>8.9238471743079639E-2</v>
      </c>
      <c r="AG366">
        <v>-21.959878090125599</v>
      </c>
      <c r="AH366">
        <v>-48.536006561807604</v>
      </c>
      <c r="AI366">
        <v>12.537617149334499</v>
      </c>
      <c r="AJ366">
        <v>-61.073623711142197</v>
      </c>
      <c r="AK366">
        <f t="shared" si="35"/>
        <v>-73.611240860476698</v>
      </c>
      <c r="AM366">
        <v>55192.303956834498</v>
      </c>
      <c r="AN366">
        <v>40845.331436699802</v>
      </c>
      <c r="AO366">
        <v>41079.542192046501</v>
      </c>
      <c r="AP366">
        <v>56006.657807308897</v>
      </c>
      <c r="AQ366">
        <v>44690.0028735632</v>
      </c>
      <c r="AR366">
        <v>42207.762295081899</v>
      </c>
      <c r="AS366">
        <v>54231.047058823497</v>
      </c>
      <c r="AT366">
        <v>37076.470422535203</v>
      </c>
      <c r="AU366">
        <v>40065.598526703499</v>
      </c>
      <c r="AV366">
        <v>54039.432624113397</v>
      </c>
      <c r="AW366">
        <v>47647.556962025301</v>
      </c>
      <c r="AX366">
        <v>39512.237288135497</v>
      </c>
      <c r="AY366">
        <v>57740.275000000001</v>
      </c>
      <c r="AZ366">
        <v>42230.5631578947</v>
      </c>
      <c r="BA366">
        <v>44732.142857142797</v>
      </c>
      <c r="BB366">
        <v>55588.18359375</v>
      </c>
      <c r="BC366">
        <v>34829.263157894697</v>
      </c>
      <c r="BD366">
        <v>42753.111111111102</v>
      </c>
      <c r="BE366">
        <v>52863.224409448798</v>
      </c>
      <c r="BF366">
        <v>39164.907608695597</v>
      </c>
      <c r="BG366">
        <v>38409.898809523802</v>
      </c>
    </row>
    <row r="367" spans="1:59" x14ac:dyDescent="0.25">
      <c r="A367" t="s">
        <v>307</v>
      </c>
      <c r="B367">
        <v>0.92215800000000003</v>
      </c>
      <c r="C367">
        <v>0.92167299999999996</v>
      </c>
      <c r="D367">
        <v>4819</v>
      </c>
      <c r="E367">
        <v>4655</v>
      </c>
      <c r="F367">
        <v>6.5936068816298699</v>
      </c>
      <c r="G367" t="s">
        <v>50</v>
      </c>
      <c r="H367">
        <v>3.9769964797159298</v>
      </c>
      <c r="I367" t="s">
        <v>50</v>
      </c>
      <c r="J367">
        <v>2.84439693255342</v>
      </c>
      <c r="K367" t="s">
        <v>51</v>
      </c>
      <c r="L367">
        <v>2.3042538553838199</v>
      </c>
      <c r="M367" t="s">
        <v>51</v>
      </c>
      <c r="N367">
        <v>-5.1219221957165301E-2</v>
      </c>
      <c r="O367" t="s">
        <v>50</v>
      </c>
      <c r="P367">
        <v>1.7481142971982999E-2</v>
      </c>
      <c r="Q367" t="s">
        <v>53</v>
      </c>
      <c r="R367">
        <v>3.92583813000544E-2</v>
      </c>
      <c r="S367" t="s">
        <v>50</v>
      </c>
      <c r="T367">
        <v>0.138649746423394</v>
      </c>
      <c r="U367" t="s">
        <v>50</v>
      </c>
      <c r="V367">
        <f t="shared" si="30"/>
        <v>9.0477603257219708E-2</v>
      </c>
      <c r="W367">
        <f t="shared" si="31"/>
        <v>0.12116860345141101</v>
      </c>
      <c r="X367">
        <f t="shared" si="32"/>
        <v>3.0691000194191298E-2</v>
      </c>
      <c r="Y367">
        <f t="shared" si="33"/>
        <v>9.9391365123339598E-2</v>
      </c>
      <c r="AA367">
        <v>2.8065342672886602</v>
      </c>
      <c r="AB367" t="s">
        <v>50</v>
      </c>
      <c r="AC367">
        <v>2.8928554701203999</v>
      </c>
      <c r="AD367" t="s">
        <v>50</v>
      </c>
      <c r="AE367">
        <f t="shared" si="34"/>
        <v>8.6321202831739718E-2</v>
      </c>
      <c r="AG367">
        <v>0.199347669754811</v>
      </c>
      <c r="AH367">
        <v>-322.90706863539401</v>
      </c>
      <c r="AI367">
        <v>-140.00258706149199</v>
      </c>
      <c r="AJ367">
        <v>-182.90448157390099</v>
      </c>
      <c r="AK367">
        <f t="shared" si="35"/>
        <v>-42.901894512409001</v>
      </c>
      <c r="AM367">
        <v>15975.8450087565</v>
      </c>
      <c r="AN367">
        <v>13526.451306413301</v>
      </c>
      <c r="AO367">
        <v>11089.097716211099</v>
      </c>
      <c r="AP367">
        <v>15901.5565891472</v>
      </c>
      <c r="AQ367">
        <v>14642.7408312958</v>
      </c>
      <c r="AR367">
        <v>8072.48964745383</v>
      </c>
      <c r="AS367">
        <v>16072.255533199101</v>
      </c>
      <c r="AT367">
        <v>12472.0346420323</v>
      </c>
      <c r="AU367">
        <v>17187.1504524886</v>
      </c>
      <c r="AV367">
        <v>17323.833992094798</v>
      </c>
      <c r="AW367">
        <v>15057.9069767441</v>
      </c>
      <c r="AX367">
        <v>8002.9134295227504</v>
      </c>
      <c r="AY367">
        <v>14983.607142857099</v>
      </c>
      <c r="AZ367">
        <v>14341.438818565401</v>
      </c>
      <c r="BA367">
        <v>8143.24379232505</v>
      </c>
      <c r="BB367">
        <v>14858.9924528301</v>
      </c>
      <c r="BC367">
        <v>12679.9644444444</v>
      </c>
      <c r="BD367">
        <v>16720.8123324396</v>
      </c>
      <c r="BE367">
        <v>17458.094827586199</v>
      </c>
      <c r="BF367">
        <v>12247.110576923</v>
      </c>
      <c r="BG367">
        <v>17527.549902152601</v>
      </c>
    </row>
    <row r="368" spans="1:59" x14ac:dyDescent="0.25">
      <c r="A368" t="s">
        <v>472</v>
      </c>
      <c r="B368">
        <v>0.83970800000000001</v>
      </c>
      <c r="C368">
        <v>0.83970800000000001</v>
      </c>
      <c r="D368">
        <v>7136</v>
      </c>
      <c r="E368">
        <v>7136</v>
      </c>
      <c r="F368">
        <v>20.702515918303298</v>
      </c>
      <c r="G368" t="s">
        <v>50</v>
      </c>
      <c r="H368">
        <v>12.8892291146124</v>
      </c>
      <c r="I368" t="s">
        <v>50</v>
      </c>
      <c r="J368">
        <v>2.0194536992682099</v>
      </c>
      <c r="K368" t="s">
        <v>52</v>
      </c>
      <c r="L368">
        <v>20.0587788547268</v>
      </c>
      <c r="M368" t="s">
        <v>50</v>
      </c>
      <c r="N368">
        <v>-5.1914600960443501E-2</v>
      </c>
      <c r="O368" t="s">
        <v>50</v>
      </c>
      <c r="P368">
        <v>7.7830227905001702E-3</v>
      </c>
      <c r="Q368" t="s">
        <v>53</v>
      </c>
      <c r="R368">
        <v>5.5866305110466599E-2</v>
      </c>
      <c r="S368" t="s">
        <v>50</v>
      </c>
      <c r="T368">
        <v>0.13965306796219801</v>
      </c>
      <c r="U368" t="s">
        <v>50</v>
      </c>
      <c r="V368">
        <f t="shared" si="30"/>
        <v>0.10778090607091009</v>
      </c>
      <c r="W368">
        <f t="shared" si="31"/>
        <v>0.13187004517169784</v>
      </c>
      <c r="X368">
        <f t="shared" si="32"/>
        <v>2.4089139100787749E-2</v>
      </c>
      <c r="Y368">
        <f t="shared" si="33"/>
        <v>8.3786762851731408E-2</v>
      </c>
      <c r="AA368">
        <v>3.2252947071307099</v>
      </c>
      <c r="AB368" t="s">
        <v>50</v>
      </c>
      <c r="AC368">
        <v>3.33534148923325</v>
      </c>
      <c r="AD368" t="s">
        <v>50</v>
      </c>
      <c r="AE368">
        <f t="shared" si="34"/>
        <v>0.11004678210254015</v>
      </c>
      <c r="AG368">
        <v>46.839984218962101</v>
      </c>
      <c r="AH368">
        <v>-239.42067634155299</v>
      </c>
      <c r="AI368">
        <v>-75.021813618527702</v>
      </c>
      <c r="AJ368">
        <v>-164.39886272302201</v>
      </c>
      <c r="AK368">
        <f t="shared" si="35"/>
        <v>-89.377049104494304</v>
      </c>
      <c r="AM368">
        <v>49301.502281368797</v>
      </c>
      <c r="AN368">
        <v>39913.7225641025</v>
      </c>
      <c r="AO368">
        <v>35131.574726134502</v>
      </c>
      <c r="AP368">
        <v>52205.920379839299</v>
      </c>
      <c r="AQ368">
        <v>42319.0842105263</v>
      </c>
      <c r="AR368">
        <v>35140.539888682702</v>
      </c>
      <c r="AS368">
        <v>46148.331482950001</v>
      </c>
      <c r="AT368">
        <v>37136.260773480601</v>
      </c>
      <c r="AU368">
        <v>35125.035859269199</v>
      </c>
      <c r="AV368">
        <v>53817.3834115805</v>
      </c>
      <c r="AW368">
        <v>42744.344195519298</v>
      </c>
      <c r="AX368">
        <v>35203.190019193797</v>
      </c>
      <c r="AY368">
        <v>50795.338356164299</v>
      </c>
      <c r="AZ368">
        <v>41942.1841155234</v>
      </c>
      <c r="BA368">
        <v>35081.938958707302</v>
      </c>
      <c r="BB368">
        <v>46540.560897435898</v>
      </c>
      <c r="BC368">
        <v>38593.093541202601</v>
      </c>
      <c r="BD368">
        <v>34181.330550918101</v>
      </c>
      <c r="BE368">
        <v>45764.106750392399</v>
      </c>
      <c r="BF368">
        <v>35701.791666666599</v>
      </c>
      <c r="BG368">
        <v>35768.129692832699</v>
      </c>
    </row>
    <row r="369" spans="1:59" x14ac:dyDescent="0.25">
      <c r="A369" t="s">
        <v>417</v>
      </c>
      <c r="B369">
        <v>0.72419299999999998</v>
      </c>
      <c r="C369">
        <v>0.73724100000000004</v>
      </c>
      <c r="D369">
        <v>767</v>
      </c>
      <c r="E369">
        <v>706</v>
      </c>
      <c r="F369">
        <v>2.9833805090429801</v>
      </c>
      <c r="G369" t="s">
        <v>51</v>
      </c>
      <c r="H369">
        <v>3.66743812477453</v>
      </c>
      <c r="I369" t="s">
        <v>50</v>
      </c>
      <c r="J369">
        <v>1.00635622031671</v>
      </c>
      <c r="K369" t="s">
        <v>53</v>
      </c>
      <c r="L369">
        <v>1.04477934323706</v>
      </c>
      <c r="M369" t="s">
        <v>53</v>
      </c>
      <c r="N369">
        <v>8.4943886990489104E-2</v>
      </c>
      <c r="O369" t="s">
        <v>51</v>
      </c>
      <c r="P369">
        <v>-2.6528129645470699E-2</v>
      </c>
      <c r="Q369" t="s">
        <v>53</v>
      </c>
      <c r="R369">
        <v>0.14798256561270201</v>
      </c>
      <c r="S369" t="s">
        <v>50</v>
      </c>
      <c r="T369">
        <v>0.14708313325861</v>
      </c>
      <c r="U369" t="s">
        <v>50</v>
      </c>
      <c r="V369">
        <f t="shared" si="30"/>
        <v>6.3038678622212907E-2</v>
      </c>
      <c r="W369">
        <f t="shared" si="31"/>
        <v>0.17361126290408069</v>
      </c>
      <c r="X369">
        <f t="shared" si="32"/>
        <v>0.11057258428186778</v>
      </c>
      <c r="Y369">
        <f t="shared" si="33"/>
        <v>-8.9943235409201128E-4</v>
      </c>
      <c r="AA369">
        <v>2.6891383395144302</v>
      </c>
      <c r="AB369" t="s">
        <v>50</v>
      </c>
      <c r="AC369">
        <v>2.8217494678706698</v>
      </c>
      <c r="AD369" t="s">
        <v>50</v>
      </c>
      <c r="AE369">
        <f t="shared" si="34"/>
        <v>0.13261112835623967</v>
      </c>
      <c r="AG369">
        <v>-5.8385385589184704</v>
      </c>
      <c r="AH369">
        <v>-33.1552690572776</v>
      </c>
      <c r="AI369">
        <v>-6.4505748201404103</v>
      </c>
      <c r="AJ369">
        <v>-26.7046942371372</v>
      </c>
      <c r="AK369">
        <f t="shared" si="35"/>
        <v>-20.25411941699679</v>
      </c>
      <c r="AM369">
        <v>11604.180487804801</v>
      </c>
      <c r="AN369">
        <v>11162.8256410256</v>
      </c>
      <c r="AO369">
        <v>10513.947712418299</v>
      </c>
      <c r="AP369">
        <v>11486.557692307601</v>
      </c>
      <c r="AQ369">
        <v>10827.546391752499</v>
      </c>
      <c r="AR369">
        <v>11512.761194029799</v>
      </c>
      <c r="AS369">
        <v>11725.297029702901</v>
      </c>
      <c r="AT369">
        <v>11494.683673469301</v>
      </c>
      <c r="AU369">
        <v>9735.8023255813896</v>
      </c>
      <c r="AV369">
        <v>10574.525423728801</v>
      </c>
      <c r="AW369">
        <v>11623.9</v>
      </c>
      <c r="AX369">
        <v>12231.2424242424</v>
      </c>
      <c r="AY369">
        <v>12682.333333333299</v>
      </c>
      <c r="AZ369">
        <v>9980.3617021276605</v>
      </c>
      <c r="BA369">
        <v>10815.411764705799</v>
      </c>
      <c r="BB369">
        <v>11838.703703703701</v>
      </c>
      <c r="BC369">
        <v>13474.0212765957</v>
      </c>
      <c r="BD369">
        <v>9740.5714285714294</v>
      </c>
      <c r="BE369">
        <v>11595</v>
      </c>
      <c r="BF369">
        <v>9670.5882352941098</v>
      </c>
      <c r="BG369">
        <v>9731.25</v>
      </c>
    </row>
    <row r="370" spans="1:59" x14ac:dyDescent="0.25">
      <c r="A370" t="s">
        <v>272</v>
      </c>
      <c r="B370">
        <v>0.50792599999999999</v>
      </c>
      <c r="C370">
        <v>0.51057399999999997</v>
      </c>
      <c r="D370">
        <v>930</v>
      </c>
      <c r="E370">
        <v>827</v>
      </c>
      <c r="F370">
        <v>2.5683095570957</v>
      </c>
      <c r="G370" t="s">
        <v>51</v>
      </c>
      <c r="H370">
        <v>3.6253279493246402</v>
      </c>
      <c r="I370" t="s">
        <v>50</v>
      </c>
      <c r="J370">
        <v>1.7964468804267899</v>
      </c>
      <c r="K370" t="s">
        <v>53</v>
      </c>
      <c r="L370">
        <v>0.93541750907035104</v>
      </c>
      <c r="M370" t="s">
        <v>53</v>
      </c>
      <c r="N370">
        <v>4.3948669969401798E-2</v>
      </c>
      <c r="O370" t="s">
        <v>52</v>
      </c>
      <c r="P370">
        <v>5.2020326923752198E-2</v>
      </c>
      <c r="Q370" t="s">
        <v>50</v>
      </c>
      <c r="R370">
        <v>7.0252129563703095E-2</v>
      </c>
      <c r="S370" t="s">
        <v>50</v>
      </c>
      <c r="T370">
        <v>0.17838091927672101</v>
      </c>
      <c r="U370" t="s">
        <v>50</v>
      </c>
      <c r="V370">
        <f t="shared" si="30"/>
        <v>2.6303459594301297E-2</v>
      </c>
      <c r="W370">
        <f t="shared" si="31"/>
        <v>0.12636059235296881</v>
      </c>
      <c r="X370">
        <f t="shared" si="32"/>
        <v>0.10005713275866751</v>
      </c>
      <c r="Y370">
        <f t="shared" si="33"/>
        <v>0.10812878971301791</v>
      </c>
      <c r="AA370">
        <v>2.87548229549878</v>
      </c>
      <c r="AB370" t="s">
        <v>50</v>
      </c>
      <c r="AC370">
        <v>2.97868816973314</v>
      </c>
      <c r="AD370" t="s">
        <v>50</v>
      </c>
      <c r="AE370">
        <f t="shared" si="34"/>
        <v>0.10320587423436001</v>
      </c>
      <c r="AG370">
        <v>-10.529763134377101</v>
      </c>
      <c r="AH370">
        <v>-15.1079815797473</v>
      </c>
      <c r="AI370">
        <v>1.16693651638014</v>
      </c>
      <c r="AJ370">
        <v>-16.2749180961275</v>
      </c>
      <c r="AK370">
        <f t="shared" si="35"/>
        <v>-17.44185461250764</v>
      </c>
      <c r="AM370">
        <v>32232.162679425801</v>
      </c>
      <c r="AN370">
        <v>32062.484848484801</v>
      </c>
      <c r="AO370">
        <v>33288.8837209302</v>
      </c>
      <c r="AP370">
        <v>33329.123456790097</v>
      </c>
      <c r="AQ370">
        <v>33444.133333333302</v>
      </c>
      <c r="AR370">
        <v>32595.8404255319</v>
      </c>
      <c r="AS370">
        <v>31537.9921875</v>
      </c>
      <c r="AT370">
        <v>31180.581560283601</v>
      </c>
      <c r="AU370">
        <v>33943.618090452197</v>
      </c>
      <c r="AV370">
        <v>32927.045454545398</v>
      </c>
      <c r="AW370">
        <v>34105.829268292597</v>
      </c>
      <c r="AX370">
        <v>32827.267857142797</v>
      </c>
      <c r="AY370">
        <v>33807.270270270201</v>
      </c>
      <c r="AZ370">
        <v>32890.469387755002</v>
      </c>
      <c r="BA370">
        <v>32254.789473684199</v>
      </c>
      <c r="BB370">
        <v>33015.800000000003</v>
      </c>
      <c r="BC370">
        <v>31007.323943661901</v>
      </c>
      <c r="BD370">
        <v>32793.885714285701</v>
      </c>
      <c r="BE370">
        <v>30424.575342465701</v>
      </c>
      <c r="BF370">
        <v>31356.314285714201</v>
      </c>
      <c r="BG370">
        <v>35227.893617021196</v>
      </c>
    </row>
    <row r="371" spans="1:59" x14ac:dyDescent="0.25">
      <c r="A371" t="s">
        <v>381</v>
      </c>
      <c r="B371">
        <v>0.67018699999999998</v>
      </c>
      <c r="C371">
        <v>0.63422900000000004</v>
      </c>
      <c r="D371">
        <v>6643</v>
      </c>
      <c r="E371">
        <v>5264</v>
      </c>
      <c r="F371">
        <v>2.3497923622369998</v>
      </c>
      <c r="G371" t="s">
        <v>51</v>
      </c>
      <c r="H371">
        <v>3.6926963463475602</v>
      </c>
      <c r="I371" t="s">
        <v>50</v>
      </c>
      <c r="J371">
        <v>3.0603575692876102</v>
      </c>
      <c r="K371" t="s">
        <v>50</v>
      </c>
      <c r="L371">
        <v>1.42667158502117</v>
      </c>
      <c r="M371" t="s">
        <v>53</v>
      </c>
      <c r="N371">
        <v>-5.0284734988623098E-2</v>
      </c>
      <c r="O371" t="s">
        <v>51</v>
      </c>
      <c r="P371">
        <v>-8.8858445301209094E-3</v>
      </c>
      <c r="Q371" t="s">
        <v>53</v>
      </c>
      <c r="R371">
        <v>9.8204618466848595E-2</v>
      </c>
      <c r="S371" t="s">
        <v>50</v>
      </c>
      <c r="T371">
        <v>0.17973762435465701</v>
      </c>
      <c r="U371" t="s">
        <v>50</v>
      </c>
      <c r="V371">
        <f t="shared" si="30"/>
        <v>0.14848935345547171</v>
      </c>
      <c r="W371">
        <f t="shared" si="31"/>
        <v>0.18862346888477793</v>
      </c>
      <c r="X371">
        <f t="shared" si="32"/>
        <v>4.0134115429306227E-2</v>
      </c>
      <c r="Y371">
        <f t="shared" si="33"/>
        <v>8.1533005887808416E-2</v>
      </c>
      <c r="AA371">
        <v>3.0439891191111101</v>
      </c>
      <c r="AB371" t="s">
        <v>50</v>
      </c>
      <c r="AC371">
        <v>3.1980348501318399</v>
      </c>
      <c r="AD371" t="s">
        <v>50</v>
      </c>
      <c r="AE371">
        <f t="shared" si="34"/>
        <v>0.15404573102072971</v>
      </c>
      <c r="AG371">
        <v>46.892071965587398</v>
      </c>
      <c r="AH371">
        <v>-339.30426930867202</v>
      </c>
      <c r="AI371">
        <v>-128.072469520552</v>
      </c>
      <c r="AJ371">
        <v>-211.23179978811999</v>
      </c>
      <c r="AK371">
        <f t="shared" si="35"/>
        <v>-83.159330267567981</v>
      </c>
      <c r="AM371">
        <v>15583.6348931253</v>
      </c>
      <c r="AN371">
        <v>14806.4461746784</v>
      </c>
      <c r="AO371">
        <v>19441.629863813199</v>
      </c>
      <c r="AP371">
        <v>14474.7819460726</v>
      </c>
      <c r="AQ371">
        <v>14089.0385164051</v>
      </c>
      <c r="AR371">
        <v>17622.514018691501</v>
      </c>
      <c r="AS371">
        <v>16660.914578587701</v>
      </c>
      <c r="AT371">
        <v>15454.516752577299</v>
      </c>
      <c r="AU371">
        <v>21044.382433668699</v>
      </c>
      <c r="AV371">
        <v>14748.506880733899</v>
      </c>
      <c r="AW371">
        <v>14477.481268011499</v>
      </c>
      <c r="AX371">
        <v>17362.483101391601</v>
      </c>
      <c r="AY371">
        <v>14188.585131894401</v>
      </c>
      <c r="AZ371">
        <v>13708.2768361581</v>
      </c>
      <c r="BA371">
        <v>17906.852173913001</v>
      </c>
      <c r="BB371">
        <v>17003.7402912621</v>
      </c>
      <c r="BC371">
        <v>15139.7465564738</v>
      </c>
      <c r="BD371">
        <v>17011.140049140002</v>
      </c>
      <c r="BE371">
        <v>16357.8154506437</v>
      </c>
      <c r="BF371">
        <v>15731.1791767554</v>
      </c>
      <c r="BG371">
        <v>23437.282798833799</v>
      </c>
    </row>
    <row r="372" spans="1:59" x14ac:dyDescent="0.25">
      <c r="A372" t="s">
        <v>455</v>
      </c>
      <c r="B372">
        <v>0.75317500000000004</v>
      </c>
      <c r="C372">
        <v>0.70384199999999997</v>
      </c>
      <c r="D372">
        <v>1374</v>
      </c>
      <c r="E372">
        <v>875</v>
      </c>
      <c r="F372">
        <v>3.46858704047035</v>
      </c>
      <c r="G372" t="s">
        <v>50</v>
      </c>
      <c r="H372">
        <v>4.08861005577947</v>
      </c>
      <c r="I372" t="s">
        <v>50</v>
      </c>
      <c r="J372">
        <v>1.44435380956743</v>
      </c>
      <c r="K372" t="s">
        <v>53</v>
      </c>
      <c r="L372">
        <v>1.9698401856744601</v>
      </c>
      <c r="M372" t="s">
        <v>52</v>
      </c>
      <c r="N372">
        <v>-0.102398846690058</v>
      </c>
      <c r="O372" t="s">
        <v>52</v>
      </c>
      <c r="P372">
        <v>-5.7352768121625798E-2</v>
      </c>
      <c r="Q372" t="s">
        <v>53</v>
      </c>
      <c r="R372">
        <v>2.4584572764018001E-2</v>
      </c>
      <c r="S372" t="s">
        <v>53</v>
      </c>
      <c r="T372">
        <v>0.186872143070344</v>
      </c>
      <c r="U372" t="s">
        <v>50</v>
      </c>
      <c r="V372">
        <f t="shared" si="30"/>
        <v>0.12698341945407599</v>
      </c>
      <c r="W372">
        <f t="shared" si="31"/>
        <v>0.24422491119196979</v>
      </c>
      <c r="X372">
        <f t="shared" si="32"/>
        <v>0.1172414917378938</v>
      </c>
      <c r="Y372">
        <f t="shared" si="33"/>
        <v>0.16228757030632601</v>
      </c>
      <c r="AA372">
        <v>2.8687232438673198</v>
      </c>
      <c r="AB372" t="s">
        <v>50</v>
      </c>
      <c r="AC372">
        <v>3.0048872202824799</v>
      </c>
      <c r="AD372" t="s">
        <v>50</v>
      </c>
      <c r="AE372">
        <f t="shared" si="34"/>
        <v>0.13616397641516009</v>
      </c>
      <c r="AG372">
        <v>14.1980600576802</v>
      </c>
      <c r="AH372">
        <v>-38.249699129228603</v>
      </c>
      <c r="AI372">
        <v>2.5885356828685802</v>
      </c>
      <c r="AJ372">
        <v>-40.838234812097198</v>
      </c>
      <c r="AK372">
        <f t="shared" si="35"/>
        <v>-43.42677049496578</v>
      </c>
      <c r="AM372">
        <v>10055.7686567164</v>
      </c>
      <c r="AN372">
        <v>9873.7112299465207</v>
      </c>
      <c r="AO372">
        <v>10360.776190476099</v>
      </c>
      <c r="AP372">
        <v>10284.3851351351</v>
      </c>
      <c r="AQ372">
        <v>10496.8131868131</v>
      </c>
      <c r="AR372">
        <v>8812.0398230088504</v>
      </c>
      <c r="AS372">
        <v>9773.8083333333307</v>
      </c>
      <c r="AT372">
        <v>9283.0625</v>
      </c>
      <c r="AU372">
        <v>12164.974226804101</v>
      </c>
      <c r="AV372">
        <v>10290.285714285699</v>
      </c>
      <c r="AW372">
        <v>10076.0952380952</v>
      </c>
      <c r="AX372">
        <v>8853.0833333333303</v>
      </c>
      <c r="AY372">
        <v>10276.640625</v>
      </c>
      <c r="AZ372">
        <v>10857.4285714285</v>
      </c>
      <c r="BA372">
        <v>8787.7605633802796</v>
      </c>
      <c r="BB372">
        <v>10515.6515151515</v>
      </c>
      <c r="BC372">
        <v>9473.7872340425492</v>
      </c>
      <c r="BD372">
        <v>12263.443396226399</v>
      </c>
      <c r="BE372">
        <v>8867.1111111111095</v>
      </c>
      <c r="BF372">
        <v>9100.1224489795895</v>
      </c>
      <c r="BG372">
        <v>12046.3636363636</v>
      </c>
    </row>
    <row r="373" spans="1:59" x14ac:dyDescent="0.25">
      <c r="A373" t="s">
        <v>187</v>
      </c>
      <c r="B373">
        <v>0.85862999999999901</v>
      </c>
      <c r="C373">
        <v>0.83312999999999904</v>
      </c>
      <c r="D373">
        <v>1715</v>
      </c>
      <c r="E373">
        <v>1633</v>
      </c>
      <c r="F373">
        <v>5.2946852976554997</v>
      </c>
      <c r="G373" t="s">
        <v>50</v>
      </c>
      <c r="H373">
        <v>3.5941725456691498</v>
      </c>
      <c r="I373" t="s">
        <v>50</v>
      </c>
      <c r="J373">
        <v>1.1270123757175801</v>
      </c>
      <c r="K373" t="s">
        <v>53</v>
      </c>
      <c r="L373">
        <v>2.8142873497821301</v>
      </c>
      <c r="M373" t="s">
        <v>51</v>
      </c>
      <c r="N373">
        <v>4.7053060808192403E-2</v>
      </c>
      <c r="O373" t="s">
        <v>51</v>
      </c>
      <c r="P373">
        <v>5.77167463367117E-2</v>
      </c>
      <c r="Q373" t="s">
        <v>51</v>
      </c>
      <c r="R373">
        <v>0.145656554447536</v>
      </c>
      <c r="S373" t="s">
        <v>50</v>
      </c>
      <c r="T373">
        <v>0.19054529684509899</v>
      </c>
      <c r="U373" t="s">
        <v>50</v>
      </c>
      <c r="V373">
        <f t="shared" si="30"/>
        <v>9.8603493639343592E-2</v>
      </c>
      <c r="W373">
        <f t="shared" si="31"/>
        <v>0.13282855050838729</v>
      </c>
      <c r="X373">
        <f t="shared" si="32"/>
        <v>3.4225056869043702E-2</v>
      </c>
      <c r="Y373">
        <f t="shared" si="33"/>
        <v>4.4888742397562992E-2</v>
      </c>
      <c r="AA373">
        <v>2.92874604487896</v>
      </c>
      <c r="AB373" t="s">
        <v>50</v>
      </c>
      <c r="AC373">
        <v>3.0803153238168699</v>
      </c>
      <c r="AD373" t="s">
        <v>50</v>
      </c>
      <c r="AE373">
        <f t="shared" si="34"/>
        <v>0.15156927893790995</v>
      </c>
      <c r="AG373">
        <v>-18.627535118549901</v>
      </c>
      <c r="AH373">
        <v>-67.717198761318699</v>
      </c>
      <c r="AI373">
        <v>-25.203473764702899</v>
      </c>
      <c r="AJ373">
        <v>-42.5137249966158</v>
      </c>
      <c r="AK373">
        <f t="shared" si="35"/>
        <v>-17.3102512319129</v>
      </c>
      <c r="AM373">
        <v>14010.765083440299</v>
      </c>
      <c r="AN373">
        <v>16933.3964757709</v>
      </c>
      <c r="AO373">
        <v>15950.658692184999</v>
      </c>
      <c r="AP373">
        <v>14761.702987697699</v>
      </c>
      <c r="AQ373">
        <v>16427.139130434702</v>
      </c>
      <c r="AR373">
        <v>15214.1706484641</v>
      </c>
      <c r="AS373">
        <v>11976.0809523809</v>
      </c>
      <c r="AT373">
        <v>17453.214285714199</v>
      </c>
      <c r="AU373">
        <v>16596.739520957999</v>
      </c>
      <c r="AV373">
        <v>15133.351145038099</v>
      </c>
      <c r="AW373">
        <v>14563.761904761899</v>
      </c>
      <c r="AX373">
        <v>15023.811111111099</v>
      </c>
      <c r="AY373">
        <v>13931.8295454545</v>
      </c>
      <c r="AZ373">
        <v>17499.219178082101</v>
      </c>
      <c r="BA373">
        <v>15517.3982300884</v>
      </c>
      <c r="BB373">
        <v>12402.420168067199</v>
      </c>
      <c r="BC373">
        <v>16078.7</v>
      </c>
      <c r="BD373">
        <v>16378.1801242236</v>
      </c>
      <c r="BE373">
        <v>11418.5604395604</v>
      </c>
      <c r="BF373">
        <v>18561.693548387098</v>
      </c>
      <c r="BG373">
        <v>16800.1387283236</v>
      </c>
    </row>
    <row r="374" spans="1:59" x14ac:dyDescent="0.25">
      <c r="A374" t="s">
        <v>442</v>
      </c>
      <c r="B374">
        <v>0.862146999999999</v>
      </c>
      <c r="C374">
        <v>0.86615399999999998</v>
      </c>
      <c r="D374">
        <v>6137</v>
      </c>
      <c r="E374">
        <v>5089</v>
      </c>
      <c r="F374">
        <v>11.0379039993402</v>
      </c>
      <c r="G374" t="s">
        <v>50</v>
      </c>
      <c r="H374">
        <v>8.3736521150029208</v>
      </c>
      <c r="I374" t="s">
        <v>50</v>
      </c>
      <c r="J374">
        <v>4.4746649508573402</v>
      </c>
      <c r="K374" t="s">
        <v>50</v>
      </c>
      <c r="L374">
        <v>2.6627118209728602</v>
      </c>
      <c r="M374" t="s">
        <v>51</v>
      </c>
      <c r="N374">
        <v>2.0677990197205499E-2</v>
      </c>
      <c r="O374" t="s">
        <v>50</v>
      </c>
      <c r="P374">
        <v>1.88430293521532E-2</v>
      </c>
      <c r="Q374" t="s">
        <v>51</v>
      </c>
      <c r="R374">
        <v>0.101643432516121</v>
      </c>
      <c r="S374" t="s">
        <v>50</v>
      </c>
      <c r="T374">
        <v>0.19114283562522</v>
      </c>
      <c r="U374" t="s">
        <v>50</v>
      </c>
      <c r="V374">
        <f t="shared" si="30"/>
        <v>8.0965442318915504E-2</v>
      </c>
      <c r="W374">
        <f t="shared" si="31"/>
        <v>0.17229980627306679</v>
      </c>
      <c r="X374">
        <f t="shared" si="32"/>
        <v>9.1334363954151288E-2</v>
      </c>
      <c r="Y374">
        <f t="shared" si="33"/>
        <v>8.9499403109098999E-2</v>
      </c>
      <c r="AA374">
        <v>2.8212167760053402</v>
      </c>
      <c r="AB374" t="s">
        <v>50</v>
      </c>
      <c r="AC374">
        <v>2.9582612332120699</v>
      </c>
      <c r="AD374" t="s">
        <v>50</v>
      </c>
      <c r="AE374">
        <f t="shared" si="34"/>
        <v>0.13704445720672975</v>
      </c>
      <c r="AG374">
        <v>9.4317921344633699</v>
      </c>
      <c r="AH374">
        <v>-275.86611451923397</v>
      </c>
      <c r="AI374">
        <v>-74.375323131193994</v>
      </c>
      <c r="AJ374">
        <v>-201.490791388041</v>
      </c>
      <c r="AK374">
        <f t="shared" si="35"/>
        <v>-127.11546825684701</v>
      </c>
      <c r="AM374">
        <v>17327.581555834298</v>
      </c>
      <c r="AN374">
        <v>15868.841168091099</v>
      </c>
      <c r="AO374">
        <v>19230.984218077399</v>
      </c>
      <c r="AP374">
        <v>17245.736766809699</v>
      </c>
      <c r="AQ374">
        <v>17004.961832060999</v>
      </c>
      <c r="AR374">
        <v>18897.5797819623</v>
      </c>
      <c r="AS374">
        <v>17391.502793296</v>
      </c>
      <c r="AT374">
        <v>14875.3044058745</v>
      </c>
      <c r="AU374">
        <v>19541.8946395563</v>
      </c>
      <c r="AV374">
        <v>17555.5087209302</v>
      </c>
      <c r="AW374">
        <v>16887.6285714285</v>
      </c>
      <c r="AX374">
        <v>18650.849912739901</v>
      </c>
      <c r="AY374">
        <v>16945.563380281601</v>
      </c>
      <c r="AZ374">
        <v>17113.667647058799</v>
      </c>
      <c r="BA374">
        <v>19221.837155963301</v>
      </c>
      <c r="BB374">
        <v>17053.5212765957</v>
      </c>
      <c r="BC374">
        <v>14740.643504531699</v>
      </c>
      <c r="BD374">
        <v>20653.7511811023</v>
      </c>
      <c r="BE374">
        <v>17636.3603082851</v>
      </c>
      <c r="BF374">
        <v>14981.937799043</v>
      </c>
      <c r="BG374">
        <v>17962.411633109601</v>
      </c>
    </row>
    <row r="375" spans="1:59" x14ac:dyDescent="0.25">
      <c r="A375" t="s">
        <v>376</v>
      </c>
      <c r="B375">
        <v>0.73800299999999996</v>
      </c>
      <c r="C375">
        <v>0.73074099999999997</v>
      </c>
      <c r="D375">
        <v>2525</v>
      </c>
      <c r="E375">
        <v>2467</v>
      </c>
      <c r="F375">
        <v>4.4931380490726998</v>
      </c>
      <c r="G375" t="s">
        <v>50</v>
      </c>
      <c r="H375">
        <v>3.4458818559957001</v>
      </c>
      <c r="I375" t="s">
        <v>50</v>
      </c>
      <c r="J375">
        <v>1.07003749553423</v>
      </c>
      <c r="K375" t="s">
        <v>53</v>
      </c>
      <c r="L375">
        <v>2.8621037501892901</v>
      </c>
      <c r="M375" t="s">
        <v>51</v>
      </c>
      <c r="N375">
        <v>-7.5034718693328395E-2</v>
      </c>
      <c r="O375" t="s">
        <v>50</v>
      </c>
      <c r="P375">
        <v>3.8874302898841202E-2</v>
      </c>
      <c r="Q375" t="s">
        <v>53</v>
      </c>
      <c r="R375">
        <v>2.1459296803979001E-2</v>
      </c>
      <c r="S375" t="s">
        <v>53</v>
      </c>
      <c r="T375">
        <v>0.193104611342791</v>
      </c>
      <c r="U375" t="s">
        <v>50</v>
      </c>
      <c r="V375">
        <f t="shared" si="30"/>
        <v>9.6494015497307392E-2</v>
      </c>
      <c r="W375">
        <f t="shared" si="31"/>
        <v>0.1542303084439498</v>
      </c>
      <c r="X375">
        <f t="shared" si="32"/>
        <v>5.7736292946642412E-2</v>
      </c>
      <c r="Y375">
        <f t="shared" si="33"/>
        <v>0.17164531453881199</v>
      </c>
      <c r="AA375">
        <v>2.9964898747025899</v>
      </c>
      <c r="AB375" t="s">
        <v>50</v>
      </c>
      <c r="AC375">
        <v>3.10596643077927</v>
      </c>
      <c r="AD375" t="s">
        <v>50</v>
      </c>
      <c r="AE375">
        <f t="shared" si="34"/>
        <v>0.10947655607668016</v>
      </c>
      <c r="AG375">
        <v>17.206427551356501</v>
      </c>
      <c r="AH375">
        <v>-73.447221963029094</v>
      </c>
      <c r="AI375">
        <v>-29.4549838193706</v>
      </c>
      <c r="AJ375">
        <v>-43.992238143658298</v>
      </c>
      <c r="AK375">
        <f t="shared" si="35"/>
        <v>-14.537254324287698</v>
      </c>
      <c r="AM375">
        <v>15640.3117408906</v>
      </c>
      <c r="AN375">
        <v>14339.839945280401</v>
      </c>
      <c r="AO375">
        <v>13883.6951871657</v>
      </c>
      <c r="AP375">
        <v>15718.339160839099</v>
      </c>
      <c r="AQ375">
        <v>15597.4779220779</v>
      </c>
      <c r="AR375">
        <v>12585.803664921399</v>
      </c>
      <c r="AS375">
        <v>15533.024038461501</v>
      </c>
      <c r="AT375">
        <v>12940.4450867052</v>
      </c>
      <c r="AU375">
        <v>15238.325136612</v>
      </c>
      <c r="AV375">
        <v>17598.04296875</v>
      </c>
      <c r="AW375">
        <v>14932.556886227499</v>
      </c>
      <c r="AX375">
        <v>12299.262857142799</v>
      </c>
      <c r="AY375">
        <v>14195.5411392405</v>
      </c>
      <c r="AZ375">
        <v>16106.844036697201</v>
      </c>
      <c r="BA375">
        <v>12828.048309178699</v>
      </c>
      <c r="BB375">
        <v>16191.8421052631</v>
      </c>
      <c r="BC375">
        <v>14165.954314720801</v>
      </c>
      <c r="BD375">
        <v>13541.243781094499</v>
      </c>
      <c r="BE375">
        <v>14734.0319148936</v>
      </c>
      <c r="BF375">
        <v>11320.140939597301</v>
      </c>
      <c r="BG375">
        <v>17305.6787878787</v>
      </c>
    </row>
    <row r="376" spans="1:59" x14ac:dyDescent="0.25">
      <c r="A376" t="s">
        <v>517</v>
      </c>
      <c r="B376">
        <v>0.87243899999999996</v>
      </c>
      <c r="C376">
        <v>0.87243899999999996</v>
      </c>
      <c r="D376">
        <v>6864</v>
      </c>
      <c r="E376">
        <v>6864</v>
      </c>
      <c r="F376">
        <v>5.6618803810233196</v>
      </c>
      <c r="G376" t="s">
        <v>50</v>
      </c>
      <c r="H376">
        <v>4.0874123791214299</v>
      </c>
      <c r="I376" t="s">
        <v>50</v>
      </c>
      <c r="J376">
        <v>2.0439423719812</v>
      </c>
      <c r="K376" t="s">
        <v>52</v>
      </c>
      <c r="L376">
        <v>6.3945854653159904</v>
      </c>
      <c r="M376" t="s">
        <v>50</v>
      </c>
      <c r="N376">
        <v>3.74314345911018E-3</v>
      </c>
      <c r="O376" t="s">
        <v>53</v>
      </c>
      <c r="P376">
        <v>7.7297674908364897E-3</v>
      </c>
      <c r="Q376" t="s">
        <v>53</v>
      </c>
      <c r="R376">
        <v>0.122292004978051</v>
      </c>
      <c r="S376" t="s">
        <v>50</v>
      </c>
      <c r="T376">
        <v>0.20248566162384099</v>
      </c>
      <c r="U376" t="s">
        <v>50</v>
      </c>
      <c r="V376">
        <f t="shared" si="30"/>
        <v>0.11854886151894081</v>
      </c>
      <c r="W376">
        <f t="shared" si="31"/>
        <v>0.19475589413300451</v>
      </c>
      <c r="X376">
        <f t="shared" si="32"/>
        <v>7.6207032614063697E-2</v>
      </c>
      <c r="Y376">
        <f t="shared" si="33"/>
        <v>8.0193656645789993E-2</v>
      </c>
      <c r="AA376">
        <v>2.5493450469024901</v>
      </c>
      <c r="AB376" t="s">
        <v>50</v>
      </c>
      <c r="AC376">
        <v>2.7095716940447798</v>
      </c>
      <c r="AD376" t="s">
        <v>50</v>
      </c>
      <c r="AE376">
        <f t="shared" si="34"/>
        <v>0.16022664714228974</v>
      </c>
      <c r="AG376">
        <v>-40.252911391887899</v>
      </c>
      <c r="AH376">
        <v>-279.80551678420602</v>
      </c>
      <c r="AI376">
        <v>-90.751237145576496</v>
      </c>
      <c r="AJ376">
        <v>-189.054279638629</v>
      </c>
      <c r="AK376">
        <f t="shared" si="35"/>
        <v>-98.303042493052502</v>
      </c>
      <c r="AM376">
        <v>9800.8259259259194</v>
      </c>
      <c r="AN376">
        <v>8788.2652468538199</v>
      </c>
      <c r="AO376">
        <v>9930.9690181124806</v>
      </c>
      <c r="AP376">
        <v>9848.2293762575391</v>
      </c>
      <c r="AQ376">
        <v>8734.48436018957</v>
      </c>
      <c r="AR376">
        <v>9180.6407185628705</v>
      </c>
      <c r="AS376">
        <v>9742.3655913978491</v>
      </c>
      <c r="AT376">
        <v>8844.3867457962406</v>
      </c>
      <c r="AU376">
        <v>10616.944343065599</v>
      </c>
      <c r="AV376">
        <v>9822.5583756345204</v>
      </c>
      <c r="AW376">
        <v>8691.2297029702895</v>
      </c>
      <c r="AX376">
        <v>8685.6359447004597</v>
      </c>
      <c r="AY376">
        <v>9877.00426742532</v>
      </c>
      <c r="AZ376">
        <v>8774.2000000000007</v>
      </c>
      <c r="BA376">
        <v>9558.8661971831007</v>
      </c>
      <c r="BB376">
        <v>9973.9155555555499</v>
      </c>
      <c r="BC376">
        <v>8770.6502732240406</v>
      </c>
      <c r="BD376">
        <v>10838.126213592201</v>
      </c>
      <c r="BE376">
        <v>9449.6760299625403</v>
      </c>
      <c r="BF376">
        <v>8932.0086580086499</v>
      </c>
      <c r="BG376">
        <v>10330.981171548099</v>
      </c>
    </row>
    <row r="377" spans="1:59" x14ac:dyDescent="0.25">
      <c r="A377" t="s">
        <v>598</v>
      </c>
      <c r="B377">
        <v>0.81630100000000005</v>
      </c>
      <c r="C377">
        <v>0.81868699999999905</v>
      </c>
      <c r="D377">
        <v>844</v>
      </c>
      <c r="E377">
        <v>815</v>
      </c>
      <c r="F377">
        <v>4.8061299895534502</v>
      </c>
      <c r="G377" t="s">
        <v>50</v>
      </c>
      <c r="H377">
        <v>2.5327307876036</v>
      </c>
      <c r="I377" t="s">
        <v>51</v>
      </c>
      <c r="J377">
        <v>0.50540674637648597</v>
      </c>
      <c r="K377" t="s">
        <v>53</v>
      </c>
      <c r="L377">
        <v>6.1133686369920603</v>
      </c>
      <c r="M377" t="s">
        <v>50</v>
      </c>
      <c r="N377">
        <v>-0.114022626670397</v>
      </c>
      <c r="O377" t="s">
        <v>50</v>
      </c>
      <c r="P377">
        <v>-3.0794054134292699E-3</v>
      </c>
      <c r="Q377" t="s">
        <v>53</v>
      </c>
      <c r="R377">
        <v>0.16300993366101299</v>
      </c>
      <c r="S377" t="s">
        <v>50</v>
      </c>
      <c r="T377">
        <v>0.20328160840185899</v>
      </c>
      <c r="U377" t="s">
        <v>50</v>
      </c>
      <c r="V377">
        <f t="shared" si="30"/>
        <v>0.27703256033140999</v>
      </c>
      <c r="W377">
        <f t="shared" si="31"/>
        <v>0.20636101381528826</v>
      </c>
      <c r="X377">
        <f t="shared" si="32"/>
        <v>-7.067154651612173E-2</v>
      </c>
      <c r="Y377">
        <f t="shared" si="33"/>
        <v>4.0271674740846003E-2</v>
      </c>
      <c r="AA377">
        <v>3.0918893561424401</v>
      </c>
      <c r="AB377" t="s">
        <v>50</v>
      </c>
      <c r="AC377">
        <v>3.30227329391241</v>
      </c>
      <c r="AD377" t="s">
        <v>50</v>
      </c>
      <c r="AE377">
        <f t="shared" si="34"/>
        <v>0.21038393776996989</v>
      </c>
      <c r="AG377">
        <v>11.3133121536566</v>
      </c>
      <c r="AH377">
        <v>-65.2040149349898</v>
      </c>
      <c r="AI377">
        <v>-36.137194321829</v>
      </c>
      <c r="AJ377">
        <v>-29.0668206131608</v>
      </c>
      <c r="AK377">
        <f t="shared" si="35"/>
        <v>7.0703737086681997</v>
      </c>
      <c r="AM377">
        <v>16388.6582278481</v>
      </c>
      <c r="AN377">
        <v>9753.2935323383008</v>
      </c>
      <c r="AO377">
        <v>12981.3515981735</v>
      </c>
      <c r="AP377">
        <v>13764.054545454501</v>
      </c>
      <c r="AQ377">
        <v>9430.6610169491505</v>
      </c>
      <c r="AR377">
        <v>13604.3826086956</v>
      </c>
      <c r="AS377">
        <v>18271.526086956499</v>
      </c>
      <c r="AT377">
        <v>10211.975903614401</v>
      </c>
      <c r="AU377">
        <v>12292.423076923</v>
      </c>
      <c r="AV377">
        <v>15006.833333333299</v>
      </c>
      <c r="AW377">
        <v>10308.1428571428</v>
      </c>
      <c r="AX377">
        <v>15579.942307692299</v>
      </c>
      <c r="AY377">
        <v>12801.9032258064</v>
      </c>
      <c r="AZ377">
        <v>8425.5454545454504</v>
      </c>
      <c r="BA377">
        <v>11973.761904761899</v>
      </c>
      <c r="BB377">
        <v>16131.38</v>
      </c>
      <c r="BC377">
        <v>8515.7826086956502</v>
      </c>
      <c r="BD377">
        <v>11709.9538461538</v>
      </c>
      <c r="BE377">
        <v>19917.7923076923</v>
      </c>
      <c r="BF377">
        <v>12320.7567567567</v>
      </c>
      <c r="BG377">
        <v>13263.2051282051</v>
      </c>
    </row>
    <row r="378" spans="1:59" x14ac:dyDescent="0.25">
      <c r="A378" t="s">
        <v>516</v>
      </c>
      <c r="B378">
        <v>0.68709600000000004</v>
      </c>
      <c r="C378">
        <v>0.66927499999999995</v>
      </c>
      <c r="D378">
        <v>1345</v>
      </c>
      <c r="E378">
        <v>1317</v>
      </c>
      <c r="F378">
        <v>2.34830896992441</v>
      </c>
      <c r="G378" t="s">
        <v>51</v>
      </c>
      <c r="H378">
        <v>2.2355605900108801</v>
      </c>
      <c r="I378" t="s">
        <v>51</v>
      </c>
      <c r="J378">
        <v>2.5394507405198299</v>
      </c>
      <c r="K378" t="s">
        <v>51</v>
      </c>
      <c r="L378">
        <v>5.25744834512754</v>
      </c>
      <c r="M378" t="s">
        <v>50</v>
      </c>
      <c r="N378">
        <v>-1.1146828479073E-3</v>
      </c>
      <c r="O378" t="s">
        <v>53</v>
      </c>
      <c r="P378">
        <v>5.9403174554143401E-2</v>
      </c>
      <c r="Q378" t="s">
        <v>50</v>
      </c>
      <c r="R378">
        <v>0.129879178047136</v>
      </c>
      <c r="S378" t="s">
        <v>50</v>
      </c>
      <c r="T378">
        <v>0.211856835773021</v>
      </c>
      <c r="U378" t="s">
        <v>50</v>
      </c>
      <c r="V378">
        <f t="shared" si="30"/>
        <v>0.13099386089504331</v>
      </c>
      <c r="W378">
        <f t="shared" si="31"/>
        <v>0.1524536612188776</v>
      </c>
      <c r="X378">
        <f t="shared" si="32"/>
        <v>2.1459800323834294E-2</v>
      </c>
      <c r="Y378">
        <f t="shared" si="33"/>
        <v>8.1977657725885E-2</v>
      </c>
      <c r="AA378">
        <v>2.8890403753776499</v>
      </c>
      <c r="AB378" t="s">
        <v>50</v>
      </c>
      <c r="AC378">
        <v>3.04389203027903</v>
      </c>
      <c r="AD378" t="s">
        <v>50</v>
      </c>
      <c r="AE378">
        <f t="shared" si="34"/>
        <v>0.15485165490138009</v>
      </c>
      <c r="AG378">
        <v>-15.741182454916499</v>
      </c>
      <c r="AH378">
        <v>-51.401973227566501</v>
      </c>
      <c r="AI378">
        <v>-25.334819388339099</v>
      </c>
      <c r="AJ378">
        <v>-26.067153839227299</v>
      </c>
      <c r="AK378">
        <f t="shared" si="35"/>
        <v>-0.73233445088819948</v>
      </c>
      <c r="AM378">
        <v>17834.931481481399</v>
      </c>
      <c r="AN378">
        <v>17332.172413793101</v>
      </c>
      <c r="AO378">
        <v>17962.020533880899</v>
      </c>
      <c r="AP378">
        <v>17841.347266880999</v>
      </c>
      <c r="AQ378">
        <v>16983.192052980099</v>
      </c>
      <c r="AR378">
        <v>16952.82421875</v>
      </c>
      <c r="AS378">
        <v>17826.2183406113</v>
      </c>
      <c r="AT378">
        <v>17711.280575539498</v>
      </c>
      <c r="AU378">
        <v>19080.437229437201</v>
      </c>
      <c r="AV378">
        <v>17057.969512195101</v>
      </c>
      <c r="AW378">
        <v>17643.453488372001</v>
      </c>
      <c r="AX378">
        <v>17532.973684210501</v>
      </c>
      <c r="AY378">
        <v>18715.319727891099</v>
      </c>
      <c r="AZ378">
        <v>16109.615384615299</v>
      </c>
      <c r="BA378">
        <v>16707.872222222199</v>
      </c>
      <c r="BB378">
        <v>17624.307086614099</v>
      </c>
      <c r="BC378">
        <v>16290.0666666666</v>
      </c>
      <c r="BD378">
        <v>19802.341666666602</v>
      </c>
      <c r="BE378">
        <v>18077.6176470588</v>
      </c>
      <c r="BF378">
        <v>19376.765625</v>
      </c>
      <c r="BG378">
        <v>18300</v>
      </c>
    </row>
    <row r="379" spans="1:59" x14ac:dyDescent="0.25">
      <c r="A379" t="s">
        <v>481</v>
      </c>
      <c r="B379">
        <v>0.76232999999999995</v>
      </c>
      <c r="C379">
        <v>0.74881999999999904</v>
      </c>
      <c r="D379">
        <v>3302</v>
      </c>
      <c r="E379">
        <v>3114</v>
      </c>
      <c r="F379">
        <v>4.65008122670615</v>
      </c>
      <c r="G379" t="s">
        <v>50</v>
      </c>
      <c r="H379">
        <v>3.7794155958850699</v>
      </c>
      <c r="I379" t="s">
        <v>50</v>
      </c>
      <c r="J379">
        <v>2.1409588896782301</v>
      </c>
      <c r="K379" t="s">
        <v>52</v>
      </c>
      <c r="L379">
        <v>3.5609017540674399</v>
      </c>
      <c r="M379" t="s">
        <v>50</v>
      </c>
      <c r="N379">
        <v>0.10019287320543099</v>
      </c>
      <c r="O379" t="s">
        <v>50</v>
      </c>
      <c r="P379">
        <v>3.83679788113701E-2</v>
      </c>
      <c r="Q379" t="s">
        <v>53</v>
      </c>
      <c r="R379">
        <v>0.13065023518641</v>
      </c>
      <c r="S379" t="s">
        <v>50</v>
      </c>
      <c r="T379">
        <v>0.24093921946755301</v>
      </c>
      <c r="U379" t="s">
        <v>50</v>
      </c>
      <c r="V379">
        <f t="shared" si="30"/>
        <v>3.0457361980979009E-2</v>
      </c>
      <c r="W379">
        <f t="shared" si="31"/>
        <v>0.2025712406561829</v>
      </c>
      <c r="X379">
        <f t="shared" si="32"/>
        <v>0.17211387867520389</v>
      </c>
      <c r="Y379">
        <f t="shared" si="33"/>
        <v>0.110288984281143</v>
      </c>
      <c r="AA379">
        <v>2.5475394331043901</v>
      </c>
      <c r="AB379" t="s">
        <v>50</v>
      </c>
      <c r="AC379">
        <v>2.7009330237624498</v>
      </c>
      <c r="AD379" t="s">
        <v>50</v>
      </c>
      <c r="AE379">
        <f t="shared" si="34"/>
        <v>0.15339359065805969</v>
      </c>
      <c r="AG379">
        <v>-58.1237283093527</v>
      </c>
      <c r="AH379">
        <v>-93.583106795107895</v>
      </c>
      <c r="AI379">
        <v>4.3671014727455599</v>
      </c>
      <c r="AJ379">
        <v>-97.950208267853398</v>
      </c>
      <c r="AK379">
        <f t="shared" si="35"/>
        <v>-102.31730974059896</v>
      </c>
      <c r="AM379">
        <v>7060.0077854671199</v>
      </c>
      <c r="AN379">
        <v>7063.2783625730899</v>
      </c>
      <c r="AO379">
        <v>8003.3934723481398</v>
      </c>
      <c r="AP379">
        <v>7019.2898550724603</v>
      </c>
      <c r="AQ379">
        <v>7185.5809523809503</v>
      </c>
      <c r="AR379">
        <v>8026.5425709515803</v>
      </c>
      <c r="AS379">
        <v>7107.2710280373803</v>
      </c>
      <c r="AT379">
        <v>6945.1931034482704</v>
      </c>
      <c r="AU379">
        <v>7975.8809523809496</v>
      </c>
      <c r="AV379">
        <v>6365.2595419847303</v>
      </c>
      <c r="AW379">
        <v>7606.1330645161197</v>
      </c>
      <c r="AX379">
        <v>5739.1652173912998</v>
      </c>
      <c r="AY379">
        <v>7496.6044568245097</v>
      </c>
      <c r="AZ379">
        <v>6579.2034883720899</v>
      </c>
      <c r="BA379">
        <v>9452.2791327913201</v>
      </c>
      <c r="BB379">
        <v>7040.2053872053802</v>
      </c>
      <c r="BC379">
        <v>6770.74</v>
      </c>
      <c r="BD379">
        <v>8491.5902255639103</v>
      </c>
      <c r="BE379">
        <v>7190.9621848739498</v>
      </c>
      <c r="BF379">
        <v>7093.6638297872296</v>
      </c>
      <c r="BG379">
        <v>7399.5</v>
      </c>
    </row>
    <row r="380" spans="1:59" x14ac:dyDescent="0.25">
      <c r="A380" t="s">
        <v>373</v>
      </c>
      <c r="B380">
        <v>0.80567</v>
      </c>
      <c r="C380">
        <v>0.80567</v>
      </c>
      <c r="D380">
        <v>1186</v>
      </c>
      <c r="E380">
        <v>1186</v>
      </c>
      <c r="F380">
        <v>11.821855010668999</v>
      </c>
      <c r="G380" t="s">
        <v>50</v>
      </c>
      <c r="H380">
        <v>8.5939983632347392</v>
      </c>
      <c r="I380" t="s">
        <v>50</v>
      </c>
      <c r="J380">
        <v>1.1123607072920201</v>
      </c>
      <c r="K380" t="s">
        <v>53</v>
      </c>
      <c r="L380">
        <v>1.0605838801262399</v>
      </c>
      <c r="M380" t="s">
        <v>53</v>
      </c>
      <c r="N380">
        <v>3.4737074402332001E-2</v>
      </c>
      <c r="O380" t="s">
        <v>53</v>
      </c>
      <c r="P380">
        <v>1.1334624291085799E-2</v>
      </c>
      <c r="Q380" t="s">
        <v>53</v>
      </c>
      <c r="R380">
        <v>0.20567055324619099</v>
      </c>
      <c r="S380" t="s">
        <v>50</v>
      </c>
      <c r="T380">
        <v>0.28824839939331698</v>
      </c>
      <c r="U380" t="s">
        <v>50</v>
      </c>
      <c r="V380">
        <f t="shared" si="30"/>
        <v>0.17093347884385898</v>
      </c>
      <c r="W380">
        <f t="shared" si="31"/>
        <v>0.2769137751022312</v>
      </c>
      <c r="X380">
        <f t="shared" si="32"/>
        <v>0.10598029625837221</v>
      </c>
      <c r="Y380">
        <f t="shared" si="33"/>
        <v>8.2577846147125988E-2</v>
      </c>
      <c r="AA380">
        <v>2.92609310973199</v>
      </c>
      <c r="AB380" t="s">
        <v>50</v>
      </c>
      <c r="AC380">
        <v>3.1633007633992101</v>
      </c>
      <c r="AD380" t="s">
        <v>50</v>
      </c>
      <c r="AE380">
        <f t="shared" si="34"/>
        <v>0.23720765366722008</v>
      </c>
      <c r="AG380">
        <v>-2.9638097956735598</v>
      </c>
      <c r="AH380">
        <v>-274.53944768421297</v>
      </c>
      <c r="AI380">
        <v>-178.373253293761</v>
      </c>
      <c r="AJ380">
        <v>-96.166194390450499</v>
      </c>
      <c r="AK380">
        <f t="shared" si="35"/>
        <v>82.207058903310497</v>
      </c>
      <c r="AM380">
        <v>18197</v>
      </c>
      <c r="AN380">
        <v>18356.813953488301</v>
      </c>
      <c r="AO380">
        <v>14872.267637178</v>
      </c>
      <c r="AP380">
        <v>20377.337078651599</v>
      </c>
      <c r="AQ380">
        <v>22326.915254237199</v>
      </c>
      <c r="AR380">
        <v>14638.9148550724</v>
      </c>
      <c r="AS380">
        <v>15609.666666666601</v>
      </c>
      <c r="AT380">
        <v>15010.5857142857</v>
      </c>
      <c r="AU380">
        <v>15250.0117302052</v>
      </c>
      <c r="AV380">
        <v>15723.8478260869</v>
      </c>
      <c r="AW380">
        <v>22859.387096774099</v>
      </c>
      <c r="AX380">
        <v>14336.0191570881</v>
      </c>
      <c r="AY380">
        <v>25355.488372093001</v>
      </c>
      <c r="AZ380">
        <v>21737.3928571428</v>
      </c>
      <c r="BA380">
        <v>19909.3</v>
      </c>
      <c r="BB380">
        <v>17028.731707317002</v>
      </c>
      <c r="BC380">
        <v>10903.029411764701</v>
      </c>
      <c r="BD380">
        <v>15920.5</v>
      </c>
      <c r="BE380">
        <v>13898.4411764705</v>
      </c>
      <c r="BF380">
        <v>18889.944444444402</v>
      </c>
      <c r="BG380">
        <v>15212.647058823501</v>
      </c>
    </row>
    <row r="381" spans="1:59" x14ac:dyDescent="0.25">
      <c r="A381" t="s">
        <v>605</v>
      </c>
      <c r="B381">
        <v>0.31173699999999999</v>
      </c>
      <c r="C381">
        <v>0.28922100000000001</v>
      </c>
      <c r="D381">
        <v>1779</v>
      </c>
      <c r="E381">
        <v>1535</v>
      </c>
      <c r="F381">
        <v>2.6073785984025499</v>
      </c>
      <c r="G381" t="s">
        <v>51</v>
      </c>
      <c r="H381">
        <v>2.6861950838425299</v>
      </c>
      <c r="I381" t="s">
        <v>51</v>
      </c>
      <c r="J381">
        <v>0.62015688643307498</v>
      </c>
      <c r="K381" t="s">
        <v>53</v>
      </c>
      <c r="L381">
        <v>0.88305988944848501</v>
      </c>
      <c r="M381" t="s">
        <v>53</v>
      </c>
      <c r="N381">
        <v>-0.15592343857009699</v>
      </c>
      <c r="O381" t="s">
        <v>50</v>
      </c>
      <c r="P381">
        <v>3.6283328540230801E-2</v>
      </c>
      <c r="Q381" t="s">
        <v>53</v>
      </c>
      <c r="R381">
        <v>3.0185557156794399E-2</v>
      </c>
      <c r="S381" t="s">
        <v>53</v>
      </c>
      <c r="T381">
        <v>0.303702444411035</v>
      </c>
      <c r="U381" t="s">
        <v>50</v>
      </c>
      <c r="V381">
        <f t="shared" si="30"/>
        <v>0.18610899572689138</v>
      </c>
      <c r="W381">
        <f t="shared" si="31"/>
        <v>0.26741911587080419</v>
      </c>
      <c r="X381">
        <f t="shared" si="32"/>
        <v>8.1310120143912812E-2</v>
      </c>
      <c r="Y381">
        <f t="shared" si="33"/>
        <v>0.27351688725424061</v>
      </c>
      <c r="AA381">
        <v>2.5222285789815602</v>
      </c>
      <c r="AB381" t="s">
        <v>50</v>
      </c>
      <c r="AC381">
        <v>2.7082644789199</v>
      </c>
      <c r="AD381" t="s">
        <v>50</v>
      </c>
      <c r="AE381">
        <f t="shared" si="34"/>
        <v>0.1860358999383398</v>
      </c>
      <c r="AG381">
        <v>24.974940648039802</v>
      </c>
      <c r="AH381">
        <v>-119.041828165517</v>
      </c>
      <c r="AI381">
        <v>-43.870926439131097</v>
      </c>
      <c r="AJ381">
        <v>-75.170901726386703</v>
      </c>
      <c r="AK381">
        <f t="shared" si="35"/>
        <v>-31.299975287255606</v>
      </c>
      <c r="AM381">
        <v>7449.0154905335603</v>
      </c>
      <c r="AN381">
        <v>6833.9363207547103</v>
      </c>
      <c r="AO381">
        <v>7489.4773584905597</v>
      </c>
      <c r="AP381">
        <v>7564.7648902821302</v>
      </c>
      <c r="AQ381">
        <v>6685.2073170731701</v>
      </c>
      <c r="AR381">
        <v>6844.5097276264496</v>
      </c>
      <c r="AS381">
        <v>7308.0839694656497</v>
      </c>
      <c r="AT381">
        <v>7039.4831460674104</v>
      </c>
      <c r="AU381">
        <v>8096.6446886446802</v>
      </c>
      <c r="AV381">
        <v>6570</v>
      </c>
      <c r="AW381">
        <v>6276.56692913385</v>
      </c>
      <c r="AX381">
        <v>6616.7398373983697</v>
      </c>
      <c r="AY381">
        <v>8743.4931506849298</v>
      </c>
      <c r="AZ381">
        <v>7121.3193277310902</v>
      </c>
      <c r="BA381">
        <v>7053.5820895522302</v>
      </c>
      <c r="BB381">
        <v>7834.6764705882297</v>
      </c>
      <c r="BC381">
        <v>7291.0333333333301</v>
      </c>
      <c r="BD381">
        <v>9131.7226277372192</v>
      </c>
      <c r="BE381">
        <v>6739.6984126984098</v>
      </c>
      <c r="BF381">
        <v>6782.2159090908999</v>
      </c>
      <c r="BG381">
        <v>7053.9558823529396</v>
      </c>
    </row>
    <row r="382" spans="1:59" x14ac:dyDescent="0.25">
      <c r="A382" t="s">
        <v>198</v>
      </c>
      <c r="B382">
        <v>0.71836699999999998</v>
      </c>
      <c r="C382">
        <v>0.71836699999999998</v>
      </c>
      <c r="D382">
        <v>2720</v>
      </c>
      <c r="E382">
        <v>2720</v>
      </c>
      <c r="F382">
        <v>7.26803957610373</v>
      </c>
      <c r="G382" t="s">
        <v>50</v>
      </c>
      <c r="H382">
        <v>9.9099418853405297</v>
      </c>
      <c r="I382" t="s">
        <v>50</v>
      </c>
      <c r="J382">
        <v>42.282751883723598</v>
      </c>
      <c r="K382" t="s">
        <v>50</v>
      </c>
      <c r="L382">
        <v>1.91504885589763</v>
      </c>
      <c r="M382" t="s">
        <v>52</v>
      </c>
      <c r="N382">
        <v>5.3214332751077599E-2</v>
      </c>
      <c r="O382" t="s">
        <v>52</v>
      </c>
      <c r="P382">
        <v>0.25154172568487998</v>
      </c>
      <c r="Q382" t="s">
        <v>50</v>
      </c>
      <c r="R382">
        <v>0.28154073019132497</v>
      </c>
      <c r="S382" t="s">
        <v>50</v>
      </c>
      <c r="T382">
        <v>0.35394082262147802</v>
      </c>
      <c r="U382" t="s">
        <v>50</v>
      </c>
      <c r="V382">
        <f t="shared" si="30"/>
        <v>0.22832639744024738</v>
      </c>
      <c r="W382">
        <f t="shared" si="31"/>
        <v>0.10239909693659804</v>
      </c>
      <c r="X382">
        <f t="shared" si="32"/>
        <v>-0.12592730050364934</v>
      </c>
      <c r="Y382">
        <f t="shared" si="33"/>
        <v>7.2400092430153051E-2</v>
      </c>
      <c r="AA382">
        <v>2.58443483602729</v>
      </c>
      <c r="AB382" t="s">
        <v>50</v>
      </c>
      <c r="AC382">
        <v>2.8098515759338398</v>
      </c>
      <c r="AD382" t="s">
        <v>50</v>
      </c>
      <c r="AE382">
        <f t="shared" si="34"/>
        <v>0.22541673990654987</v>
      </c>
      <c r="AG382">
        <v>-15.4999381793365</v>
      </c>
      <c r="AH382">
        <v>-221.45814682802501</v>
      </c>
      <c r="AI382">
        <v>-108.86530564889701</v>
      </c>
      <c r="AJ382">
        <v>-112.59284117912701</v>
      </c>
      <c r="AK382">
        <f t="shared" si="35"/>
        <v>-3.7275355302299999</v>
      </c>
      <c r="AM382">
        <v>4049.35897435897</v>
      </c>
      <c r="AN382">
        <v>6820.4069767441797</v>
      </c>
      <c r="AO382">
        <v>8919.0356025039091</v>
      </c>
      <c r="AP382">
        <v>4141.8604651162796</v>
      </c>
      <c r="AQ382">
        <v>5199.4772727272702</v>
      </c>
      <c r="AR382">
        <v>8915.6349206349205</v>
      </c>
      <c r="AS382">
        <v>3935.7142857142799</v>
      </c>
      <c r="AT382">
        <v>8518.5238095238092</v>
      </c>
      <c r="AU382">
        <v>8922.3418209876509</v>
      </c>
      <c r="AV382">
        <v>3725</v>
      </c>
      <c r="AW382">
        <v>4949.8999999999996</v>
      </c>
      <c r="AX382">
        <v>8885.0606585788501</v>
      </c>
      <c r="AY382">
        <v>4668.4210526315701</v>
      </c>
      <c r="AZ382">
        <v>5407.4583333333303</v>
      </c>
      <c r="BA382">
        <v>8941.4641288433304</v>
      </c>
      <c r="BB382">
        <v>3978.375</v>
      </c>
      <c r="BC382">
        <v>9773.5161290322503</v>
      </c>
      <c r="BD382">
        <v>8905.7682775712492</v>
      </c>
      <c r="BE382">
        <v>3842.6363636363599</v>
      </c>
      <c r="BF382">
        <v>4981.7272727272702</v>
      </c>
      <c r="BG382">
        <v>8949.6932515337394</v>
      </c>
    </row>
    <row r="383" spans="1:59" x14ac:dyDescent="0.25">
      <c r="N383" s="2">
        <f>N379/N382</f>
        <v>1.8828174295467808</v>
      </c>
      <c r="P383" s="2">
        <f>P379/P382</f>
        <v>0.15253126974025677</v>
      </c>
      <c r="R383" s="2">
        <f>R379/R382</f>
        <v>0.46405447303352804</v>
      </c>
      <c r="T383" s="2">
        <f>T379/T382</f>
        <v>0.68073306063716033</v>
      </c>
      <c r="V383">
        <f>COUNTIF(V2:V382, "&gt;0")</f>
        <v>230</v>
      </c>
      <c r="W383">
        <f>COUNTIF(W2:W382, "&gt;0")</f>
        <v>280</v>
      </c>
      <c r="X383">
        <f>COUNTIF(X2:X382, "&gt;0")</f>
        <v>289</v>
      </c>
      <c r="Y383">
        <f>COUNTIF(Y2:Y382, "&gt;0")</f>
        <v>288</v>
      </c>
      <c r="AF383" t="s">
        <v>652</v>
      </c>
      <c r="AH383">
        <f>COUNTIF(AH2:AH382, "&lt;0")</f>
        <v>219</v>
      </c>
      <c r="AI383">
        <f>COUNTIF(AI2:AI382, "&lt;0")</f>
        <v>173</v>
      </c>
      <c r="AJ383">
        <f>COUNTIF(AJ2:AJ382, "&lt;0")</f>
        <v>236</v>
      </c>
      <c r="AK383">
        <f>COUNTIF(AK2:AK382, "&lt;0")</f>
        <v>299</v>
      </c>
    </row>
    <row r="384" spans="1:59" x14ac:dyDescent="0.25">
      <c r="B384">
        <f>AVERAGE(B2:B382)</f>
        <v>0.83020527821522228</v>
      </c>
      <c r="C384">
        <f>AVERAGE(C2:C382)</f>
        <v>0.8287474750656173</v>
      </c>
      <c r="M384" t="s">
        <v>650</v>
      </c>
      <c r="N384">
        <f>COUNTIF(N2:N383, "&lt;0")</f>
        <v>306</v>
      </c>
      <c r="P384">
        <f>COUNTIF(P2:P383, "&lt;0")</f>
        <v>312</v>
      </c>
      <c r="R384">
        <f>COUNTIF(R2:R383, "&lt;0")</f>
        <v>239</v>
      </c>
      <c r="T384">
        <f>COUNTIF(T2:T383, "&lt;0")</f>
        <v>189</v>
      </c>
      <c r="V384">
        <f>COUNTIF(V2:V382, "&lt;0")</f>
        <v>151</v>
      </c>
      <c r="W384">
        <f>COUNTIF(W2:W382, "&lt;0")</f>
        <v>101</v>
      </c>
      <c r="X384">
        <f>COUNTIF(X2:X382, "&lt;0")</f>
        <v>92</v>
      </c>
      <c r="Y384">
        <f>COUNTIF(Y2:Y382, "&lt;0")</f>
        <v>93</v>
      </c>
      <c r="AF384" t="s">
        <v>653</v>
      </c>
      <c r="AH384">
        <f>COUNTIF(AH2:AH382, "&gt;0")</f>
        <v>162</v>
      </c>
      <c r="AI384">
        <f t="shared" ref="AI384:AK384" si="36">COUNTIF(AI2:AI382, "&gt;0")</f>
        <v>208</v>
      </c>
      <c r="AJ384">
        <f t="shared" si="36"/>
        <v>145</v>
      </c>
      <c r="AK384">
        <f t="shared" si="36"/>
        <v>82</v>
      </c>
    </row>
    <row r="385" spans="2:59" x14ac:dyDescent="0.25">
      <c r="B385">
        <f>MAX((B1:B381))</f>
        <v>0.96245400000000003</v>
      </c>
      <c r="N385">
        <f>SUM(N382:N383)</f>
        <v>1.9360317622978584</v>
      </c>
      <c r="P385">
        <f>SUM(P382:P383)</f>
        <v>0.40407299542513675</v>
      </c>
      <c r="R385">
        <f>SUM(R382:R383)</f>
        <v>0.74559520322485295</v>
      </c>
      <c r="T385">
        <f>SUM(T382:T383)</f>
        <v>1.0346738832586384</v>
      </c>
      <c r="U385" t="s">
        <v>647</v>
      </c>
      <c r="V385">
        <f>COUNTIFS(V1:V381, "&gt;0", W1:W381, "&gt;0")</f>
        <v>211</v>
      </c>
      <c r="W385">
        <f>W389/565</f>
        <v>0.49557522123893805</v>
      </c>
      <c r="AD385" t="s">
        <v>639</v>
      </c>
      <c r="AE385">
        <f>AE386-AE384</f>
        <v>565</v>
      </c>
      <c r="AH385" s="2">
        <f>AH383/AH387</f>
        <v>0.57480314960629919</v>
      </c>
      <c r="AI385" s="2">
        <f t="shared" ref="AI385:AK385" si="37">AI383/AI387</f>
        <v>0.45406824146981628</v>
      </c>
      <c r="AJ385" s="2">
        <f t="shared" si="37"/>
        <v>0.61942257217847774</v>
      </c>
      <c r="AK385" s="2">
        <f t="shared" si="37"/>
        <v>0.78477690288713908</v>
      </c>
      <c r="AM385">
        <f>AVERAGE(AM1:AM381)</f>
        <v>27652.332518496693</v>
      </c>
      <c r="AN385">
        <f>AVERAGE(AN1:AN381)</f>
        <v>25584.801144223784</v>
      </c>
      <c r="AO385">
        <f>AVERAGE(AO1:AO381)</f>
        <v>24785.772341390428</v>
      </c>
    </row>
    <row r="386" spans="2:59" x14ac:dyDescent="0.25">
      <c r="H386" s="2"/>
      <c r="L386" s="2"/>
      <c r="M386" t="s">
        <v>651</v>
      </c>
      <c r="N386">
        <f>COUNTIF(N4:N384, "&gt;0")</f>
        <v>77</v>
      </c>
      <c r="P386">
        <f>COUNTIF(P4:P384, "&gt;0")</f>
        <v>71</v>
      </c>
      <c r="R386">
        <f>COUNTIF(R4:R384, "&gt;0")</f>
        <v>144</v>
      </c>
      <c r="T386">
        <f>COUNTIF(T4:T384, "&gt;0")</f>
        <v>194</v>
      </c>
      <c r="U386" t="s">
        <v>648</v>
      </c>
      <c r="V386">
        <f>COUNTIFS(V3:V381, "&lt;0", W3:W381, "&lt;0")</f>
        <v>82</v>
      </c>
      <c r="AE386">
        <v>565</v>
      </c>
    </row>
    <row r="387" spans="2:59" x14ac:dyDescent="0.25">
      <c r="B387">
        <f>MIN((B4:B384))</f>
        <v>0.31173699999999999</v>
      </c>
      <c r="H387" s="2"/>
      <c r="L387" s="2"/>
      <c r="N387" s="2"/>
      <c r="AD387" t="s">
        <v>638</v>
      </c>
      <c r="AE387">
        <v>266</v>
      </c>
      <c r="AH387">
        <f>SUM(AH383:AH384)</f>
        <v>381</v>
      </c>
      <c r="AI387">
        <f t="shared" ref="AI387:AK387" si="38">SUM(AI383:AI384)</f>
        <v>381</v>
      </c>
      <c r="AJ387">
        <f t="shared" si="38"/>
        <v>381</v>
      </c>
      <c r="AK387">
        <f t="shared" si="38"/>
        <v>381</v>
      </c>
      <c r="AM387">
        <v>2018</v>
      </c>
      <c r="AN387">
        <v>2019</v>
      </c>
      <c r="AO387">
        <v>2020</v>
      </c>
    </row>
    <row r="388" spans="2:59" x14ac:dyDescent="0.25">
      <c r="AP388" t="s">
        <v>619</v>
      </c>
      <c r="AQ388" t="s">
        <v>623</v>
      </c>
      <c r="AR388" t="s">
        <v>620</v>
      </c>
      <c r="AS388" t="s">
        <v>624</v>
      </c>
      <c r="AT388" t="s">
        <v>622</v>
      </c>
      <c r="AU388" t="s">
        <v>621</v>
      </c>
      <c r="AV388" t="s">
        <v>625</v>
      </c>
      <c r="AW388" t="s">
        <v>628</v>
      </c>
      <c r="AX388" t="s">
        <v>631</v>
      </c>
      <c r="AY388" t="s">
        <v>634</v>
      </c>
      <c r="AZ388" t="s">
        <v>626</v>
      </c>
      <c r="BA388" t="s">
        <v>629</v>
      </c>
      <c r="BB388" t="s">
        <v>632</v>
      </c>
      <c r="BC388" t="s">
        <v>635</v>
      </c>
      <c r="BD388" t="s">
        <v>627</v>
      </c>
      <c r="BE388" t="s">
        <v>630</v>
      </c>
      <c r="BF388" t="s">
        <v>633</v>
      </c>
      <c r="BG388" t="s">
        <v>636</v>
      </c>
    </row>
    <row r="389" spans="2:59" x14ac:dyDescent="0.25">
      <c r="U389" t="s">
        <v>645</v>
      </c>
      <c r="V389">
        <f>COUNTIF(V2:V382, "&gt;0")</f>
        <v>230</v>
      </c>
      <c r="W389">
        <f>COUNTIF(W2:W382, "&gt;0")</f>
        <v>280</v>
      </c>
      <c r="X389">
        <f>COUNTIF(X2:X382, "&gt;0")</f>
        <v>289</v>
      </c>
      <c r="Y389">
        <f>COUNTIF(Y2:Y382, "&gt;0")</f>
        <v>288</v>
      </c>
      <c r="AP389">
        <f>AVERAGE(AP2:AP382)</f>
        <v>27571.638660207878</v>
      </c>
      <c r="AQ389">
        <f>AVERAGE(AS2:AS382)</f>
        <v>27438.448858207023</v>
      </c>
      <c r="AR389">
        <f>AVERAGE(AQ2:AQ382)</f>
        <v>26001.007847000652</v>
      </c>
      <c r="AS389">
        <f>AVERAGE(AT2:AT382)</f>
        <v>25034.785935757038</v>
      </c>
      <c r="AT389">
        <f>AVERAGE(AR2:AR382)</f>
        <v>25080.2101714538</v>
      </c>
      <c r="AU389">
        <f>AVERAGE(AU2:AU382)</f>
        <v>24367.468781716696</v>
      </c>
      <c r="AV389">
        <f>AVERAGE(AV2:AV382)</f>
        <v>27571.140982255602</v>
      </c>
      <c r="AW389">
        <f>AVERAGE(AY2:AY382)</f>
        <v>27483.767234175175</v>
      </c>
      <c r="AX389">
        <f>AVERAGE(BB2:BB382)</f>
        <v>27679.028333604194</v>
      </c>
      <c r="AY389">
        <f>AVERAGE(BE2:BE382)</f>
        <v>27164.442148888411</v>
      </c>
      <c r="AZ389">
        <f>AVERAGE(AW2:AW382)</f>
        <v>26140.272297153602</v>
      </c>
      <c r="BA389">
        <f>AVERAGE(AZ2:AZ382)</f>
        <v>25816.95637757509</v>
      </c>
      <c r="BB389">
        <f>AVERAGE(BC2:BC382)</f>
        <v>25136.722308184027</v>
      </c>
      <c r="BC389">
        <f>AVERAGE(BF2:BF382)</f>
        <v>24876.784543779613</v>
      </c>
      <c r="BD389">
        <f>AVERAGE(AX2:AX382)</f>
        <v>25124.020272204663</v>
      </c>
      <c r="BE389">
        <f>AVERAGE(BA2:BA382)</f>
        <v>24983.737247176254</v>
      </c>
      <c r="BF389">
        <f>AVERAGE(BD2:BD382)</f>
        <v>24422.678339549431</v>
      </c>
      <c r="BG389">
        <f>AVERAGE(BG2:BG382)</f>
        <v>24216.471358671512</v>
      </c>
    </row>
    <row r="390" spans="2:59" x14ac:dyDescent="0.25">
      <c r="U390" t="s">
        <v>646</v>
      </c>
      <c r="V390">
        <f>COUNTIF(V1:V382, "&lt;0")</f>
        <v>151</v>
      </c>
      <c r="W390">
        <f>COUNTIF(W1:W382, "&lt;0")</f>
        <v>101</v>
      </c>
      <c r="X390">
        <f>COUNTIF(X1:X382, "&lt;0")</f>
        <v>92</v>
      </c>
      <c r="Y390">
        <f>COUNTIF(Y1:Y382, "&lt;0")</f>
        <v>93</v>
      </c>
    </row>
    <row r="391" spans="2:59" x14ac:dyDescent="0.25">
      <c r="N391">
        <f>AVERAGE(N2:N382)</f>
        <v>-2.6860691937288135E-2</v>
      </c>
      <c r="P391">
        <f>AVERAGE(P2:P382)</f>
        <v>-3.1073244739221427E-2</v>
      </c>
      <c r="R391">
        <f>AVERAGE(R2:R382)</f>
        <v>-1.5022805653167458E-2</v>
      </c>
      <c r="T391">
        <f>AVERAGE(T2:T382)</f>
        <v>1.8521871905051535E-3</v>
      </c>
      <c r="U391" t="s">
        <v>649</v>
      </c>
      <c r="V391">
        <f>AVERAGE(V2:V382)</f>
        <v>1.1837886284120665E-2</v>
      </c>
      <c r="W391">
        <f>AVERAGE(W2:W382)</f>
        <v>3.2925431929726662E-2</v>
      </c>
      <c r="X391">
        <f>AVERAGE(X2:X382)</f>
        <v>2.1087545645606009E-2</v>
      </c>
      <c r="Y391">
        <f>AVERAGE(Y2:Y382)</f>
        <v>1.6874992843672672E-2</v>
      </c>
    </row>
    <row r="395" spans="2:59" x14ac:dyDescent="0.25">
      <c r="N395" t="s">
        <v>50</v>
      </c>
      <c r="O395">
        <f>COUNTIF(O2:O382, N395)</f>
        <v>211</v>
      </c>
      <c r="P395" t="s">
        <v>50</v>
      </c>
      <c r="Q395">
        <f>COUNTIF(Q2:Q382, P395)</f>
        <v>170</v>
      </c>
      <c r="R395" t="s">
        <v>50</v>
      </c>
      <c r="S395">
        <f>COUNTIF(S2:S382, R395)</f>
        <v>214</v>
      </c>
      <c r="T395" t="s">
        <v>50</v>
      </c>
      <c r="U395">
        <f>COUNTIF(U2:U382, T395)</f>
        <v>227</v>
      </c>
    </row>
    <row r="396" spans="2:59" x14ac:dyDescent="0.25">
      <c r="N396" t="s">
        <v>51</v>
      </c>
      <c r="O396">
        <f>COUNTIF(O2:O383, N396)</f>
        <v>32</v>
      </c>
      <c r="P396" t="s">
        <v>51</v>
      </c>
      <c r="Q396">
        <f>COUNTIF(Q2:Q383, P396)</f>
        <v>34</v>
      </c>
      <c r="R396" t="s">
        <v>51</v>
      </c>
      <c r="S396">
        <f>COUNTIF(S2:S383, R396)</f>
        <v>31</v>
      </c>
      <c r="T396" t="s">
        <v>51</v>
      </c>
      <c r="U396">
        <f>COUNTIF(U2:U390, T396)</f>
        <v>29</v>
      </c>
    </row>
    <row r="397" spans="2:59" x14ac:dyDescent="0.25">
      <c r="N397" t="s">
        <v>52</v>
      </c>
      <c r="O397">
        <f>COUNTIF(O2:O384, N397)</f>
        <v>19</v>
      </c>
      <c r="P397" t="s">
        <v>52</v>
      </c>
      <c r="Q397">
        <f>COUNTIF(Q2:Q384, P397)</f>
        <v>23</v>
      </c>
      <c r="R397" t="s">
        <v>52</v>
      </c>
      <c r="S397">
        <f>COUNTIF(S2:S384, R397)</f>
        <v>22</v>
      </c>
      <c r="T397" t="s">
        <v>52</v>
      </c>
      <c r="U397">
        <f>COUNTIF(U2:U390, T397)</f>
        <v>22</v>
      </c>
    </row>
    <row r="398" spans="2:59" x14ac:dyDescent="0.25">
      <c r="N398" t="s">
        <v>53</v>
      </c>
      <c r="O398">
        <f>COUNTIF(O2:O385, N398)</f>
        <v>119</v>
      </c>
      <c r="P398" t="s">
        <v>53</v>
      </c>
      <c r="Q398">
        <f>COUNTIF(Q2:Q385, P398)</f>
        <v>154</v>
      </c>
      <c r="R398" t="s">
        <v>53</v>
      </c>
      <c r="S398">
        <f>COUNTIF(S2:S385, R398)</f>
        <v>114</v>
      </c>
      <c r="T398" t="s">
        <v>53</v>
      </c>
      <c r="U398">
        <f>COUNTIF(U2:U390, T398)</f>
        <v>103</v>
      </c>
    </row>
  </sheetData>
  <autoFilter ref="A1:BG388" xr:uid="{00000000-0009-0000-0000-000001000000}">
    <sortState xmlns:xlrd2="http://schemas.microsoft.com/office/spreadsheetml/2017/richdata2" ref="A2:BG388">
      <sortCondition ref="T1:T388"/>
    </sortState>
  </autoFilter>
  <conditionalFormatting sqref="G2:G382 I2:I382 M2:M384">
    <cfRule type="cellIs" dxfId="25" priority="38" operator="equal">
      <formula>"Not Rejected"</formula>
    </cfRule>
    <cfRule type="cellIs" dxfId="24" priority="39" operator="equal">
      <formula>"At 10%"</formula>
    </cfRule>
    <cfRule type="cellIs" dxfId="23" priority="40" operator="equal">
      <formula>"At 5%"</formula>
    </cfRule>
    <cfRule type="cellIs" dxfId="22" priority="41" operator="equal">
      <formula>"At 1%"</formula>
    </cfRule>
  </conditionalFormatting>
  <conditionalFormatting sqref="AE2:AF382 V2:Y383">
    <cfRule type="cellIs" dxfId="21" priority="35" operator="lessThan">
      <formula>0</formula>
    </cfRule>
    <cfRule type="cellIs" dxfId="20" priority="36" operator="greaterThan">
      <formula>0</formula>
    </cfRule>
  </conditionalFormatting>
  <conditionalFormatting sqref="AG2:AK382">
    <cfRule type="cellIs" dxfId="19" priority="31" operator="lessThan">
      <formula>0</formula>
    </cfRule>
    <cfRule type="cellIs" dxfId="18" priority="32" operator="greaterThan">
      <formula>0</formula>
    </cfRule>
  </conditionalFormatting>
  <conditionalFormatting sqref="W384">
    <cfRule type="cellIs" dxfId="17" priority="23" operator="lessThan">
      <formula>0</formula>
    </cfRule>
    <cfRule type="cellIs" dxfId="16" priority="24" operator="greaterThan">
      <formula>0</formula>
    </cfRule>
  </conditionalFormatting>
  <conditionalFormatting sqref="V384:Y384">
    <cfRule type="cellIs" dxfId="15" priority="21" operator="lessThan">
      <formula>0</formula>
    </cfRule>
    <cfRule type="cellIs" dxfId="14" priority="22" operator="greaterThan">
      <formula>0</formula>
    </cfRule>
  </conditionalFormatting>
  <conditionalFormatting sqref="X384">
    <cfRule type="cellIs" dxfId="13" priority="19" operator="lessThan">
      <formula>0</formula>
    </cfRule>
    <cfRule type="cellIs" dxfId="12" priority="20" operator="greaterThan">
      <formula>0</formula>
    </cfRule>
  </conditionalFormatting>
  <conditionalFormatting sqref="Y384">
    <cfRule type="cellIs" dxfId="11" priority="17" operator="lessThan">
      <formula>0</formula>
    </cfRule>
    <cfRule type="cellIs" dxfId="10" priority="18" operator="greaterThan">
      <formula>0</formula>
    </cfRule>
  </conditionalFormatting>
  <conditionalFormatting sqref="R383">
    <cfRule type="cellIs" dxfId="9" priority="15" operator="lessThan">
      <formula>0</formula>
    </cfRule>
    <cfRule type="cellIs" dxfId="8" priority="16" operator="greaterThan">
      <formula>0</formula>
    </cfRule>
  </conditionalFormatting>
  <conditionalFormatting sqref="T383">
    <cfRule type="cellIs" dxfId="7" priority="13" operator="lessThan">
      <formula>0</formula>
    </cfRule>
    <cfRule type="cellIs" dxfId="6" priority="14" operator="greaterThan">
      <formula>0</formula>
    </cfRule>
  </conditionalFormatting>
  <conditionalFormatting sqref="U384">
    <cfRule type="cellIs" dxfId="5" priority="9" operator="lessThan">
      <formula>0</formula>
    </cfRule>
    <cfRule type="cellIs" dxfId="4" priority="10" operator="greaterThan">
      <formula>0</formula>
    </cfRule>
  </conditionalFormatting>
  <conditionalFormatting sqref="E2:E382">
    <cfRule type="colorScale" priority="9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383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N383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640"/>
  <sheetViews>
    <sheetView tabSelected="1" workbookViewId="0">
      <selection activeCell="B10" sqref="B10"/>
    </sheetView>
  </sheetViews>
  <sheetFormatPr defaultRowHeight="15" x14ac:dyDescent="0.25"/>
  <cols>
    <col min="1" max="1" width="41.28515625" bestFit="1" customWidth="1"/>
    <col min="2" max="2" width="18.5703125" bestFit="1" customWidth="1"/>
    <col min="3" max="3" width="14.5703125" bestFit="1" customWidth="1"/>
    <col min="4" max="4" width="15" bestFit="1" customWidth="1"/>
    <col min="5" max="5" width="27.140625" bestFit="1" customWidth="1"/>
    <col min="6" max="6" width="25.28515625" bestFit="1" customWidth="1"/>
    <col min="7" max="7" width="19.28515625" bestFit="1" customWidth="1"/>
    <col min="8" max="8" width="20.7109375" bestFit="1" customWidth="1"/>
    <col min="9" max="9" width="19.28515625" bestFit="1" customWidth="1"/>
    <col min="10" max="10" width="20.7109375" bestFit="1" customWidth="1"/>
    <col min="11" max="11" width="19.28515625" bestFit="1" customWidth="1"/>
    <col min="12" max="12" width="20.7109375" bestFit="1" customWidth="1"/>
    <col min="13" max="13" width="19.28515625" bestFit="1" customWidth="1"/>
    <col min="14" max="14" width="20.7109375" bestFit="1" customWidth="1"/>
    <col min="15" max="15" width="22.7109375" bestFit="1" customWidth="1"/>
    <col min="16" max="16" width="24.140625" bestFit="1" customWidth="1"/>
    <col min="17" max="17" width="25.5703125" bestFit="1" customWidth="1"/>
    <col min="18" max="18" width="27" bestFit="1" customWidth="1"/>
    <col min="19" max="19" width="22.7109375" bestFit="1" customWidth="1"/>
    <col min="20" max="20" width="24.140625" bestFit="1" customWidth="1"/>
    <col min="21" max="21" width="25.5703125" bestFit="1" customWidth="1"/>
    <col min="22" max="22" width="27" bestFit="1" customWidth="1"/>
    <col min="23" max="23" width="16.140625" bestFit="1" customWidth="1"/>
    <col min="24" max="24" width="17.7109375" bestFit="1" customWidth="1"/>
    <col min="25" max="25" width="14.7109375" bestFit="1" customWidth="1"/>
    <col min="26" max="26" width="16.140625" bestFit="1" customWidth="1"/>
    <col min="27" max="28" width="28.42578125" bestFit="1" customWidth="1"/>
    <col min="29" max="29" width="41.5703125" bestFit="1" customWidth="1"/>
    <col min="30" max="30" width="44.42578125" bestFit="1" customWidth="1"/>
    <col min="31" max="34" width="12.7109375" bestFit="1" customWidth="1"/>
    <col min="35" max="35" width="26" bestFit="1" customWidth="1"/>
    <col min="36" max="36" width="28.7109375" bestFit="1" customWidth="1"/>
    <col min="37" max="37" width="26" bestFit="1" customWidth="1"/>
    <col min="38" max="38" width="28.7109375" bestFit="1" customWidth="1"/>
    <col min="39" max="39" width="26" bestFit="1" customWidth="1"/>
    <col min="40" max="40" width="28.7109375" bestFit="1" customWidth="1"/>
    <col min="41" max="41" width="26" bestFit="1" customWidth="1"/>
    <col min="42" max="42" width="28.7109375" bestFit="1" customWidth="1"/>
    <col min="43" max="46" width="24.140625" bestFit="1" customWidth="1"/>
    <col min="47" max="50" width="27" bestFit="1" customWidth="1"/>
    <col min="51" max="54" width="24.85546875" bestFit="1" customWidth="1"/>
    <col min="55" max="58" width="26.28515625" bestFit="1" customWidth="1"/>
  </cols>
  <sheetData>
    <row r="1" spans="1:58" x14ac:dyDescent="0.25">
      <c r="A1" s="6" t="s">
        <v>834</v>
      </c>
      <c r="B1" s="5" t="s">
        <v>835</v>
      </c>
      <c r="C1" s="5"/>
      <c r="D1" s="7" t="s">
        <v>836</v>
      </c>
      <c r="E1" s="5" t="s">
        <v>837</v>
      </c>
      <c r="F1" s="5"/>
      <c r="G1" s="5" t="s">
        <v>838</v>
      </c>
      <c r="H1" s="5"/>
      <c r="I1" s="5"/>
      <c r="J1" s="5"/>
      <c r="K1" s="5"/>
      <c r="L1" s="5"/>
      <c r="M1" s="5"/>
      <c r="N1" s="5"/>
      <c r="O1" s="5" t="s">
        <v>839</v>
      </c>
      <c r="P1" s="5"/>
      <c r="Q1" s="5"/>
      <c r="R1" s="5"/>
      <c r="S1" s="5"/>
      <c r="T1" s="5"/>
      <c r="U1" s="5"/>
      <c r="V1" s="5"/>
      <c r="W1" s="5" t="s">
        <v>840</v>
      </c>
      <c r="X1" s="5"/>
      <c r="Y1" s="5"/>
      <c r="Z1" s="5"/>
      <c r="AA1" s="5" t="s">
        <v>841</v>
      </c>
      <c r="AB1" s="5"/>
      <c r="AC1" s="5"/>
      <c r="AD1" s="5"/>
      <c r="AE1" s="5" t="s">
        <v>842</v>
      </c>
      <c r="AF1" s="5"/>
      <c r="AG1" s="5"/>
      <c r="AH1" s="5"/>
      <c r="AI1" s="5" t="s">
        <v>843</v>
      </c>
      <c r="AJ1" s="5"/>
      <c r="AK1" s="5"/>
      <c r="AL1" s="5"/>
      <c r="AM1" s="5"/>
      <c r="AN1" s="5"/>
      <c r="AO1" s="5"/>
      <c r="AP1" s="5"/>
      <c r="AQ1" s="5" t="s">
        <v>844</v>
      </c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</row>
    <row r="2" spans="1:58" s="3" customFormat="1" x14ac:dyDescent="0.25">
      <c r="A2" s="6"/>
      <c r="B2" s="3" t="s">
        <v>822</v>
      </c>
      <c r="C2" s="3" t="s">
        <v>823</v>
      </c>
      <c r="D2" s="3" t="s">
        <v>845</v>
      </c>
      <c r="E2" s="3" t="s">
        <v>846</v>
      </c>
      <c r="F2" s="3" t="s">
        <v>847</v>
      </c>
      <c r="G2" s="3" t="s">
        <v>848</v>
      </c>
      <c r="H2" s="3" t="s">
        <v>849</v>
      </c>
      <c r="I2" s="3" t="s">
        <v>850</v>
      </c>
      <c r="J2" s="3" t="s">
        <v>851</v>
      </c>
      <c r="K2" s="3" t="s">
        <v>852</v>
      </c>
      <c r="L2" s="3" t="s">
        <v>853</v>
      </c>
      <c r="M2" s="3" t="s">
        <v>854</v>
      </c>
      <c r="N2" s="3" t="s">
        <v>855</v>
      </c>
      <c r="O2" s="3" t="s">
        <v>856</v>
      </c>
      <c r="P2" s="3" t="s">
        <v>857</v>
      </c>
      <c r="Q2" s="3" t="s">
        <v>858</v>
      </c>
      <c r="R2" s="3" t="s">
        <v>859</v>
      </c>
      <c r="S2" s="3" t="s">
        <v>860</v>
      </c>
      <c r="T2" s="3" t="s">
        <v>861</v>
      </c>
      <c r="U2" s="3" t="s">
        <v>862</v>
      </c>
      <c r="V2" s="3" t="s">
        <v>863</v>
      </c>
      <c r="W2" s="3" t="s">
        <v>864</v>
      </c>
      <c r="X2" s="3" t="s">
        <v>865</v>
      </c>
      <c r="Y2" s="3" t="s">
        <v>866</v>
      </c>
      <c r="Z2" s="3" t="s">
        <v>867</v>
      </c>
      <c r="AA2" s="3" t="s">
        <v>868</v>
      </c>
      <c r="AB2" s="3" t="s">
        <v>869</v>
      </c>
      <c r="AC2" s="3" t="s">
        <v>870</v>
      </c>
      <c r="AD2" s="3" t="s">
        <v>871</v>
      </c>
      <c r="AE2" s="3" t="s">
        <v>872</v>
      </c>
      <c r="AF2" s="3" t="s">
        <v>873</v>
      </c>
      <c r="AG2" s="3" t="s">
        <v>874</v>
      </c>
      <c r="AH2" s="3" t="s">
        <v>875</v>
      </c>
      <c r="AI2" s="3" t="s">
        <v>876</v>
      </c>
      <c r="AJ2" s="3" t="s">
        <v>877</v>
      </c>
      <c r="AK2" s="3" t="s">
        <v>878</v>
      </c>
      <c r="AL2" s="3" t="s">
        <v>879</v>
      </c>
      <c r="AM2" s="3" t="s">
        <v>880</v>
      </c>
      <c r="AN2" s="3" t="s">
        <v>881</v>
      </c>
      <c r="AO2" s="3" t="s">
        <v>882</v>
      </c>
      <c r="AP2" s="3" t="s">
        <v>883</v>
      </c>
      <c r="AQ2" s="3" t="s">
        <v>884</v>
      </c>
      <c r="AR2" s="3" t="s">
        <v>885</v>
      </c>
      <c r="AS2" s="3" t="s">
        <v>886</v>
      </c>
      <c r="AT2" s="3" t="s">
        <v>887</v>
      </c>
      <c r="AU2" s="3" t="s">
        <v>888</v>
      </c>
      <c r="AV2" s="3" t="s">
        <v>889</v>
      </c>
      <c r="AW2" s="3" t="s">
        <v>890</v>
      </c>
      <c r="AX2" s="3" t="s">
        <v>891</v>
      </c>
      <c r="AY2" s="3" t="s">
        <v>892</v>
      </c>
      <c r="AZ2" s="3" t="s">
        <v>893</v>
      </c>
      <c r="BA2" s="3" t="s">
        <v>894</v>
      </c>
      <c r="BB2" s="3" t="s">
        <v>895</v>
      </c>
      <c r="BC2" s="3" t="s">
        <v>896</v>
      </c>
      <c r="BD2" s="3" t="s">
        <v>897</v>
      </c>
      <c r="BE2" s="3" t="s">
        <v>898</v>
      </c>
      <c r="BF2" s="3" t="s">
        <v>899</v>
      </c>
    </row>
    <row r="3" spans="1:58" x14ac:dyDescent="0.25">
      <c r="A3" t="s">
        <v>49</v>
      </c>
      <c r="B3" t="str">
        <f>VLOOKUP(A3,vhcsResultsConsolidated!$A$2:$C$566,2)</f>
        <v>city</v>
      </c>
      <c r="C3" t="str">
        <f>VLOOKUP(A3,vhcsResultsConsolidated!$A$2:$C$566,3)</f>
        <v>medium</v>
      </c>
      <c r="D3">
        <v>0.76305199999999995</v>
      </c>
      <c r="E3">
        <v>3550</v>
      </c>
      <c r="F3">
        <v>1679</v>
      </c>
      <c r="G3">
        <v>4.8562737361738799</v>
      </c>
      <c r="H3" t="s">
        <v>50</v>
      </c>
      <c r="I3">
        <v>3.2433989109013699</v>
      </c>
      <c r="J3" t="s">
        <v>50</v>
      </c>
      <c r="K3">
        <v>4.3427384192375902</v>
      </c>
      <c r="L3" t="s">
        <v>50</v>
      </c>
      <c r="M3">
        <v>2.3298241795049601</v>
      </c>
      <c r="N3" t="s">
        <v>51</v>
      </c>
      <c r="O3">
        <v>1.8149301189006699E-2</v>
      </c>
      <c r="P3" t="s">
        <v>53</v>
      </c>
      <c r="Q3">
        <v>2.2596883017279801E-2</v>
      </c>
      <c r="R3" t="s">
        <v>53</v>
      </c>
      <c r="S3">
        <v>9.6556517145124005E-2</v>
      </c>
      <c r="T3" t="s">
        <v>50</v>
      </c>
      <c r="U3">
        <v>0.159664745499313</v>
      </c>
      <c r="V3" t="s">
        <v>50</v>
      </c>
      <c r="W3">
        <v>2.5926837523597199</v>
      </c>
      <c r="X3" t="s">
        <v>50</v>
      </c>
      <c r="Y3">
        <v>2.7074750171714901</v>
      </c>
      <c r="Z3" t="s">
        <v>50</v>
      </c>
      <c r="AA3">
        <v>-4.5763748256816799</v>
      </c>
      <c r="AB3">
        <v>-10.450948101960799</v>
      </c>
      <c r="AC3">
        <v>-2.2358002551121001</v>
      </c>
      <c r="AD3">
        <v>-8.2151478468487404</v>
      </c>
      <c r="AE3">
        <v>5535.7191780821904</v>
      </c>
      <c r="AF3">
        <v>4761.9724950884001</v>
      </c>
      <c r="AG3">
        <v>5105.1592356687897</v>
      </c>
      <c r="AH3">
        <v>7340.5514705882297</v>
      </c>
      <c r="AI3">
        <v>5467.2550143266399</v>
      </c>
      <c r="AJ3">
        <v>4388.6063829787199</v>
      </c>
      <c r="AK3">
        <v>5097.6937500000004</v>
      </c>
      <c r="AL3">
        <v>7139.2060606060504</v>
      </c>
      <c r="AM3">
        <v>5637.3957446808499</v>
      </c>
      <c r="AN3">
        <v>5225.80176211453</v>
      </c>
      <c r="AO3">
        <v>5112.9155844155803</v>
      </c>
      <c r="AP3">
        <v>7651.0373831775696</v>
      </c>
      <c r="AQ3">
        <v>5661.0344827586196</v>
      </c>
      <c r="AR3">
        <v>4788.7062937062901</v>
      </c>
      <c r="AS3">
        <v>5117.18279569892</v>
      </c>
      <c r="AT3">
        <v>6505.8414634146302</v>
      </c>
      <c r="AU3">
        <v>5197.8219178082099</v>
      </c>
      <c r="AV3">
        <v>3976.9928057553898</v>
      </c>
      <c r="AW3">
        <v>5070.6417910447699</v>
      </c>
      <c r="AX3">
        <v>7764.9397590361395</v>
      </c>
      <c r="AY3">
        <v>5268.9179104477598</v>
      </c>
      <c r="AZ3">
        <v>5585.7080291970797</v>
      </c>
      <c r="BA3">
        <v>6230.9878048780402</v>
      </c>
      <c r="BB3">
        <v>6940.8181818181802</v>
      </c>
      <c r="BC3">
        <v>6126.26732673267</v>
      </c>
      <c r="BD3">
        <v>4677.9444444444398</v>
      </c>
      <c r="BE3">
        <v>3839.5555555555502</v>
      </c>
      <c r="BF3">
        <v>8402.2307692307695</v>
      </c>
    </row>
    <row r="4" spans="1:58" x14ac:dyDescent="0.25">
      <c r="A4" t="s">
        <v>54</v>
      </c>
      <c r="D4">
        <v>0.74317999999999995</v>
      </c>
      <c r="E4">
        <v>1194</v>
      </c>
      <c r="F4">
        <v>668</v>
      </c>
      <c r="G4">
        <v>0.770526822781753</v>
      </c>
      <c r="H4" t="s">
        <v>53</v>
      </c>
      <c r="I4">
        <v>1.5710197403819399</v>
      </c>
      <c r="J4" t="s">
        <v>53</v>
      </c>
      <c r="K4">
        <v>0.49022210526474702</v>
      </c>
      <c r="L4" t="s">
        <v>53</v>
      </c>
      <c r="M4">
        <v>1.3637655956281101</v>
      </c>
      <c r="N4" t="s">
        <v>53</v>
      </c>
      <c r="O4">
        <v>5.9485326654535597E-2</v>
      </c>
      <c r="P4" t="s">
        <v>53</v>
      </c>
      <c r="Q4">
        <v>-3.3799089105144398E-2</v>
      </c>
      <c r="R4" t="s">
        <v>53</v>
      </c>
      <c r="S4">
        <v>0.117171152292605</v>
      </c>
      <c r="T4" t="s">
        <v>51</v>
      </c>
      <c r="U4">
        <v>0.124491029790957</v>
      </c>
      <c r="V4" t="s">
        <v>53</v>
      </c>
      <c r="W4">
        <v>2.4670005371737198</v>
      </c>
      <c r="X4" t="s">
        <v>50</v>
      </c>
      <c r="Y4">
        <v>2.5808127669356402</v>
      </c>
      <c r="Z4" t="s">
        <v>50</v>
      </c>
      <c r="AA4">
        <v>12.611313302859999</v>
      </c>
      <c r="AB4">
        <v>-10.6152249987089</v>
      </c>
      <c r="AC4">
        <v>-3.30271946183051</v>
      </c>
      <c r="AD4">
        <v>-7.3125055368784704</v>
      </c>
      <c r="AE4">
        <v>4673.4217391304301</v>
      </c>
      <c r="AF4">
        <v>7329.0169491525403</v>
      </c>
      <c r="AG4">
        <v>5711.0526315789402</v>
      </c>
      <c r="AH4">
        <v>8855.0859375</v>
      </c>
      <c r="AI4">
        <v>4926.9078014184397</v>
      </c>
      <c r="AJ4">
        <v>6174.8235294117603</v>
      </c>
      <c r="AK4">
        <v>5349.1097560975604</v>
      </c>
      <c r="AL4">
        <v>7946.6506024096298</v>
      </c>
      <c r="AM4">
        <v>4271.8314606741496</v>
      </c>
      <c r="AN4">
        <v>8898.7199999999993</v>
      </c>
      <c r="AO4">
        <v>6293</v>
      </c>
      <c r="AP4">
        <v>10530.644444444401</v>
      </c>
      <c r="AQ4">
        <v>5834.3170731707296</v>
      </c>
      <c r="AR4">
        <v>5507.4545454545396</v>
      </c>
      <c r="AS4">
        <v>6408.6333333333296</v>
      </c>
      <c r="AT4">
        <v>8766.7179487179492</v>
      </c>
      <c r="AU4">
        <v>3665.7627118644</v>
      </c>
      <c r="AV4">
        <v>6681.1034482758596</v>
      </c>
      <c r="AW4">
        <v>4737.8461538461497</v>
      </c>
      <c r="AX4">
        <v>7219.7727272727197</v>
      </c>
      <c r="AY4">
        <v>4813.7804878048701</v>
      </c>
      <c r="AZ4">
        <v>5489.0816326530603</v>
      </c>
      <c r="BA4">
        <v>6031.40625</v>
      </c>
      <c r="BB4">
        <v>10608.5185185185</v>
      </c>
      <c r="BC4">
        <v>3808.9166666666601</v>
      </c>
      <c r="BD4">
        <v>15324.5769230769</v>
      </c>
      <c r="BE4">
        <v>6733.5789473684199</v>
      </c>
      <c r="BF4">
        <v>10413.833333333299</v>
      </c>
    </row>
    <row r="5" spans="1:58" x14ac:dyDescent="0.25">
      <c r="A5" t="s">
        <v>55</v>
      </c>
      <c r="B5" t="str">
        <f>VLOOKUP(A5,vhcsResultsConsolidated!$A$2:$C$566,2)</f>
        <v>city</v>
      </c>
      <c r="C5" t="str">
        <f>VLOOKUP(A5,vhcsResultsConsolidated!$A$2:$C$566,3)</f>
        <v>low</v>
      </c>
      <c r="D5">
        <v>0.68299200000000004</v>
      </c>
      <c r="E5">
        <v>4551</v>
      </c>
      <c r="F5">
        <v>3496</v>
      </c>
      <c r="G5">
        <v>2.2322913936480999</v>
      </c>
      <c r="H5" t="s">
        <v>51</v>
      </c>
      <c r="I5">
        <v>2.5861821103456601</v>
      </c>
      <c r="J5" t="s">
        <v>51</v>
      </c>
      <c r="K5">
        <v>1.3724933904274299</v>
      </c>
      <c r="L5" t="s">
        <v>53</v>
      </c>
      <c r="M5">
        <v>5.3543270036225596</v>
      </c>
      <c r="N5" t="s">
        <v>50</v>
      </c>
      <c r="O5">
        <v>-0.16763707082095</v>
      </c>
      <c r="P5" t="s">
        <v>50</v>
      </c>
      <c r="Q5">
        <v>-0.15847003276483801</v>
      </c>
      <c r="R5" t="s">
        <v>50</v>
      </c>
      <c r="S5">
        <v>-0.18690617627900999</v>
      </c>
      <c r="T5" t="s">
        <v>50</v>
      </c>
      <c r="U5">
        <v>-0.179874739735395</v>
      </c>
      <c r="V5" t="s">
        <v>50</v>
      </c>
      <c r="W5">
        <v>2.8936881833936599</v>
      </c>
      <c r="X5" t="s">
        <v>50</v>
      </c>
      <c r="Y5">
        <v>2.7678518349385199</v>
      </c>
      <c r="Z5" t="s">
        <v>50</v>
      </c>
      <c r="AA5">
        <v>74.709240315078205</v>
      </c>
      <c r="AB5">
        <v>32.163007442299197</v>
      </c>
      <c r="AC5">
        <v>19.640389640886202</v>
      </c>
      <c r="AD5">
        <v>12.522617801413</v>
      </c>
      <c r="AE5">
        <v>6586.9762949956103</v>
      </c>
      <c r="AF5">
        <v>5161.1007905138304</v>
      </c>
      <c r="AG5">
        <v>4479.5536480686696</v>
      </c>
      <c r="AH5">
        <v>4079.8173374613002</v>
      </c>
      <c r="AI5">
        <v>7127.9164037854898</v>
      </c>
      <c r="AJ5">
        <v>5420.6584440227698</v>
      </c>
      <c r="AK5">
        <v>4466.0769230769201</v>
      </c>
      <c r="AL5">
        <v>4356.64856230031</v>
      </c>
      <c r="AM5">
        <v>5907.8554455445501</v>
      </c>
      <c r="AN5">
        <v>4879.0659793814402</v>
      </c>
      <c r="AO5">
        <v>4494.1970149253702</v>
      </c>
      <c r="AP5">
        <v>3819.6126126126101</v>
      </c>
      <c r="AQ5">
        <v>7175.1061093247599</v>
      </c>
      <c r="AR5">
        <v>5381.7734375</v>
      </c>
      <c r="AS5">
        <v>4506.2150537634398</v>
      </c>
      <c r="AT5">
        <v>4035.2836879432598</v>
      </c>
      <c r="AU5">
        <v>7082.47987616099</v>
      </c>
      <c r="AV5">
        <v>5457.3911439114299</v>
      </c>
      <c r="AW5">
        <v>4424.1348314606703</v>
      </c>
      <c r="AX5">
        <v>4620.0930232558103</v>
      </c>
      <c r="AY5">
        <v>5750.1474103585597</v>
      </c>
      <c r="AZ5">
        <v>4944.99206349206</v>
      </c>
      <c r="BA5">
        <v>4282.5227272727197</v>
      </c>
      <c r="BB5">
        <v>3867.8472222222199</v>
      </c>
      <c r="BC5">
        <v>6063.7007874015699</v>
      </c>
      <c r="BD5">
        <v>4807.7639484978499</v>
      </c>
      <c r="BE5">
        <v>4728.5031446540797</v>
      </c>
      <c r="BF5">
        <v>3730.5641025640998</v>
      </c>
    </row>
    <row r="6" spans="1:58" x14ac:dyDescent="0.25">
      <c r="A6" t="s">
        <v>56</v>
      </c>
      <c r="B6" t="str">
        <f>VLOOKUP(A6,vhcsResultsConsolidated!$A$2:$C$566,2)</f>
        <v>city</v>
      </c>
      <c r="C6" t="str">
        <f>VLOOKUP(A6,vhcsResultsConsolidated!$A$2:$C$566,3)</f>
        <v>medium low</v>
      </c>
      <c r="D6">
        <v>0.86281799999999997</v>
      </c>
      <c r="E6">
        <v>3403</v>
      </c>
      <c r="F6">
        <v>2971</v>
      </c>
      <c r="G6">
        <v>9.7035340566537602</v>
      </c>
      <c r="H6" t="s">
        <v>50</v>
      </c>
      <c r="I6">
        <v>5.03181053615147</v>
      </c>
      <c r="J6" t="s">
        <v>50</v>
      </c>
      <c r="K6">
        <v>6.6806410901665201</v>
      </c>
      <c r="L6" t="s">
        <v>50</v>
      </c>
      <c r="M6">
        <v>14.045939363896601</v>
      </c>
      <c r="N6" t="s">
        <v>50</v>
      </c>
      <c r="O6">
        <v>-0.112527598050625</v>
      </c>
      <c r="P6" t="s">
        <v>50</v>
      </c>
      <c r="Q6">
        <v>-9.2228980109612196E-2</v>
      </c>
      <c r="R6" t="s">
        <v>50</v>
      </c>
      <c r="S6">
        <v>-0.11469515898374399</v>
      </c>
      <c r="T6" t="s">
        <v>50</v>
      </c>
      <c r="U6">
        <v>-0.101121113721393</v>
      </c>
      <c r="V6" t="s">
        <v>50</v>
      </c>
      <c r="W6">
        <v>3.0659348018763199</v>
      </c>
      <c r="X6" t="s">
        <v>50</v>
      </c>
      <c r="Y6">
        <v>3.0086570628561402</v>
      </c>
      <c r="Z6" t="s">
        <v>50</v>
      </c>
      <c r="AA6">
        <v>32.014709895000998</v>
      </c>
      <c r="AB6">
        <v>5.9809576184391098</v>
      </c>
      <c r="AC6">
        <v>2.1312987063509299</v>
      </c>
      <c r="AD6">
        <v>3.8496589120881799</v>
      </c>
      <c r="AE6">
        <v>52107.325823223502</v>
      </c>
      <c r="AF6">
        <v>43366.053367217202</v>
      </c>
      <c r="AG6">
        <v>42633.1763085399</v>
      </c>
      <c r="AH6">
        <v>41523.990919409698</v>
      </c>
      <c r="AI6">
        <v>54213.184563758303</v>
      </c>
      <c r="AJ6">
        <v>45247.307875894898</v>
      </c>
      <c r="AK6">
        <v>43936.697612732001</v>
      </c>
      <c r="AL6">
        <v>43005.986301369798</v>
      </c>
      <c r="AM6">
        <v>49858.057347670197</v>
      </c>
      <c r="AN6">
        <v>41224.081521739099</v>
      </c>
      <c r="AO6">
        <v>41225.074498567301</v>
      </c>
      <c r="AP6">
        <v>40058.722347629802</v>
      </c>
      <c r="AQ6">
        <v>55384.8342541436</v>
      </c>
      <c r="AR6">
        <v>43577.524647887301</v>
      </c>
      <c r="AS6">
        <v>45062.0945273631</v>
      </c>
      <c r="AT6">
        <v>42171.641791044698</v>
      </c>
      <c r="AU6">
        <v>52400.632478632397</v>
      </c>
      <c r="AV6">
        <v>48760.037037037</v>
      </c>
      <c r="AW6">
        <v>42651.443181818096</v>
      </c>
      <c r="AX6">
        <v>43713.594936708803</v>
      </c>
      <c r="AY6">
        <v>50105.453125</v>
      </c>
      <c r="AZ6">
        <v>42916.367647058803</v>
      </c>
      <c r="BA6">
        <v>44881.939597315402</v>
      </c>
      <c r="BB6">
        <v>41368.0313901345</v>
      </c>
      <c r="BC6">
        <v>49648.344370860897</v>
      </c>
      <c r="BD6">
        <v>39119.042682926804</v>
      </c>
      <c r="BE6">
        <v>38500.71</v>
      </c>
      <c r="BF6">
        <v>38731.559090909002</v>
      </c>
    </row>
    <row r="7" spans="1:58" x14ac:dyDescent="0.25">
      <c r="A7" t="s">
        <v>57</v>
      </c>
      <c r="B7" t="str">
        <f>VLOOKUP(A7,vhcsResultsConsolidated!$A$2:$C$566,2)</f>
        <v>break</v>
      </c>
      <c r="C7" t="str">
        <f>VLOOKUP(A7,vhcsResultsConsolidated!$A$2:$C$566,3)</f>
        <v>medium low</v>
      </c>
      <c r="D7">
        <v>0.81881800000000005</v>
      </c>
      <c r="E7">
        <v>8993</v>
      </c>
      <c r="F7">
        <v>8346</v>
      </c>
      <c r="G7">
        <v>13.6938905105857</v>
      </c>
      <c r="H7" t="s">
        <v>50</v>
      </c>
      <c r="I7">
        <v>8.2601085197798696</v>
      </c>
      <c r="J7" t="s">
        <v>50</v>
      </c>
      <c r="K7">
        <v>6.88752526256674</v>
      </c>
      <c r="L7" t="s">
        <v>50</v>
      </c>
      <c r="M7">
        <v>5.9662352852000504</v>
      </c>
      <c r="N7" t="s">
        <v>50</v>
      </c>
      <c r="O7">
        <v>-5.0166257704447201E-2</v>
      </c>
      <c r="P7" t="s">
        <v>50</v>
      </c>
      <c r="Q7">
        <v>-4.9555788575634203E-2</v>
      </c>
      <c r="R7" t="s">
        <v>50</v>
      </c>
      <c r="S7">
        <v>-6.4996590213743904E-2</v>
      </c>
      <c r="T7" t="s">
        <v>50</v>
      </c>
      <c r="U7">
        <v>-2.70975639973773E-2</v>
      </c>
      <c r="V7" t="s">
        <v>50</v>
      </c>
      <c r="W7">
        <v>2.8447160537721001</v>
      </c>
      <c r="X7" t="s">
        <v>50</v>
      </c>
      <c r="Y7">
        <v>2.8202126860436101</v>
      </c>
      <c r="Z7" t="s">
        <v>50</v>
      </c>
      <c r="AA7">
        <v>46.770160033439602</v>
      </c>
      <c r="AB7">
        <v>15.940899254171701</v>
      </c>
      <c r="AC7">
        <v>30.7483999006513</v>
      </c>
      <c r="AD7">
        <v>-14.8075006464796</v>
      </c>
      <c r="AE7">
        <v>15071.3087907184</v>
      </c>
      <c r="AF7">
        <v>13871.417335473499</v>
      </c>
      <c r="AG7">
        <v>13783.174871073599</v>
      </c>
      <c r="AH7">
        <v>13031.5282929148</v>
      </c>
      <c r="AI7">
        <v>15392.387755102</v>
      </c>
      <c r="AJ7">
        <v>14173.2892057026</v>
      </c>
      <c r="AK7">
        <v>13311.8112094395</v>
      </c>
      <c r="AL7">
        <v>13614.6110607434</v>
      </c>
      <c r="AM7">
        <v>14716.765258215901</v>
      </c>
      <c r="AN7">
        <v>13537.214205185999</v>
      </c>
      <c r="AO7">
        <v>14212.7240143369</v>
      </c>
      <c r="AP7">
        <v>12388.388000000001</v>
      </c>
      <c r="AQ7">
        <v>15730.908646003199</v>
      </c>
      <c r="AR7">
        <v>14426.9859154929</v>
      </c>
      <c r="AS7">
        <v>13162.138702460799</v>
      </c>
      <c r="AT7">
        <v>13264.341603053401</v>
      </c>
      <c r="AU7">
        <v>15023.802841918199</v>
      </c>
      <c r="AV7">
        <v>13913.315463917501</v>
      </c>
      <c r="AW7">
        <v>13429.1859649122</v>
      </c>
      <c r="AX7">
        <v>13931.607944732201</v>
      </c>
      <c r="AY7">
        <v>14732.111317254101</v>
      </c>
      <c r="AZ7">
        <v>13987.9594882729</v>
      </c>
      <c r="BA7">
        <v>14067.6214149139</v>
      </c>
      <c r="BB7">
        <v>12726.210131332</v>
      </c>
      <c r="BC7">
        <v>14701.0399239543</v>
      </c>
      <c r="BD7">
        <v>13031.473684210499</v>
      </c>
      <c r="BE7">
        <v>14340.698145025201</v>
      </c>
      <c r="BF7">
        <v>12002.8222698072</v>
      </c>
    </row>
    <row r="8" spans="1:58" x14ac:dyDescent="0.25">
      <c r="A8" t="s">
        <v>58</v>
      </c>
      <c r="D8">
        <v>0.58731299999999997</v>
      </c>
      <c r="E8">
        <v>1232</v>
      </c>
      <c r="F8">
        <v>660</v>
      </c>
      <c r="G8">
        <v>2.1976487570207799</v>
      </c>
      <c r="H8" t="s">
        <v>52</v>
      </c>
      <c r="I8">
        <v>2.2214592365485299</v>
      </c>
      <c r="J8" t="s">
        <v>52</v>
      </c>
      <c r="K8">
        <v>1.3887472111827299</v>
      </c>
      <c r="L8" t="s">
        <v>53</v>
      </c>
      <c r="M8">
        <v>1.0970092193171901</v>
      </c>
      <c r="N8" t="s">
        <v>53</v>
      </c>
      <c r="O8">
        <v>-2.8157487973454801E-2</v>
      </c>
      <c r="P8" t="s">
        <v>53</v>
      </c>
      <c r="Q8">
        <v>-4.8983975024100603E-2</v>
      </c>
      <c r="R8" t="s">
        <v>53</v>
      </c>
      <c r="S8">
        <v>2.10128326319487E-2</v>
      </c>
      <c r="T8" t="s">
        <v>53</v>
      </c>
      <c r="U8">
        <v>5.2545893061135301E-2</v>
      </c>
      <c r="V8" t="s">
        <v>53</v>
      </c>
      <c r="W8">
        <v>2.69115960804411</v>
      </c>
      <c r="X8" t="s">
        <v>50</v>
      </c>
      <c r="Y8">
        <v>2.7377280045401799</v>
      </c>
      <c r="Z8" t="s">
        <v>50</v>
      </c>
      <c r="AA8">
        <v>8.5630452561909998</v>
      </c>
      <c r="AB8">
        <v>-5.5349220471699603</v>
      </c>
      <c r="AC8">
        <v>-2.2006724038930101</v>
      </c>
      <c r="AD8">
        <v>-3.33424964327694</v>
      </c>
      <c r="AE8">
        <v>4478.1918367346898</v>
      </c>
      <c r="AF8">
        <v>4382.9239766081801</v>
      </c>
      <c r="AG8">
        <v>4572.1418918918898</v>
      </c>
      <c r="AH8">
        <v>4660.34375</v>
      </c>
      <c r="AI8">
        <v>4550.8785714285696</v>
      </c>
      <c r="AJ8">
        <v>4446.5957446808497</v>
      </c>
      <c r="AK8">
        <v>4510.7586206896503</v>
      </c>
      <c r="AL8">
        <v>4979.7543859649104</v>
      </c>
      <c r="AM8">
        <v>4381.2761904761801</v>
      </c>
      <c r="AN8">
        <v>4305.1948051948002</v>
      </c>
      <c r="AO8">
        <v>4659.6885245901603</v>
      </c>
      <c r="AP8">
        <v>4193.5128205128203</v>
      </c>
      <c r="AQ8">
        <v>4609.7647058823504</v>
      </c>
      <c r="AR8">
        <v>5059.05</v>
      </c>
      <c r="AS8">
        <v>4677.3260869565202</v>
      </c>
      <c r="AT8">
        <v>4812.4285714285697</v>
      </c>
      <c r="AU8">
        <v>4459.8727272727201</v>
      </c>
      <c r="AV8">
        <v>3365.7941176470499</v>
      </c>
      <c r="AW8">
        <v>4323.8780487804797</v>
      </c>
      <c r="AX8">
        <v>5141.3103448275797</v>
      </c>
      <c r="AY8">
        <v>4009.4074074074001</v>
      </c>
      <c r="AZ8">
        <v>3807</v>
      </c>
      <c r="BA8">
        <v>4647.7435897435898</v>
      </c>
      <c r="BB8">
        <v>4698.7647058823504</v>
      </c>
      <c r="BC8">
        <v>4775.01960784313</v>
      </c>
      <c r="BD8">
        <v>4659.4666666666599</v>
      </c>
      <c r="BE8">
        <v>4680.8636363636297</v>
      </c>
      <c r="BF8">
        <v>3803.0909090908999</v>
      </c>
    </row>
    <row r="9" spans="1:58" x14ac:dyDescent="0.25">
      <c r="A9" t="s">
        <v>59</v>
      </c>
      <c r="B9" t="str">
        <f>VLOOKUP(A9,vhcsResultsConsolidated!$A$2:$C$566,2)</f>
        <v>city</v>
      </c>
      <c r="C9" t="str">
        <f>VLOOKUP(A9,vhcsResultsConsolidated!$A$2:$C$566,3)</f>
        <v>low</v>
      </c>
      <c r="D9">
        <v>0.82227399999999995</v>
      </c>
      <c r="E9">
        <v>4377</v>
      </c>
      <c r="F9">
        <v>3993</v>
      </c>
      <c r="G9">
        <v>3.4541835492208599</v>
      </c>
      <c r="H9" t="s">
        <v>50</v>
      </c>
      <c r="I9">
        <v>2.6818890145832102</v>
      </c>
      <c r="J9" t="s">
        <v>51</v>
      </c>
      <c r="K9">
        <v>1.7491892930389801</v>
      </c>
      <c r="L9" t="s">
        <v>53</v>
      </c>
      <c r="M9">
        <v>4.4079888363824198</v>
      </c>
      <c r="N9" t="s">
        <v>50</v>
      </c>
      <c r="O9">
        <v>-6.3488036985923896E-2</v>
      </c>
      <c r="P9" t="s">
        <v>50</v>
      </c>
      <c r="Q9">
        <v>-2.2544235225770402E-2</v>
      </c>
      <c r="R9" t="s">
        <v>52</v>
      </c>
      <c r="S9">
        <v>-3.5706911483777602E-2</v>
      </c>
      <c r="T9" t="s">
        <v>50</v>
      </c>
      <c r="U9">
        <v>3.8991805841157301E-2</v>
      </c>
      <c r="V9" t="s">
        <v>50</v>
      </c>
      <c r="W9">
        <v>2.7263125775689701</v>
      </c>
      <c r="X9" t="s">
        <v>50</v>
      </c>
      <c r="Y9">
        <v>2.7418475377529599</v>
      </c>
      <c r="Z9" t="s">
        <v>50</v>
      </c>
      <c r="AA9">
        <v>38.538547873265401</v>
      </c>
      <c r="AB9">
        <v>-17.101232301656498</v>
      </c>
      <c r="AC9">
        <v>-0.38017016891341898</v>
      </c>
      <c r="AD9">
        <v>-16.7210621327431</v>
      </c>
      <c r="AE9">
        <v>8775.73980054397</v>
      </c>
      <c r="AF9">
        <v>7882.3202614378997</v>
      </c>
      <c r="AG9">
        <v>7017.6514346439899</v>
      </c>
      <c r="AH9">
        <v>6659.8246013667404</v>
      </c>
      <c r="AI9">
        <v>9011.9409780775695</v>
      </c>
      <c r="AJ9">
        <v>7862.6020942408304</v>
      </c>
      <c r="AK9">
        <v>7163.0595482546196</v>
      </c>
      <c r="AL9">
        <v>6416.27659574468</v>
      </c>
      <c r="AM9">
        <v>8501.0980392156798</v>
      </c>
      <c r="AN9">
        <v>7905.0080321285104</v>
      </c>
      <c r="AO9">
        <v>6861.6740088105698</v>
      </c>
      <c r="AP9">
        <v>6940.3823529411702</v>
      </c>
      <c r="AQ9">
        <v>9108.9387755101998</v>
      </c>
      <c r="AR9">
        <v>7941.3412162162103</v>
      </c>
      <c r="AS9">
        <v>7060.2114537444904</v>
      </c>
      <c r="AT9">
        <v>6514.4148471615699</v>
      </c>
      <c r="AU9">
        <v>8916.5652173913004</v>
      </c>
      <c r="AV9">
        <v>7778.4620938628104</v>
      </c>
      <c r="AW9">
        <v>7252.8538461538401</v>
      </c>
      <c r="AX9">
        <v>6323.0248962655596</v>
      </c>
      <c r="AY9">
        <v>9006.9553571428496</v>
      </c>
      <c r="AZ9">
        <v>7936.6692607003897</v>
      </c>
      <c r="BA9">
        <v>7007.1538461538403</v>
      </c>
      <c r="BB9">
        <v>7145.2935779816498</v>
      </c>
      <c r="BC9">
        <v>8104.9020979020897</v>
      </c>
      <c r="BD9">
        <v>7871.244813278</v>
      </c>
      <c r="BE9">
        <v>6666.7010309278303</v>
      </c>
      <c r="BF9">
        <v>6705.2736842105196</v>
      </c>
    </row>
    <row r="10" spans="1:58" x14ac:dyDescent="0.25">
      <c r="A10" t="s">
        <v>60</v>
      </c>
      <c r="D10">
        <v>0.70988799999999996</v>
      </c>
      <c r="E10">
        <v>1812</v>
      </c>
      <c r="F10">
        <v>1812</v>
      </c>
      <c r="G10">
        <v>1.6306946694287801</v>
      </c>
      <c r="H10" t="s">
        <v>53</v>
      </c>
      <c r="I10">
        <v>0.85662714182075494</v>
      </c>
      <c r="J10" t="s">
        <v>53</v>
      </c>
      <c r="K10">
        <v>1.61273433181283</v>
      </c>
      <c r="L10" t="s">
        <v>53</v>
      </c>
      <c r="M10">
        <v>1.2443959862977201</v>
      </c>
      <c r="N10" t="s">
        <v>53</v>
      </c>
      <c r="O10">
        <v>-8.9180778829829599E-4</v>
      </c>
      <c r="P10" t="s">
        <v>53</v>
      </c>
      <c r="Q10">
        <v>7.1404268659749897E-3</v>
      </c>
      <c r="R10" t="s">
        <v>53</v>
      </c>
      <c r="S10">
        <v>2.04591129193211E-2</v>
      </c>
      <c r="T10" t="s">
        <v>53</v>
      </c>
      <c r="U10">
        <v>2.05200593460566E-2</v>
      </c>
      <c r="V10" t="s">
        <v>53</v>
      </c>
      <c r="W10">
        <v>2.8693755483934802</v>
      </c>
      <c r="X10" t="s">
        <v>50</v>
      </c>
      <c r="Y10">
        <v>2.8891213928946802</v>
      </c>
      <c r="Z10" t="s">
        <v>50</v>
      </c>
      <c r="AA10">
        <v>0.402345818100181</v>
      </c>
      <c r="AB10">
        <v>-7.2012819391931897</v>
      </c>
      <c r="AC10">
        <v>-2.96440369463794</v>
      </c>
      <c r="AD10">
        <v>-4.23687824455524</v>
      </c>
      <c r="AE10">
        <v>14408.4169884169</v>
      </c>
      <c r="AF10">
        <v>14895.3659003831</v>
      </c>
      <c r="AG10">
        <v>14564.434999999999</v>
      </c>
      <c r="AH10">
        <v>15421.072580645099</v>
      </c>
      <c r="AI10">
        <v>14223.0461538461</v>
      </c>
      <c r="AJ10">
        <v>14691.720930232501</v>
      </c>
      <c r="AK10">
        <v>14422.911214953199</v>
      </c>
      <c r="AL10">
        <v>15307.8398268398</v>
      </c>
      <c r="AM10">
        <v>14595.224806201501</v>
      </c>
      <c r="AN10">
        <v>15172.7285067873</v>
      </c>
      <c r="AO10">
        <v>14727.263440860201</v>
      </c>
      <c r="AP10">
        <v>15606.581560283599</v>
      </c>
      <c r="AQ10">
        <v>14689.0082644628</v>
      </c>
      <c r="AR10">
        <v>15499.964285714201</v>
      </c>
      <c r="AS10">
        <v>14779.7261904761</v>
      </c>
      <c r="AT10">
        <v>14533.302083333299</v>
      </c>
      <c r="AU10">
        <v>13817.424460431601</v>
      </c>
      <c r="AV10">
        <v>13988.900621118</v>
      </c>
      <c r="AW10">
        <v>14192.353846153799</v>
      </c>
      <c r="AX10">
        <v>15858.6222222222</v>
      </c>
      <c r="AY10">
        <v>13970.298507462599</v>
      </c>
      <c r="AZ10">
        <v>14289.2692307692</v>
      </c>
      <c r="BA10">
        <v>14855.483333333301</v>
      </c>
      <c r="BB10">
        <v>16136.5444444444</v>
      </c>
      <c r="BC10">
        <v>15270.5483870967</v>
      </c>
      <c r="BD10">
        <v>16434.813186813099</v>
      </c>
      <c r="BE10">
        <v>14494.1363636363</v>
      </c>
      <c r="BF10">
        <v>14671.352941176399</v>
      </c>
    </row>
    <row r="11" spans="1:58" x14ac:dyDescent="0.25">
      <c r="A11" t="s">
        <v>61</v>
      </c>
      <c r="B11" t="str">
        <f>VLOOKUP(A11,vhcsResultsConsolidated!$A$2:$C$566,2)</f>
        <v>transport</v>
      </c>
      <c r="C11" t="str">
        <f>VLOOKUP(A11,vhcsResultsConsolidated!$A$2:$C$566,3)</f>
        <v>medium low</v>
      </c>
      <c r="D11">
        <v>0.90214899999999998</v>
      </c>
      <c r="E11">
        <v>3891</v>
      </c>
      <c r="F11">
        <v>2742</v>
      </c>
      <c r="G11">
        <v>6.18383798483113</v>
      </c>
      <c r="H11" t="s">
        <v>50</v>
      </c>
      <c r="I11">
        <v>3.2509579061087899</v>
      </c>
      <c r="J11" t="s">
        <v>50</v>
      </c>
      <c r="K11">
        <v>3.90258081560986</v>
      </c>
      <c r="L11" t="s">
        <v>50</v>
      </c>
      <c r="M11">
        <v>8.7893827795600092</v>
      </c>
      <c r="N11" t="s">
        <v>50</v>
      </c>
      <c r="O11">
        <v>-7.87152587384706E-2</v>
      </c>
      <c r="P11" t="s">
        <v>50</v>
      </c>
      <c r="Q11">
        <v>-5.8820213146966602E-2</v>
      </c>
      <c r="R11" t="s">
        <v>50</v>
      </c>
      <c r="S11">
        <v>-9.4230901897174299E-2</v>
      </c>
      <c r="T11" t="s">
        <v>50</v>
      </c>
      <c r="U11">
        <v>-9.1074883020324501E-2</v>
      </c>
      <c r="V11" t="s">
        <v>50</v>
      </c>
      <c r="W11">
        <v>3.1193251865908</v>
      </c>
      <c r="X11" t="s">
        <v>50</v>
      </c>
      <c r="Y11">
        <v>3.0863047084668098</v>
      </c>
      <c r="Z11" t="s">
        <v>50</v>
      </c>
      <c r="AA11">
        <v>23.102900713639599</v>
      </c>
      <c r="AB11">
        <v>26.754181727393199</v>
      </c>
      <c r="AC11">
        <v>7.8684975742584804</v>
      </c>
      <c r="AD11">
        <v>18.885684153134701</v>
      </c>
      <c r="AE11">
        <v>56072.364197530798</v>
      </c>
      <c r="AF11">
        <v>54895.4161392405</v>
      </c>
      <c r="AG11">
        <v>51589.006793478198</v>
      </c>
      <c r="AH11">
        <v>50527.205714285701</v>
      </c>
      <c r="AI11">
        <v>56437.528409090897</v>
      </c>
      <c r="AJ11">
        <v>55493.242165242104</v>
      </c>
      <c r="AK11">
        <v>53072.776699029098</v>
      </c>
      <c r="AL11">
        <v>51859.495069033503</v>
      </c>
      <c r="AM11">
        <v>55638.114864864801</v>
      </c>
      <c r="AN11">
        <v>54148.665480427</v>
      </c>
      <c r="AO11">
        <v>50515.2716627634</v>
      </c>
      <c r="AP11">
        <v>49283.244935543204</v>
      </c>
      <c r="AQ11">
        <v>57159</v>
      </c>
      <c r="AR11">
        <v>57401.583732057399</v>
      </c>
      <c r="AS11">
        <v>52109.962406015002</v>
      </c>
      <c r="AT11">
        <v>51048.1439393939</v>
      </c>
      <c r="AU11">
        <v>56064.353448275797</v>
      </c>
      <c r="AV11">
        <v>52684.4859154929</v>
      </c>
      <c r="AW11">
        <v>53800.357954545398</v>
      </c>
      <c r="AX11">
        <v>52740.962962962898</v>
      </c>
      <c r="AY11">
        <v>58573.7532467532</v>
      </c>
      <c r="AZ11">
        <v>52741.875</v>
      </c>
      <c r="BA11">
        <v>51035.783410138203</v>
      </c>
      <c r="BB11">
        <v>50783.963369963298</v>
      </c>
      <c r="BC11">
        <v>52454.394366197099</v>
      </c>
      <c r="BD11">
        <v>55468.137931034398</v>
      </c>
      <c r="BE11">
        <v>49977.409523809503</v>
      </c>
      <c r="BF11">
        <v>47765.851851851803</v>
      </c>
    </row>
    <row r="12" spans="1:58" x14ac:dyDescent="0.25">
      <c r="A12" t="s">
        <v>62</v>
      </c>
      <c r="D12">
        <v>0.75546999999999997</v>
      </c>
      <c r="E12">
        <v>1316</v>
      </c>
      <c r="F12">
        <v>1286</v>
      </c>
      <c r="G12">
        <v>1.7217887064887301</v>
      </c>
      <c r="H12" t="s">
        <v>53</v>
      </c>
      <c r="I12">
        <v>1.41478209582021</v>
      </c>
      <c r="J12" t="s">
        <v>53</v>
      </c>
      <c r="K12">
        <v>0.84101486837671002</v>
      </c>
      <c r="L12" t="s">
        <v>53</v>
      </c>
      <c r="M12">
        <v>4.7124710632735098</v>
      </c>
      <c r="N12" t="s">
        <v>50</v>
      </c>
      <c r="O12">
        <v>-5.8953787130341301E-2</v>
      </c>
      <c r="P12" t="s">
        <v>50</v>
      </c>
      <c r="Q12">
        <v>-3.3519717489270497E-2</v>
      </c>
      <c r="R12" t="s">
        <v>51</v>
      </c>
      <c r="S12">
        <v>-7.54354777852317E-2</v>
      </c>
      <c r="T12" t="s">
        <v>50</v>
      </c>
      <c r="U12">
        <v>-1.7799646829077798E-2</v>
      </c>
      <c r="V12" t="s">
        <v>53</v>
      </c>
      <c r="W12">
        <v>3.2657618347938602</v>
      </c>
      <c r="X12" t="s">
        <v>50</v>
      </c>
      <c r="Y12">
        <v>3.23185031477492</v>
      </c>
      <c r="Z12" t="s">
        <v>50</v>
      </c>
      <c r="AA12">
        <v>18.531906404612698</v>
      </c>
      <c r="AB12">
        <v>-1.3602237199807301</v>
      </c>
      <c r="AC12">
        <v>1.9526468118845299</v>
      </c>
      <c r="AD12">
        <v>-3.31287053186526</v>
      </c>
      <c r="AE12">
        <v>67991.341530054604</v>
      </c>
      <c r="AF12">
        <v>68963.754985754902</v>
      </c>
      <c r="AG12">
        <v>63870.909090909001</v>
      </c>
      <c r="AH12">
        <v>59886.751700680201</v>
      </c>
      <c r="AI12">
        <v>67772.585858585793</v>
      </c>
      <c r="AJ12">
        <v>69327.142857142797</v>
      </c>
      <c r="AK12">
        <v>64327.723880596997</v>
      </c>
      <c r="AL12">
        <v>58823.279069767399</v>
      </c>
      <c r="AM12">
        <v>68249.160714285696</v>
      </c>
      <c r="AN12">
        <v>68602.431818181794</v>
      </c>
      <c r="AO12">
        <v>63436.7730496453</v>
      </c>
      <c r="AP12">
        <v>61386.073770491799</v>
      </c>
      <c r="AQ12">
        <v>68591.923076923005</v>
      </c>
      <c r="AR12">
        <v>71692.606741573007</v>
      </c>
      <c r="AS12">
        <v>68913.909090909001</v>
      </c>
      <c r="AT12">
        <v>58574.954022988401</v>
      </c>
      <c r="AU12">
        <v>67075.766355140193</v>
      </c>
      <c r="AV12">
        <v>66879.162790697606</v>
      </c>
      <c r="AW12">
        <v>59876.426470588201</v>
      </c>
      <c r="AX12">
        <v>59077.447058823498</v>
      </c>
      <c r="AY12">
        <v>65315.8295454545</v>
      </c>
      <c r="AZ12">
        <v>68974.072072071998</v>
      </c>
      <c r="BA12">
        <v>62186.4255319148</v>
      </c>
      <c r="BB12">
        <v>62118.138888888803</v>
      </c>
      <c r="BC12">
        <v>71475.824999999997</v>
      </c>
      <c r="BD12">
        <v>67967.784615384604</v>
      </c>
      <c r="BE12">
        <v>65937.468085106302</v>
      </c>
      <c r="BF12">
        <v>60331.9</v>
      </c>
    </row>
    <row r="13" spans="1:58" x14ac:dyDescent="0.25">
      <c r="A13" t="s">
        <v>63</v>
      </c>
      <c r="B13" t="str">
        <f>VLOOKUP(A13,vhcsResultsConsolidated!$A$2:$C$566,2)</f>
        <v>city</v>
      </c>
      <c r="C13" t="str">
        <f>VLOOKUP(A13,vhcsResultsConsolidated!$A$2:$C$566,3)</f>
        <v>low</v>
      </c>
      <c r="D13">
        <v>0.85487599999999997</v>
      </c>
      <c r="E13">
        <v>19383</v>
      </c>
      <c r="F13">
        <v>17494</v>
      </c>
      <c r="G13">
        <v>3.6795657021633801</v>
      </c>
      <c r="H13" t="s">
        <v>50</v>
      </c>
      <c r="I13">
        <v>2.8042307401920201</v>
      </c>
      <c r="J13" t="s">
        <v>51</v>
      </c>
      <c r="K13">
        <v>3.1934715242833498</v>
      </c>
      <c r="L13" t="s">
        <v>50</v>
      </c>
      <c r="M13">
        <v>14.248885478861199</v>
      </c>
      <c r="N13" t="s">
        <v>50</v>
      </c>
      <c r="O13">
        <v>-2.2328913017564501E-2</v>
      </c>
      <c r="P13" t="s">
        <v>50</v>
      </c>
      <c r="Q13">
        <v>-1.4261736360838301E-2</v>
      </c>
      <c r="R13" t="s">
        <v>50</v>
      </c>
      <c r="S13">
        <v>5.3375539048117204E-3</v>
      </c>
      <c r="T13" t="s">
        <v>53</v>
      </c>
      <c r="U13">
        <v>3.6657504933030403E-2</v>
      </c>
      <c r="V13" t="s">
        <v>50</v>
      </c>
      <c r="W13">
        <v>2.8597485141128201</v>
      </c>
      <c r="X13" t="s">
        <v>50</v>
      </c>
      <c r="Y13">
        <v>2.8900282047772201</v>
      </c>
      <c r="Z13" t="s">
        <v>50</v>
      </c>
      <c r="AA13">
        <v>-8.7515703500395308</v>
      </c>
      <c r="AB13">
        <v>-12.7364481588495</v>
      </c>
      <c r="AC13">
        <v>16.399456112904801</v>
      </c>
      <c r="AD13">
        <v>-29.135904271754399</v>
      </c>
      <c r="AE13">
        <v>18752.532249872998</v>
      </c>
      <c r="AF13">
        <v>18740.2567291628</v>
      </c>
      <c r="AG13">
        <v>17524.521780302999</v>
      </c>
      <c r="AH13">
        <v>18017.624340369301</v>
      </c>
      <c r="AI13">
        <v>18912.761137440699</v>
      </c>
      <c r="AJ13">
        <v>18356.773764258502</v>
      </c>
      <c r="AK13">
        <v>17742.920422927</v>
      </c>
      <c r="AL13">
        <v>18057.4695081967</v>
      </c>
      <c r="AM13">
        <v>18567.5853391684</v>
      </c>
      <c r="AN13">
        <v>19106.0747188973</v>
      </c>
      <c r="AO13">
        <v>17238.261852662199</v>
      </c>
      <c r="AP13">
        <v>17977.303251492998</v>
      </c>
      <c r="AQ13">
        <v>18747.950460014101</v>
      </c>
      <c r="AR13">
        <v>17748.678197908201</v>
      </c>
      <c r="AS13">
        <v>18373.736040609099</v>
      </c>
      <c r="AT13">
        <v>17893.2981455064</v>
      </c>
      <c r="AU13">
        <v>19045.682077625501</v>
      </c>
      <c r="AV13">
        <v>18901.736121124701</v>
      </c>
      <c r="AW13">
        <v>16977.706896551699</v>
      </c>
      <c r="AX13">
        <v>18197.134708737802</v>
      </c>
      <c r="AY13">
        <v>18756.828125</v>
      </c>
      <c r="AZ13">
        <v>18639.939524837999</v>
      </c>
      <c r="BA13">
        <v>16506.032967032901</v>
      </c>
      <c r="BB13">
        <v>19072.977186311698</v>
      </c>
      <c r="BC13">
        <v>18416.786369593701</v>
      </c>
      <c r="BD13">
        <v>19579.365497076</v>
      </c>
      <c r="BE13">
        <v>17873.724795640301</v>
      </c>
      <c r="BF13">
        <v>16773.282729805</v>
      </c>
    </row>
    <row r="14" spans="1:58" x14ac:dyDescent="0.25">
      <c r="A14" t="s">
        <v>735</v>
      </c>
      <c r="B14" t="str">
        <f>VLOOKUP(A14,vhcsResultsConsolidated!$A$2:$C$566,2)</f>
        <v>city</v>
      </c>
      <c r="C14" t="str">
        <f>VLOOKUP(A14,vhcsResultsConsolidated!$A$2:$C$566,3)</f>
        <v>low</v>
      </c>
      <c r="D14">
        <v>0.37299299999999902</v>
      </c>
      <c r="E14">
        <v>963</v>
      </c>
      <c r="F14">
        <v>963</v>
      </c>
      <c r="G14">
        <v>1.72661399968067</v>
      </c>
      <c r="H14" t="s">
        <v>53</v>
      </c>
      <c r="I14">
        <v>1.3822698008791401</v>
      </c>
      <c r="J14" t="s">
        <v>53</v>
      </c>
      <c r="K14">
        <v>0.82462961566029003</v>
      </c>
      <c r="L14" t="s">
        <v>53</v>
      </c>
      <c r="M14">
        <v>4.0198778468296599</v>
      </c>
      <c r="N14" t="s">
        <v>50</v>
      </c>
      <c r="O14">
        <v>-0.19507087083264801</v>
      </c>
      <c r="P14" t="s">
        <v>50</v>
      </c>
      <c r="Q14">
        <v>-0.18932124890301</v>
      </c>
      <c r="R14" t="s">
        <v>50</v>
      </c>
      <c r="S14">
        <v>-0.13332993519891001</v>
      </c>
      <c r="T14" t="s">
        <v>50</v>
      </c>
      <c r="U14">
        <v>-0.170174670747266</v>
      </c>
      <c r="V14" t="s">
        <v>50</v>
      </c>
      <c r="W14">
        <v>2.69738368058337</v>
      </c>
      <c r="X14" t="s">
        <v>50</v>
      </c>
      <c r="Y14">
        <v>2.5960739135242399</v>
      </c>
      <c r="Z14" t="s">
        <v>50</v>
      </c>
      <c r="AA14">
        <v>29.7325758199216</v>
      </c>
      <c r="AB14">
        <v>-4.58537497324975</v>
      </c>
      <c r="AC14">
        <v>-3.9972475229453899</v>
      </c>
      <c r="AD14">
        <v>-0.58812745030436697</v>
      </c>
      <c r="AE14">
        <v>3392.8918918918898</v>
      </c>
      <c r="AF14">
        <v>3193.0230769230702</v>
      </c>
      <c r="AG14">
        <v>2757.6931818181802</v>
      </c>
      <c r="AH14">
        <v>2724.7898089171899</v>
      </c>
      <c r="AI14">
        <v>3488.6995305164301</v>
      </c>
      <c r="AJ14">
        <v>3295.21917808219</v>
      </c>
      <c r="AK14">
        <v>2899.1980198019801</v>
      </c>
      <c r="AL14">
        <v>2845.2874999999999</v>
      </c>
      <c r="AM14">
        <v>3262.91082802547</v>
      </c>
      <c r="AN14">
        <v>3062.14035087719</v>
      </c>
      <c r="AO14">
        <v>2567.13333333333</v>
      </c>
      <c r="AP14">
        <v>2599.5974025974001</v>
      </c>
      <c r="AQ14">
        <v>3440.1359223300901</v>
      </c>
      <c r="AR14">
        <v>3486.8780487804802</v>
      </c>
      <c r="AS14">
        <v>2850.2</v>
      </c>
      <c r="AT14">
        <v>2785.7804878048701</v>
      </c>
      <c r="AU14">
        <v>3534.1727272727198</v>
      </c>
      <c r="AV14">
        <v>3049.65625</v>
      </c>
      <c r="AW14">
        <v>2957.7826086956502</v>
      </c>
      <c r="AX14">
        <v>2907.8461538461502</v>
      </c>
      <c r="AY14">
        <v>3461.1206896551698</v>
      </c>
      <c r="AZ14">
        <v>3129.6666666666601</v>
      </c>
      <c r="BA14">
        <v>2807.8108108108099</v>
      </c>
      <c r="BB14">
        <v>2710.0833333333298</v>
      </c>
      <c r="BC14">
        <v>3146.7878787878699</v>
      </c>
      <c r="BD14">
        <v>2994.6140350877199</v>
      </c>
      <c r="BE14">
        <v>2332.78947368421</v>
      </c>
      <c r="BF14">
        <v>2502.5853658536498</v>
      </c>
    </row>
    <row r="15" spans="1:58" x14ac:dyDescent="0.25">
      <c r="A15" t="s">
        <v>64</v>
      </c>
      <c r="B15" t="str">
        <f>VLOOKUP(A15,vhcsResultsConsolidated!$A$2:$C$566,2)</f>
        <v>break</v>
      </c>
      <c r="C15" t="str">
        <f>VLOOKUP(A15,vhcsResultsConsolidated!$A$2:$C$566,3)</f>
        <v>medium low</v>
      </c>
      <c r="D15">
        <v>0.923041</v>
      </c>
      <c r="E15">
        <v>48633</v>
      </c>
      <c r="F15">
        <v>44379</v>
      </c>
      <c r="G15">
        <v>10.0858940785758</v>
      </c>
      <c r="H15" t="s">
        <v>50</v>
      </c>
      <c r="I15">
        <v>6.8904420882540602</v>
      </c>
      <c r="J15" t="s">
        <v>50</v>
      </c>
      <c r="K15">
        <v>5.9922355896269197</v>
      </c>
      <c r="L15" t="s">
        <v>50</v>
      </c>
      <c r="M15">
        <v>10.6810134949692</v>
      </c>
      <c r="N15" t="s">
        <v>50</v>
      </c>
      <c r="O15">
        <v>-3.7955585713861102E-2</v>
      </c>
      <c r="P15" t="s">
        <v>50</v>
      </c>
      <c r="Q15">
        <v>-1.8481289422280001E-2</v>
      </c>
      <c r="R15" t="s">
        <v>50</v>
      </c>
      <c r="S15">
        <v>-1.1388474687584599E-2</v>
      </c>
      <c r="T15" t="s">
        <v>51</v>
      </c>
      <c r="U15">
        <v>3.5466471388248197E-2</v>
      </c>
      <c r="V15" t="s">
        <v>50</v>
      </c>
      <c r="W15">
        <v>2.9241484087762299</v>
      </c>
      <c r="X15" t="s">
        <v>50</v>
      </c>
      <c r="Y15">
        <v>2.9448788638134999</v>
      </c>
      <c r="Z15" t="s">
        <v>50</v>
      </c>
      <c r="AA15">
        <v>270.76404537773499</v>
      </c>
      <c r="AB15">
        <v>-100.226231740381</v>
      </c>
      <c r="AC15">
        <v>15.727937478299101</v>
      </c>
      <c r="AD15">
        <v>-115.95416921867999</v>
      </c>
      <c r="AE15">
        <v>19657.267046224701</v>
      </c>
      <c r="AF15">
        <v>19469.972977146299</v>
      </c>
      <c r="AG15">
        <v>15186.116309368699</v>
      </c>
      <c r="AH15">
        <v>15166.513244228399</v>
      </c>
      <c r="AI15">
        <v>19431.4865083648</v>
      </c>
      <c r="AJ15">
        <v>19010.0199144416</v>
      </c>
      <c r="AK15">
        <v>15223.472106961701</v>
      </c>
      <c r="AL15">
        <v>14620.8638216255</v>
      </c>
      <c r="AM15">
        <v>19885.200217924201</v>
      </c>
      <c r="AN15">
        <v>19975.079377936101</v>
      </c>
      <c r="AO15">
        <v>15146.640194884199</v>
      </c>
      <c r="AP15">
        <v>15727.2187730968</v>
      </c>
      <c r="AQ15">
        <v>19685.043659621799</v>
      </c>
      <c r="AR15">
        <v>19235.4849388607</v>
      </c>
      <c r="AS15">
        <v>15364.034692920701</v>
      </c>
      <c r="AT15">
        <v>14371.496172248801</v>
      </c>
      <c r="AU15">
        <v>19192.547431865802</v>
      </c>
      <c r="AV15">
        <v>18789.359019264401</v>
      </c>
      <c r="AW15">
        <v>15087.4993197278</v>
      </c>
      <c r="AX15">
        <v>14871.3099471407</v>
      </c>
      <c r="AY15">
        <v>19568.750507687801</v>
      </c>
      <c r="AZ15">
        <v>19848.213991769499</v>
      </c>
      <c r="BA15">
        <v>15461.9780476412</v>
      </c>
      <c r="BB15">
        <v>15547.4218896164</v>
      </c>
      <c r="BC15">
        <v>20165.252118100099</v>
      </c>
      <c r="BD15">
        <v>20108.048108825398</v>
      </c>
      <c r="BE15">
        <v>14802.883401221899</v>
      </c>
      <c r="BF15">
        <v>15927.325871941601</v>
      </c>
    </row>
    <row r="16" spans="1:58" x14ac:dyDescent="0.25">
      <c r="A16" t="s">
        <v>65</v>
      </c>
      <c r="B16" t="str">
        <f>VLOOKUP(A16,vhcsResultsConsolidated!$A$2:$C$566,2)</f>
        <v>city</v>
      </c>
      <c r="C16" t="str">
        <f>VLOOKUP(A16,vhcsResultsConsolidated!$A$2:$C$566,3)</f>
        <v>low</v>
      </c>
      <c r="D16">
        <v>0.92324499999999998</v>
      </c>
      <c r="E16">
        <v>57626</v>
      </c>
      <c r="F16">
        <v>57524</v>
      </c>
      <c r="G16">
        <v>15.9073390873872</v>
      </c>
      <c r="H16" t="s">
        <v>50</v>
      </c>
      <c r="I16">
        <v>13.2023710307285</v>
      </c>
      <c r="J16" t="s">
        <v>50</v>
      </c>
      <c r="K16">
        <v>7.6250953117868203</v>
      </c>
      <c r="L16" t="s">
        <v>50</v>
      </c>
      <c r="M16">
        <v>16.4615852097333</v>
      </c>
      <c r="N16" t="s">
        <v>50</v>
      </c>
      <c r="O16">
        <v>-5.2812420610757901E-2</v>
      </c>
      <c r="P16" t="s">
        <v>50</v>
      </c>
      <c r="Q16">
        <v>-4.5351495101658403E-2</v>
      </c>
      <c r="R16" t="s">
        <v>50</v>
      </c>
      <c r="S16">
        <v>-4.7629977764924697E-2</v>
      </c>
      <c r="T16" t="s">
        <v>50</v>
      </c>
      <c r="U16">
        <v>2.2414749841737702E-2</v>
      </c>
      <c r="V16" t="s">
        <v>50</v>
      </c>
      <c r="W16">
        <v>2.7385337867712298</v>
      </c>
      <c r="X16" t="s">
        <v>50</v>
      </c>
      <c r="Y16">
        <v>2.7397580917790298</v>
      </c>
      <c r="Z16" t="s">
        <v>50</v>
      </c>
      <c r="AA16">
        <v>319.30260979515901</v>
      </c>
      <c r="AB16">
        <v>-263.66196839311402</v>
      </c>
      <c r="AC16">
        <v>123.229209466968</v>
      </c>
      <c r="AD16">
        <v>-386.89117786007898</v>
      </c>
      <c r="AE16">
        <v>21226.529960187399</v>
      </c>
      <c r="AF16">
        <v>20654.036373409701</v>
      </c>
      <c r="AG16">
        <v>15038.2467644521</v>
      </c>
      <c r="AH16">
        <v>13517.4145807556</v>
      </c>
      <c r="AI16">
        <v>21491.819165664601</v>
      </c>
      <c r="AJ16">
        <v>19699.689941520399</v>
      </c>
      <c r="AK16">
        <v>15532.7195902688</v>
      </c>
      <c r="AL16">
        <v>14106.6166964108</v>
      </c>
      <c r="AM16">
        <v>20908.987710363101</v>
      </c>
      <c r="AN16">
        <v>21649.967289149201</v>
      </c>
      <c r="AO16">
        <v>14493.669218372201</v>
      </c>
      <c r="AP16">
        <v>12973.610358711499</v>
      </c>
      <c r="AQ16">
        <v>21173.865181486399</v>
      </c>
      <c r="AR16">
        <v>20791.829350766398</v>
      </c>
      <c r="AS16">
        <v>16482.714232627201</v>
      </c>
      <c r="AT16">
        <v>13792.690864600299</v>
      </c>
      <c r="AU16">
        <v>21787.248572448199</v>
      </c>
      <c r="AV16">
        <v>18522.0695187165</v>
      </c>
      <c r="AW16">
        <v>14611.8134005763</v>
      </c>
      <c r="AX16">
        <v>14403.701273639501</v>
      </c>
      <c r="AY16">
        <v>21070.232688272299</v>
      </c>
      <c r="AZ16">
        <v>20328.649357196799</v>
      </c>
      <c r="BA16">
        <v>14360.875048809001</v>
      </c>
      <c r="BB16">
        <v>13678.118476727701</v>
      </c>
      <c r="BC16">
        <v>20763.1771030993</v>
      </c>
      <c r="BD16">
        <v>22890.3052531945</v>
      </c>
      <c r="BE16">
        <v>14635.1947565543</v>
      </c>
      <c r="BF16">
        <v>12213.3420852359</v>
      </c>
    </row>
    <row r="17" spans="1:58" x14ac:dyDescent="0.25">
      <c r="A17" t="s">
        <v>66</v>
      </c>
      <c r="B17" t="str">
        <f>VLOOKUP(A17,vhcsResultsConsolidated!$A$2:$C$566,2)</f>
        <v>city</v>
      </c>
      <c r="C17" t="str">
        <f>VLOOKUP(A17,vhcsResultsConsolidated!$A$2:$C$566,3)</f>
        <v>low</v>
      </c>
      <c r="D17">
        <v>0.92244400000000004</v>
      </c>
      <c r="E17">
        <v>4737</v>
      </c>
      <c r="F17">
        <v>4713</v>
      </c>
      <c r="G17">
        <v>2.2645671789238002</v>
      </c>
      <c r="H17" t="s">
        <v>51</v>
      </c>
      <c r="I17">
        <v>1.82056307136614</v>
      </c>
      <c r="J17" t="s">
        <v>53</v>
      </c>
      <c r="K17">
        <v>2.04068649040663</v>
      </c>
      <c r="L17" t="s">
        <v>52</v>
      </c>
      <c r="M17">
        <v>12.583552715469001</v>
      </c>
      <c r="N17" t="s">
        <v>50</v>
      </c>
      <c r="O17">
        <v>-6.9482995552527294E-2</v>
      </c>
      <c r="P17" t="s">
        <v>50</v>
      </c>
      <c r="Q17">
        <v>-5.50695056166777E-2</v>
      </c>
      <c r="R17" t="s">
        <v>50</v>
      </c>
      <c r="S17">
        <v>-8.4810485778703204E-2</v>
      </c>
      <c r="T17" t="s">
        <v>50</v>
      </c>
      <c r="U17">
        <v>-3.55768938026109E-2</v>
      </c>
      <c r="V17" t="s">
        <v>50</v>
      </c>
      <c r="W17">
        <v>3.1424568745869599</v>
      </c>
      <c r="X17" t="s">
        <v>50</v>
      </c>
      <c r="Y17">
        <v>3.1018510068809402</v>
      </c>
      <c r="Z17" t="s">
        <v>50</v>
      </c>
      <c r="AA17">
        <v>45.355370937939</v>
      </c>
      <c r="AB17">
        <v>12.5401608072209</v>
      </c>
      <c r="AC17">
        <v>14.6544182964202</v>
      </c>
      <c r="AD17">
        <v>-2.1142574891993302</v>
      </c>
      <c r="AE17">
        <v>29862.9542631281</v>
      </c>
      <c r="AF17">
        <v>31388.585831062599</v>
      </c>
      <c r="AG17">
        <v>22930.5689001264</v>
      </c>
      <c r="AH17">
        <v>20752.822840409899</v>
      </c>
      <c r="AI17">
        <v>32019.126607319398</v>
      </c>
      <c r="AJ17">
        <v>31555.317204301002</v>
      </c>
      <c r="AK17">
        <v>24878.589680589601</v>
      </c>
      <c r="AL17">
        <v>20608.167130919199</v>
      </c>
      <c r="AM17">
        <v>26994.677631578899</v>
      </c>
      <c r="AN17">
        <v>31217.248618784499</v>
      </c>
      <c r="AO17">
        <v>20865.869791666599</v>
      </c>
      <c r="AP17">
        <v>20913.104938271601</v>
      </c>
      <c r="AQ17">
        <v>33358.876172607801</v>
      </c>
      <c r="AR17">
        <v>29734.5718157181</v>
      </c>
      <c r="AS17">
        <v>25109.134020618501</v>
      </c>
      <c r="AT17">
        <v>21094.6257668711</v>
      </c>
      <c r="AU17">
        <v>30525.221757322099</v>
      </c>
      <c r="AV17">
        <v>33346.930666666602</v>
      </c>
      <c r="AW17">
        <v>24668.610328638399</v>
      </c>
      <c r="AX17">
        <v>20203.6122448979</v>
      </c>
      <c r="AY17">
        <v>26114.2664835164</v>
      </c>
      <c r="AZ17">
        <v>30294.876033057801</v>
      </c>
      <c r="BA17">
        <v>21978.726775956198</v>
      </c>
      <c r="BB17">
        <v>20540.847133757899</v>
      </c>
      <c r="BC17">
        <v>27803.944444444402</v>
      </c>
      <c r="BD17">
        <v>32144.731301938999</v>
      </c>
      <c r="BE17">
        <v>19852.671641790999</v>
      </c>
      <c r="BF17">
        <v>21263.071856287399</v>
      </c>
    </row>
    <row r="18" spans="1:58" x14ac:dyDescent="0.25">
      <c r="A18" t="s">
        <v>67</v>
      </c>
      <c r="B18" t="str">
        <f>VLOOKUP(A18,vhcsResultsConsolidated!$A$2:$C$566,2)</f>
        <v>transport</v>
      </c>
      <c r="C18" t="str">
        <f>VLOOKUP(A18,vhcsResultsConsolidated!$A$2:$C$566,3)</f>
        <v>medium</v>
      </c>
      <c r="D18">
        <v>0.88472099999999898</v>
      </c>
      <c r="E18">
        <v>19652</v>
      </c>
      <c r="F18">
        <v>19086</v>
      </c>
      <c r="G18">
        <v>13.199353173383299</v>
      </c>
      <c r="H18" t="s">
        <v>50</v>
      </c>
      <c r="I18">
        <v>7.4556757792206998</v>
      </c>
      <c r="J18" t="s">
        <v>50</v>
      </c>
      <c r="K18">
        <v>10.627886549843501</v>
      </c>
      <c r="L18" t="s">
        <v>50</v>
      </c>
      <c r="M18">
        <v>19.6867995801002</v>
      </c>
      <c r="N18" t="s">
        <v>50</v>
      </c>
      <c r="O18">
        <v>-7.0744600877508099E-2</v>
      </c>
      <c r="P18" t="s">
        <v>50</v>
      </c>
      <c r="Q18">
        <v>-6.7977314094456606E-2</v>
      </c>
      <c r="R18" t="s">
        <v>50</v>
      </c>
      <c r="S18">
        <v>-2.5647256885557398E-2</v>
      </c>
      <c r="T18" t="s">
        <v>50</v>
      </c>
      <c r="U18">
        <v>-4.54525469116831E-2</v>
      </c>
      <c r="V18" t="s">
        <v>50</v>
      </c>
      <c r="W18">
        <v>3.0573693485902398</v>
      </c>
      <c r="X18" t="s">
        <v>50</v>
      </c>
      <c r="Y18">
        <v>3.0457995185639701</v>
      </c>
      <c r="Z18" t="s">
        <v>50</v>
      </c>
      <c r="AA18">
        <v>173.26168239161899</v>
      </c>
      <c r="AB18">
        <v>-58.201500086442898</v>
      </c>
      <c r="AC18">
        <v>-58.096562772915597</v>
      </c>
      <c r="AD18">
        <v>-0.10493731352739</v>
      </c>
      <c r="AE18">
        <v>29657.8386202648</v>
      </c>
      <c r="AF18">
        <v>28496.537178349601</v>
      </c>
      <c r="AG18">
        <v>22941.735050597901</v>
      </c>
      <c r="AH18">
        <v>20670.5524891774</v>
      </c>
      <c r="AI18">
        <v>30843.670738636301</v>
      </c>
      <c r="AJ18">
        <v>28318.698299319702</v>
      </c>
      <c r="AK18">
        <v>24769.638752052499</v>
      </c>
      <c r="AL18">
        <v>21021.370990904699</v>
      </c>
      <c r="AM18">
        <v>28254.298251513101</v>
      </c>
      <c r="AN18">
        <v>28690.543228200298</v>
      </c>
      <c r="AO18">
        <v>20612.878661087801</v>
      </c>
      <c r="AP18">
        <v>20214.510267579299</v>
      </c>
      <c r="AQ18">
        <v>31923.655482324699</v>
      </c>
      <c r="AR18">
        <v>28153.159292035401</v>
      </c>
      <c r="AS18">
        <v>26227.617067833598</v>
      </c>
      <c r="AT18">
        <v>20597.0769230769</v>
      </c>
      <c r="AU18">
        <v>29869.875742841701</v>
      </c>
      <c r="AV18">
        <v>28511.542709867401</v>
      </c>
      <c r="AW18">
        <v>23310.063526834601</v>
      </c>
      <c r="AX18">
        <v>21294.990551181101</v>
      </c>
      <c r="AY18">
        <v>28540.7036262203</v>
      </c>
      <c r="AZ18">
        <v>27041.3280127693</v>
      </c>
      <c r="BA18">
        <v>20936.480719794301</v>
      </c>
      <c r="BB18">
        <v>20314.994337485801</v>
      </c>
      <c r="BC18">
        <v>27987.606493506399</v>
      </c>
      <c r="BD18">
        <v>30123.599167822402</v>
      </c>
      <c r="BE18">
        <v>20229.094512195101</v>
      </c>
      <c r="BF18">
        <v>20091.9585635359</v>
      </c>
    </row>
    <row r="19" spans="1:58" x14ac:dyDescent="0.25">
      <c r="A19" t="s">
        <v>68</v>
      </c>
      <c r="B19" t="str">
        <f>VLOOKUP(A19,vhcsResultsConsolidated!$A$2:$C$566,2)</f>
        <v>transport</v>
      </c>
      <c r="C19" t="str">
        <f>VLOOKUP(A19,vhcsResultsConsolidated!$A$2:$C$566,3)</f>
        <v>medium</v>
      </c>
      <c r="D19">
        <v>0.94252400000000003</v>
      </c>
      <c r="E19">
        <v>30505</v>
      </c>
      <c r="F19">
        <v>27722</v>
      </c>
      <c r="G19">
        <v>7.8504423193119202</v>
      </c>
      <c r="H19" t="s">
        <v>50</v>
      </c>
      <c r="I19">
        <v>6.40460301954045</v>
      </c>
      <c r="J19" t="s">
        <v>50</v>
      </c>
      <c r="K19">
        <v>4.5541913566508896</v>
      </c>
      <c r="L19" t="s">
        <v>50</v>
      </c>
      <c r="M19">
        <v>14.490648372357199</v>
      </c>
      <c r="N19" t="s">
        <v>50</v>
      </c>
      <c r="O19">
        <v>-7.1494494039262002E-2</v>
      </c>
      <c r="P19" t="s">
        <v>50</v>
      </c>
      <c r="Q19">
        <v>-6.4842606547417803E-2</v>
      </c>
      <c r="R19" t="s">
        <v>50</v>
      </c>
      <c r="S19">
        <v>-6.7414671649917601E-2</v>
      </c>
      <c r="T19" t="s">
        <v>50</v>
      </c>
      <c r="U19">
        <v>-4.6115217963603898E-2</v>
      </c>
      <c r="V19" t="s">
        <v>50</v>
      </c>
      <c r="W19">
        <v>3.05162786723348</v>
      </c>
      <c r="X19" t="s">
        <v>50</v>
      </c>
      <c r="Y19">
        <v>3.0176984234864599</v>
      </c>
      <c r="Z19" t="s">
        <v>50</v>
      </c>
      <c r="AA19">
        <v>305.37194187033202</v>
      </c>
      <c r="AB19">
        <v>125.08785769207</v>
      </c>
      <c r="AC19">
        <v>85.248552539211502</v>
      </c>
      <c r="AD19">
        <v>39.8393051528586</v>
      </c>
      <c r="AE19">
        <v>30893.542495084101</v>
      </c>
      <c r="AF19">
        <v>31241.654316367199</v>
      </c>
      <c r="AG19">
        <v>26167.811054709498</v>
      </c>
      <c r="AH19">
        <v>24750.2839671316</v>
      </c>
      <c r="AI19">
        <v>32181.534065934</v>
      </c>
      <c r="AJ19">
        <v>27722.059736229599</v>
      </c>
      <c r="AK19">
        <v>26221.597451274301</v>
      </c>
      <c r="AL19">
        <v>24789.5686346863</v>
      </c>
      <c r="AM19">
        <v>29339.819233550199</v>
      </c>
      <c r="AN19">
        <v>34522.028440588001</v>
      </c>
      <c r="AO19">
        <v>26113.679743493001</v>
      </c>
      <c r="AP19">
        <v>24708.0875941339</v>
      </c>
      <c r="AQ19">
        <v>33005.1071684587</v>
      </c>
      <c r="AR19">
        <v>28582.030117646998</v>
      </c>
      <c r="AS19">
        <v>27137.924731182698</v>
      </c>
      <c r="AT19">
        <v>25132.452918287901</v>
      </c>
      <c r="AU19">
        <v>31144.166591422101</v>
      </c>
      <c r="AV19">
        <v>26673.0143513203</v>
      </c>
      <c r="AW19">
        <v>25348.202049780299</v>
      </c>
      <c r="AX19">
        <v>24480.3712280701</v>
      </c>
      <c r="AY19">
        <v>28879.359935725701</v>
      </c>
      <c r="AZ19">
        <v>35106.000468384002</v>
      </c>
      <c r="BA19">
        <v>26108.6370315944</v>
      </c>
      <c r="BB19">
        <v>24931.898520084502</v>
      </c>
      <c r="BC19">
        <v>29716.540315512699</v>
      </c>
      <c r="BD19">
        <v>33902.971698113201</v>
      </c>
      <c r="BE19">
        <v>26119</v>
      </c>
      <c r="BF19">
        <v>24420.417572463699</v>
      </c>
    </row>
    <row r="20" spans="1:58" x14ac:dyDescent="0.25">
      <c r="A20" t="s">
        <v>69</v>
      </c>
      <c r="B20" t="str">
        <f>VLOOKUP(A20,vhcsResultsConsolidated!$A$2:$C$566,2)</f>
        <v>small SUV</v>
      </c>
      <c r="C20" t="str">
        <f>VLOOKUP(A20,vhcsResultsConsolidated!$A$2:$C$566,3)</f>
        <v>medium low</v>
      </c>
      <c r="D20">
        <v>0.94189899999999904</v>
      </c>
      <c r="E20">
        <v>4379</v>
      </c>
      <c r="F20">
        <v>3069</v>
      </c>
      <c r="G20">
        <v>3.31046001451675</v>
      </c>
      <c r="H20" t="s">
        <v>50</v>
      </c>
      <c r="I20">
        <v>2.3506585666645301</v>
      </c>
      <c r="J20" t="s">
        <v>51</v>
      </c>
      <c r="K20">
        <v>2.2447637806139098</v>
      </c>
      <c r="L20" t="s">
        <v>51</v>
      </c>
      <c r="M20">
        <v>7.5995159161786301</v>
      </c>
      <c r="N20" t="s">
        <v>50</v>
      </c>
      <c r="O20">
        <v>-0.105524775085578</v>
      </c>
      <c r="P20" t="s">
        <v>50</v>
      </c>
      <c r="Q20">
        <v>-0.103608635946963</v>
      </c>
      <c r="R20" t="s">
        <v>50</v>
      </c>
      <c r="S20">
        <v>-0.116029482523303</v>
      </c>
      <c r="T20" t="s">
        <v>50</v>
      </c>
      <c r="U20">
        <v>-8.0588149909986195E-2</v>
      </c>
      <c r="V20" t="s">
        <v>50</v>
      </c>
      <c r="W20">
        <v>3.1783516362455302</v>
      </c>
      <c r="X20" t="s">
        <v>50</v>
      </c>
      <c r="Y20">
        <v>3.11153177423851</v>
      </c>
      <c r="Z20" t="s">
        <v>50</v>
      </c>
      <c r="AA20">
        <v>40.258625910267099</v>
      </c>
      <c r="AB20">
        <v>6.5047881718377996</v>
      </c>
      <c r="AC20">
        <v>10.902639658371299</v>
      </c>
      <c r="AD20">
        <v>-4.3978514865335798</v>
      </c>
      <c r="AE20">
        <v>31808.217272727201</v>
      </c>
      <c r="AF20">
        <v>23445.516666666601</v>
      </c>
      <c r="AG20">
        <v>19190.415750915701</v>
      </c>
      <c r="AH20">
        <v>17637.993138936501</v>
      </c>
      <c r="AI20">
        <v>33757.487394957898</v>
      </c>
      <c r="AJ20">
        <v>22371.680089485399</v>
      </c>
      <c r="AK20">
        <v>20325.4155405405</v>
      </c>
      <c r="AL20">
        <v>18402.6523178807</v>
      </c>
      <c r="AM20">
        <v>29511.552475247499</v>
      </c>
      <c r="AN20">
        <v>24666.903307887998</v>
      </c>
      <c r="AO20">
        <v>17846.576000000001</v>
      </c>
      <c r="AP20">
        <v>16816.188612099599</v>
      </c>
      <c r="AQ20">
        <v>33935.766355140098</v>
      </c>
      <c r="AR20">
        <v>21066.107438016501</v>
      </c>
      <c r="AS20">
        <v>21265.7716049382</v>
      </c>
      <c r="AT20">
        <v>18524.392405063201</v>
      </c>
      <c r="AU20">
        <v>33548.627737226197</v>
      </c>
      <c r="AV20">
        <v>23912.892682926798</v>
      </c>
      <c r="AW20">
        <v>19188.567164179101</v>
      </c>
      <c r="AX20">
        <v>18269.0763888888</v>
      </c>
      <c r="AY20">
        <v>33782.957219251301</v>
      </c>
      <c r="AZ20">
        <v>24288.971910112301</v>
      </c>
      <c r="BA20">
        <v>14842.75</v>
      </c>
      <c r="BB20">
        <v>18166.401273885302</v>
      </c>
      <c r="BC20">
        <v>26999.751572327001</v>
      </c>
      <c r="BD20">
        <v>24979.7953488372</v>
      </c>
      <c r="BE20">
        <v>20284.4637681159</v>
      </c>
      <c r="BF20">
        <v>15106.6451612903</v>
      </c>
    </row>
    <row r="21" spans="1:58" x14ac:dyDescent="0.25">
      <c r="A21" t="s">
        <v>70</v>
      </c>
      <c r="B21" t="str">
        <f>VLOOKUP(A21,vhcsResultsConsolidated!$A$2:$C$566,2)</f>
        <v>transport</v>
      </c>
      <c r="C21" t="str">
        <f>VLOOKUP(A21,vhcsResultsConsolidated!$A$2:$C$566,3)</f>
        <v>medium low</v>
      </c>
      <c r="D21">
        <v>0.84898300000000004</v>
      </c>
      <c r="E21">
        <v>4599</v>
      </c>
      <c r="F21">
        <v>4348</v>
      </c>
      <c r="G21">
        <v>3.3073832218472301</v>
      </c>
      <c r="H21" t="s">
        <v>50</v>
      </c>
      <c r="I21">
        <v>3.2617411228452</v>
      </c>
      <c r="J21" t="s">
        <v>50</v>
      </c>
      <c r="K21">
        <v>1.4989165269568401</v>
      </c>
      <c r="L21" t="s">
        <v>53</v>
      </c>
      <c r="M21">
        <v>11.3579443520529</v>
      </c>
      <c r="N21" t="s">
        <v>50</v>
      </c>
      <c r="O21">
        <v>-5.6036414094102198E-2</v>
      </c>
      <c r="P21" t="s">
        <v>50</v>
      </c>
      <c r="Q21">
        <v>-5.37300504548942E-2</v>
      </c>
      <c r="R21" t="s">
        <v>50</v>
      </c>
      <c r="S21">
        <v>-6.7285647770065099E-2</v>
      </c>
      <c r="T21" t="s">
        <v>50</v>
      </c>
      <c r="U21">
        <v>-7.5595805093180299E-2</v>
      </c>
      <c r="V21" t="s">
        <v>50</v>
      </c>
      <c r="W21">
        <v>3.15922571509783</v>
      </c>
      <c r="X21" t="s">
        <v>50</v>
      </c>
      <c r="Y21">
        <v>3.1129287830333898</v>
      </c>
      <c r="Z21" t="s">
        <v>50</v>
      </c>
      <c r="AA21">
        <v>56.875834422439198</v>
      </c>
      <c r="AB21">
        <v>50.621251119713101</v>
      </c>
      <c r="AC21">
        <v>26.5481343216839</v>
      </c>
      <c r="AD21">
        <v>24.073116798029101</v>
      </c>
      <c r="AE21">
        <v>41960.723308270601</v>
      </c>
      <c r="AF21">
        <v>44653.9467005076</v>
      </c>
      <c r="AG21">
        <v>41113.159301130501</v>
      </c>
      <c r="AH21">
        <v>35625.339513325598</v>
      </c>
      <c r="AI21">
        <v>44370.285531369998</v>
      </c>
      <c r="AJ21">
        <v>43523.191489361699</v>
      </c>
      <c r="AK21">
        <v>42023.791748526499</v>
      </c>
      <c r="AL21">
        <v>36627.179545454499</v>
      </c>
      <c r="AM21">
        <v>38532.912568305997</v>
      </c>
      <c r="AN21">
        <v>45863.914185639202</v>
      </c>
      <c r="AO21">
        <v>40114.2112068965</v>
      </c>
      <c r="AP21">
        <v>34583.236406619297</v>
      </c>
      <c r="AQ21">
        <v>45701.897435897401</v>
      </c>
      <c r="AR21">
        <v>42861.1672240802</v>
      </c>
      <c r="AS21">
        <v>43513.036199094997</v>
      </c>
      <c r="AT21">
        <v>36878.917431192604</v>
      </c>
      <c r="AU21">
        <v>43283.318604651096</v>
      </c>
      <c r="AV21">
        <v>44157.631410256399</v>
      </c>
      <c r="AW21">
        <v>40881.003472222197</v>
      </c>
      <c r="AX21">
        <v>36379.977477477398</v>
      </c>
      <c r="AY21">
        <v>38824.235537189998</v>
      </c>
      <c r="AZ21">
        <v>43252.093385214001</v>
      </c>
      <c r="BA21">
        <v>41446.706106870202</v>
      </c>
      <c r="BB21">
        <v>34675.988593155897</v>
      </c>
      <c r="BC21">
        <v>38303.270358306101</v>
      </c>
      <c r="BD21">
        <v>48001.614649681498</v>
      </c>
      <c r="BE21">
        <v>38385.925742574203</v>
      </c>
      <c r="BF21">
        <v>34430.775000000001</v>
      </c>
    </row>
    <row r="22" spans="1:58" x14ac:dyDescent="0.25">
      <c r="A22" t="s">
        <v>71</v>
      </c>
      <c r="B22" t="str">
        <f>VLOOKUP(A22,vhcsResultsConsolidated!$A$2:$C$566,2)</f>
        <v>city</v>
      </c>
      <c r="C22" t="str">
        <f>VLOOKUP(A22,vhcsResultsConsolidated!$A$2:$C$566,3)</f>
        <v>low</v>
      </c>
      <c r="D22">
        <v>0.90870099999999998</v>
      </c>
      <c r="E22">
        <v>4703</v>
      </c>
      <c r="F22">
        <v>4568</v>
      </c>
      <c r="G22">
        <v>7.5717799825636103</v>
      </c>
      <c r="H22" t="s">
        <v>50</v>
      </c>
      <c r="I22">
        <v>4.61868345327394</v>
      </c>
      <c r="J22" t="s">
        <v>50</v>
      </c>
      <c r="K22">
        <v>4.1928854539834903</v>
      </c>
      <c r="L22" t="s">
        <v>50</v>
      </c>
      <c r="M22">
        <v>16.1396140621931</v>
      </c>
      <c r="N22" t="s">
        <v>50</v>
      </c>
      <c r="O22">
        <v>-3.5050672194173099E-2</v>
      </c>
      <c r="P22" t="s">
        <v>51</v>
      </c>
      <c r="Q22">
        <v>-2.0152238491606699E-2</v>
      </c>
      <c r="R22" t="s">
        <v>53</v>
      </c>
      <c r="S22">
        <v>2.0242557154971901E-2</v>
      </c>
      <c r="T22" t="s">
        <v>53</v>
      </c>
      <c r="U22">
        <v>5.37215860053585E-2</v>
      </c>
      <c r="V22" t="s">
        <v>50</v>
      </c>
      <c r="W22">
        <v>3.19512599900672</v>
      </c>
      <c r="X22" t="s">
        <v>50</v>
      </c>
      <c r="Y22">
        <v>3.2407045451119298</v>
      </c>
      <c r="Z22" t="s">
        <v>50</v>
      </c>
      <c r="AA22">
        <v>58.626353857652198</v>
      </c>
      <c r="AB22">
        <v>-46.114772238091398</v>
      </c>
      <c r="AC22">
        <v>-19.8322489536075</v>
      </c>
      <c r="AD22">
        <v>-26.282523284483901</v>
      </c>
      <c r="AE22">
        <v>37815.0970196575</v>
      </c>
      <c r="AF22">
        <v>39795.212201591501</v>
      </c>
      <c r="AG22">
        <v>39950.069248826199</v>
      </c>
      <c r="AH22">
        <v>33911.905753968203</v>
      </c>
      <c r="AI22">
        <v>38896.654786150699</v>
      </c>
      <c r="AJ22">
        <v>37495.753899479998</v>
      </c>
      <c r="AK22">
        <v>39387.845410627997</v>
      </c>
      <c r="AL22">
        <v>35790.325490196003</v>
      </c>
      <c r="AM22">
        <v>36030.072268907497</v>
      </c>
      <c r="AN22">
        <v>42190.135379061299</v>
      </c>
      <c r="AO22">
        <v>40481.486301369798</v>
      </c>
      <c r="AP22">
        <v>31988.222891566202</v>
      </c>
      <c r="AQ22">
        <v>41149.968954248303</v>
      </c>
      <c r="AR22">
        <v>36727.682310469303</v>
      </c>
      <c r="AS22">
        <v>40066.126213592201</v>
      </c>
      <c r="AT22">
        <v>34661.016949152501</v>
      </c>
      <c r="AU22">
        <v>35169.5513513513</v>
      </c>
      <c r="AV22">
        <v>38204.94</v>
      </c>
      <c r="AW22">
        <v>38716.086538461503</v>
      </c>
      <c r="AX22">
        <v>36763.014598540103</v>
      </c>
      <c r="AY22">
        <v>34086.283828382802</v>
      </c>
      <c r="AZ22">
        <v>36842.984905660298</v>
      </c>
      <c r="BA22">
        <v>42264.966981131998</v>
      </c>
      <c r="BB22">
        <v>33004.018181818101</v>
      </c>
      <c r="BC22">
        <v>38047.0856164383</v>
      </c>
      <c r="BD22">
        <v>47093.231833910002</v>
      </c>
      <c r="BE22">
        <v>38808.486725663701</v>
      </c>
      <c r="BF22">
        <v>30735.560538116501</v>
      </c>
    </row>
    <row r="23" spans="1:58" x14ac:dyDescent="0.25">
      <c r="A23" t="s">
        <v>72</v>
      </c>
      <c r="B23" t="str">
        <f>VLOOKUP(A23,vhcsResultsConsolidated!$A$2:$C$566,2)</f>
        <v>Family Bus</v>
      </c>
      <c r="C23" t="str">
        <f>VLOOKUP(A23,vhcsResultsConsolidated!$A$2:$C$566,3)</f>
        <v>medium</v>
      </c>
      <c r="D23">
        <v>0.63797499999999996</v>
      </c>
      <c r="E23">
        <v>6250</v>
      </c>
      <c r="F23">
        <v>6170</v>
      </c>
      <c r="G23">
        <v>8.2868755844640791</v>
      </c>
      <c r="H23" t="s">
        <v>50</v>
      </c>
      <c r="I23">
        <v>5.3233298756817096</v>
      </c>
      <c r="J23" t="s">
        <v>50</v>
      </c>
      <c r="K23">
        <v>4.0489872121288801</v>
      </c>
      <c r="L23" t="s">
        <v>50</v>
      </c>
      <c r="M23">
        <v>13.490392496447299</v>
      </c>
      <c r="N23" t="s">
        <v>50</v>
      </c>
      <c r="O23">
        <v>-9.0582702831690995E-2</v>
      </c>
      <c r="P23" t="s">
        <v>50</v>
      </c>
      <c r="Q23">
        <v>-7.5372623571739295E-2</v>
      </c>
      <c r="R23" t="s">
        <v>50</v>
      </c>
      <c r="S23">
        <v>-9.7383957673198698E-2</v>
      </c>
      <c r="T23" t="s">
        <v>50</v>
      </c>
      <c r="U23">
        <v>-6.2407111845690401E-2</v>
      </c>
      <c r="V23" t="s">
        <v>50</v>
      </c>
      <c r="W23">
        <v>2.9625977377271702</v>
      </c>
      <c r="X23" t="s">
        <v>50</v>
      </c>
      <c r="Y23">
        <v>2.95019855756694</v>
      </c>
      <c r="Z23" t="s">
        <v>50</v>
      </c>
      <c r="AA23">
        <v>0.70929994278654496</v>
      </c>
      <c r="AB23">
        <v>20.865099659191799</v>
      </c>
      <c r="AC23">
        <v>17.871999375367299</v>
      </c>
      <c r="AD23">
        <v>2.99310028382446</v>
      </c>
      <c r="AE23">
        <v>40625.3060708263</v>
      </c>
      <c r="AF23">
        <v>37715.359837728101</v>
      </c>
      <c r="AG23">
        <v>34995.064945226899</v>
      </c>
      <c r="AH23">
        <v>32340.468170829899</v>
      </c>
      <c r="AI23">
        <v>41739.8307086614</v>
      </c>
      <c r="AJ23">
        <v>38569.275999999998</v>
      </c>
      <c r="AK23">
        <v>35794.669467787098</v>
      </c>
      <c r="AL23">
        <v>32902.720970537201</v>
      </c>
      <c r="AM23">
        <v>39790.234513274299</v>
      </c>
      <c r="AN23">
        <v>37132.481911262701</v>
      </c>
      <c r="AO23">
        <v>33982.799645389998</v>
      </c>
      <c r="AP23">
        <v>31851.8840361445</v>
      </c>
      <c r="AQ23">
        <v>41796.107142857101</v>
      </c>
      <c r="AR23">
        <v>38345.783231083798</v>
      </c>
      <c r="AS23">
        <v>36512.457920792003</v>
      </c>
      <c r="AT23">
        <v>32995.851724137901</v>
      </c>
      <c r="AU23">
        <v>41653.165000000001</v>
      </c>
      <c r="AV23">
        <v>38783.1467710371</v>
      </c>
      <c r="AW23">
        <v>34859.229032258001</v>
      </c>
      <c r="AX23">
        <v>32808.616724738597</v>
      </c>
      <c r="AY23">
        <v>41211.983935742901</v>
      </c>
      <c r="AZ23">
        <v>37581.425925925898</v>
      </c>
      <c r="BA23">
        <v>34081.299295774603</v>
      </c>
      <c r="BB23">
        <v>33023.279883381903</v>
      </c>
      <c r="BC23">
        <v>38965.023310023302</v>
      </c>
      <c r="BD23">
        <v>36719.429882044496</v>
      </c>
      <c r="BE23">
        <v>33882.892857142797</v>
      </c>
      <c r="BF23">
        <v>30600.205607476601</v>
      </c>
    </row>
    <row r="24" spans="1:58" x14ac:dyDescent="0.25">
      <c r="A24" t="s">
        <v>73</v>
      </c>
      <c r="B24" t="str">
        <f>VLOOKUP(A24,vhcsResultsConsolidated!$A$2:$C$566,2)</f>
        <v>roadster</v>
      </c>
      <c r="C24" t="str">
        <f>VLOOKUP(A24,vhcsResultsConsolidated!$A$2:$C$566,3)</f>
        <v>medium</v>
      </c>
      <c r="D24">
        <v>0.839476</v>
      </c>
      <c r="E24">
        <v>18291</v>
      </c>
      <c r="F24">
        <v>17345</v>
      </c>
      <c r="G24">
        <v>9.0889035571641301</v>
      </c>
      <c r="H24" t="s">
        <v>50</v>
      </c>
      <c r="I24">
        <v>7.7068314588168603</v>
      </c>
      <c r="J24" t="s">
        <v>50</v>
      </c>
      <c r="K24">
        <v>3.4927121379394399</v>
      </c>
      <c r="L24" t="s">
        <v>50</v>
      </c>
      <c r="M24">
        <v>17.2631406980021</v>
      </c>
      <c r="N24" t="s">
        <v>50</v>
      </c>
      <c r="O24">
        <v>-7.5065466215937293E-2</v>
      </c>
      <c r="P24" t="s">
        <v>50</v>
      </c>
      <c r="Q24">
        <v>-7.3713263307668697E-2</v>
      </c>
      <c r="R24" t="s">
        <v>50</v>
      </c>
      <c r="S24">
        <v>-0.124725532633275</v>
      </c>
      <c r="T24" t="s">
        <v>50</v>
      </c>
      <c r="U24">
        <v>-9.8923871707024796E-2</v>
      </c>
      <c r="V24" t="s">
        <v>50</v>
      </c>
      <c r="W24">
        <v>3.0147601515731801</v>
      </c>
      <c r="X24" t="s">
        <v>50</v>
      </c>
      <c r="Y24">
        <v>2.9414727787988402</v>
      </c>
      <c r="Z24" t="s">
        <v>50</v>
      </c>
      <c r="AA24">
        <v>91.652824399544897</v>
      </c>
      <c r="AB24">
        <v>220.43267496667801</v>
      </c>
      <c r="AC24">
        <v>130.57983369353099</v>
      </c>
      <c r="AD24">
        <v>89.852841273146893</v>
      </c>
      <c r="AE24">
        <v>30840.333764135699</v>
      </c>
      <c r="AF24">
        <v>28205.346462619102</v>
      </c>
      <c r="AG24">
        <v>29310.361355490299</v>
      </c>
      <c r="AH24">
        <v>30771.440487804801</v>
      </c>
      <c r="AI24">
        <v>31760.166272888298</v>
      </c>
      <c r="AJ24">
        <v>28315.242590059199</v>
      </c>
      <c r="AK24">
        <v>29930.519088669898</v>
      </c>
      <c r="AL24">
        <v>29922.413143148198</v>
      </c>
      <c r="AM24">
        <v>29729.580242510699</v>
      </c>
      <c r="AN24">
        <v>28070.933630786301</v>
      </c>
      <c r="AO24">
        <v>28613.381314878799</v>
      </c>
      <c r="AP24">
        <v>31551.337856808601</v>
      </c>
      <c r="AQ24">
        <v>31972.2607561929</v>
      </c>
      <c r="AR24">
        <v>28603.4278260869</v>
      </c>
      <c r="AS24">
        <v>32939.082278481001</v>
      </c>
      <c r="AT24">
        <v>29705.9558189655</v>
      </c>
      <c r="AU24">
        <v>31584.4897408207</v>
      </c>
      <c r="AV24">
        <v>27997.492809204199</v>
      </c>
      <c r="AW24">
        <v>27080.681055155801</v>
      </c>
      <c r="AX24">
        <v>30116.492753623101</v>
      </c>
      <c r="AY24">
        <v>30448.779456193301</v>
      </c>
      <c r="AZ24">
        <v>28300.627766599599</v>
      </c>
      <c r="BA24">
        <v>27509.2506849315</v>
      </c>
      <c r="BB24">
        <v>31247.267811158799</v>
      </c>
      <c r="BC24">
        <v>29086.188513513502</v>
      </c>
      <c r="BD24">
        <v>27785.181476845999</v>
      </c>
      <c r="BE24">
        <v>29740.6755244755</v>
      </c>
      <c r="BF24">
        <v>31915.783950617199</v>
      </c>
    </row>
    <row r="25" spans="1:58" x14ac:dyDescent="0.25">
      <c r="A25" t="s">
        <v>74</v>
      </c>
      <c r="B25" t="str">
        <f>VLOOKUP(A25,vhcsResultsConsolidated!$A$2:$C$566,2)</f>
        <v>roadster</v>
      </c>
      <c r="C25" t="str">
        <f>VLOOKUP(A25,vhcsResultsConsolidated!$A$2:$C$566,3)</f>
        <v>high</v>
      </c>
      <c r="D25">
        <v>0.91323099999999902</v>
      </c>
      <c r="E25">
        <v>25316</v>
      </c>
      <c r="F25">
        <v>25316</v>
      </c>
      <c r="G25">
        <v>11.794150943069701</v>
      </c>
      <c r="H25" t="s">
        <v>50</v>
      </c>
      <c r="I25">
        <v>10.3904359834939</v>
      </c>
      <c r="J25" t="s">
        <v>50</v>
      </c>
      <c r="K25">
        <v>4.7767014239419403</v>
      </c>
      <c r="L25" t="s">
        <v>50</v>
      </c>
      <c r="M25">
        <v>34.461783435315702</v>
      </c>
      <c r="N25" t="s">
        <v>50</v>
      </c>
      <c r="O25">
        <v>-5.5509398344625503E-2</v>
      </c>
      <c r="P25" t="s">
        <v>50</v>
      </c>
      <c r="Q25">
        <v>-5.1701915818446798E-2</v>
      </c>
      <c r="R25" t="s">
        <v>50</v>
      </c>
      <c r="S25">
        <v>-7.2253557322715406E-2</v>
      </c>
      <c r="T25" t="s">
        <v>50</v>
      </c>
      <c r="U25">
        <v>-3.59660772823149E-2</v>
      </c>
      <c r="V25" t="s">
        <v>50</v>
      </c>
      <c r="W25">
        <v>3.0608439980086102</v>
      </c>
      <c r="X25" t="s">
        <v>50</v>
      </c>
      <c r="Y25">
        <v>3.0261738204695998</v>
      </c>
      <c r="Z25" t="s">
        <v>50</v>
      </c>
      <c r="AA25">
        <v>172.61269580689</v>
      </c>
      <c r="AB25">
        <v>149.34923096111299</v>
      </c>
      <c r="AC25">
        <v>118.28255453569599</v>
      </c>
      <c r="AD25">
        <v>31.066676425416901</v>
      </c>
      <c r="AE25">
        <v>35968.073703606198</v>
      </c>
      <c r="AF25">
        <v>36526.188346883398</v>
      </c>
      <c r="AG25">
        <v>33194.490273178802</v>
      </c>
      <c r="AH25">
        <v>32224.671630948</v>
      </c>
      <c r="AI25">
        <v>37920.591507659199</v>
      </c>
      <c r="AJ25">
        <v>35820.581708321799</v>
      </c>
      <c r="AK25">
        <v>34926.9446929646</v>
      </c>
      <c r="AL25">
        <v>32533.084589922699</v>
      </c>
      <c r="AM25">
        <v>34094.119938096403</v>
      </c>
      <c r="AN25">
        <v>37213.300882588897</v>
      </c>
      <c r="AO25">
        <v>31399.249894648099</v>
      </c>
      <c r="AP25">
        <v>31923.7836383207</v>
      </c>
      <c r="AQ25">
        <v>38146.777415852303</v>
      </c>
      <c r="AR25">
        <v>35334.8337662337</v>
      </c>
      <c r="AS25">
        <v>36272.867439933703</v>
      </c>
      <c r="AT25">
        <v>31835.770070147999</v>
      </c>
      <c r="AU25">
        <v>37698.859499733902</v>
      </c>
      <c r="AV25">
        <v>36365.491258741196</v>
      </c>
      <c r="AW25">
        <v>33629.397763578199</v>
      </c>
      <c r="AX25">
        <v>33156.103064066803</v>
      </c>
      <c r="AY25">
        <v>33717.520301624099</v>
      </c>
      <c r="AZ25">
        <v>37075.035493827098</v>
      </c>
      <c r="BA25">
        <v>32509.096774193498</v>
      </c>
      <c r="BB25">
        <v>32664.410656270298</v>
      </c>
      <c r="BC25">
        <v>34395.679516953001</v>
      </c>
      <c r="BD25">
        <v>37363.043454038998</v>
      </c>
      <c r="BE25">
        <v>30305.191631799102</v>
      </c>
      <c r="BF25">
        <v>31010.462339743499</v>
      </c>
    </row>
    <row r="26" spans="1:58" x14ac:dyDescent="0.25">
      <c r="A26" t="s">
        <v>75</v>
      </c>
      <c r="B26" t="str">
        <f>VLOOKUP(A26,vhcsResultsConsolidated!$A$2:$C$566,2)</f>
        <v>city</v>
      </c>
      <c r="C26" t="str">
        <f>VLOOKUP(A26,vhcsResultsConsolidated!$A$2:$C$566,3)</f>
        <v>low</v>
      </c>
      <c r="D26">
        <v>0.91813699999999998</v>
      </c>
      <c r="E26">
        <v>12616</v>
      </c>
      <c r="F26">
        <v>12616</v>
      </c>
      <c r="G26">
        <v>13.6434368003424</v>
      </c>
      <c r="H26" t="s">
        <v>50</v>
      </c>
      <c r="I26">
        <v>7.0055122431058496</v>
      </c>
      <c r="J26" t="s">
        <v>50</v>
      </c>
      <c r="K26">
        <v>7.6311284980142302</v>
      </c>
      <c r="L26" t="s">
        <v>50</v>
      </c>
      <c r="M26">
        <v>8.3485502974075096</v>
      </c>
      <c r="N26" t="s">
        <v>50</v>
      </c>
      <c r="O26">
        <v>-2.2872911205376399E-2</v>
      </c>
      <c r="P26" t="s">
        <v>50</v>
      </c>
      <c r="Q26">
        <v>1.19939760072211E-2</v>
      </c>
      <c r="R26" t="s">
        <v>52</v>
      </c>
      <c r="S26">
        <v>8.3323988007766303E-3</v>
      </c>
      <c r="T26" t="s">
        <v>53</v>
      </c>
      <c r="U26">
        <v>3.0660534125584699E-2</v>
      </c>
      <c r="V26" t="s">
        <v>50</v>
      </c>
      <c r="W26">
        <v>3.1248444887938098</v>
      </c>
      <c r="X26" t="s">
        <v>50</v>
      </c>
      <c r="Y26">
        <v>3.1453675463545299</v>
      </c>
      <c r="Z26" t="s">
        <v>50</v>
      </c>
      <c r="AA26">
        <v>34.721696663940499</v>
      </c>
      <c r="AB26">
        <v>-10.477929167174199</v>
      </c>
      <c r="AC26">
        <v>-12.2783256678503</v>
      </c>
      <c r="AD26">
        <v>1.8003965006761</v>
      </c>
      <c r="AE26">
        <v>51631.9489405157</v>
      </c>
      <c r="AF26">
        <v>52711.656365182796</v>
      </c>
      <c r="AG26">
        <v>44310.453871117199</v>
      </c>
      <c r="AH26">
        <v>45976.661359867299</v>
      </c>
      <c r="AI26">
        <v>52757.632887189196</v>
      </c>
      <c r="AJ26">
        <v>52547.540011191901</v>
      </c>
      <c r="AK26">
        <v>46316.571428571398</v>
      </c>
      <c r="AL26">
        <v>46432.370638578002</v>
      </c>
      <c r="AM26">
        <v>50341.575890410903</v>
      </c>
      <c r="AN26">
        <v>52880.205747126398</v>
      </c>
      <c r="AO26">
        <v>42199.353948620301</v>
      </c>
      <c r="AP26">
        <v>45513.945855614897</v>
      </c>
      <c r="AQ26">
        <v>53298.551627906898</v>
      </c>
      <c r="AR26">
        <v>49827.945414847098</v>
      </c>
      <c r="AS26">
        <v>47907.101265822697</v>
      </c>
      <c r="AT26">
        <v>44541.698539176599</v>
      </c>
      <c r="AU26">
        <v>52185.865290068803</v>
      </c>
      <c r="AV26">
        <v>55407.641791044698</v>
      </c>
      <c r="AW26">
        <v>44726.041591319998</v>
      </c>
      <c r="AX26">
        <v>48290.955613577004</v>
      </c>
      <c r="AY26">
        <v>50949.485327313698</v>
      </c>
      <c r="AZ26">
        <v>53931.3475091129</v>
      </c>
      <c r="BA26">
        <v>40753.808300395198</v>
      </c>
      <c r="BB26">
        <v>46961.944871794803</v>
      </c>
      <c r="BC26">
        <v>49767.9787007454</v>
      </c>
      <c r="BD26">
        <v>51936.814612868002</v>
      </c>
      <c r="BE26">
        <v>43541.456880733902</v>
      </c>
      <c r="BF26">
        <v>43936.516759776503</v>
      </c>
    </row>
    <row r="27" spans="1:58" x14ac:dyDescent="0.25">
      <c r="A27" t="s">
        <v>77</v>
      </c>
      <c r="D27">
        <v>0.90739499999999995</v>
      </c>
      <c r="E27">
        <v>2732</v>
      </c>
      <c r="F27">
        <v>2732</v>
      </c>
      <c r="G27">
        <v>1.7252728174874601</v>
      </c>
      <c r="H27" t="s">
        <v>53</v>
      </c>
      <c r="I27">
        <v>1.32078737977456</v>
      </c>
      <c r="J27" t="s">
        <v>53</v>
      </c>
      <c r="K27">
        <v>1.3269933002452801</v>
      </c>
      <c r="L27" t="s">
        <v>53</v>
      </c>
      <c r="M27">
        <v>2.0562876105429599</v>
      </c>
      <c r="N27" t="s">
        <v>52</v>
      </c>
      <c r="O27">
        <v>-8.2816511921886202E-3</v>
      </c>
      <c r="P27" t="s">
        <v>53</v>
      </c>
      <c r="Q27">
        <v>-2.2350957613156901E-2</v>
      </c>
      <c r="R27" t="s">
        <v>51</v>
      </c>
      <c r="S27">
        <v>3.7257098762630801E-3</v>
      </c>
      <c r="T27" t="s">
        <v>53</v>
      </c>
      <c r="U27">
        <v>-7.0060476362520099E-3</v>
      </c>
      <c r="V27" t="s">
        <v>53</v>
      </c>
      <c r="W27">
        <v>3.3269572046135001</v>
      </c>
      <c r="X27" t="s">
        <v>50</v>
      </c>
      <c r="Y27">
        <v>3.3318712259679502</v>
      </c>
      <c r="Z27" t="s">
        <v>50</v>
      </c>
      <c r="AA27">
        <v>6.5871215920909201</v>
      </c>
      <c r="AB27">
        <v>3.4849259906692698</v>
      </c>
      <c r="AC27">
        <v>4.6530464314087698</v>
      </c>
      <c r="AD27">
        <v>-1.1681204407395001</v>
      </c>
      <c r="AE27">
        <v>98745.957692307697</v>
      </c>
      <c r="AF27">
        <v>98051.867532467499</v>
      </c>
      <c r="AG27">
        <v>88342.307829181402</v>
      </c>
      <c r="AH27">
        <v>84935.875806451601</v>
      </c>
      <c r="AI27">
        <v>102306.508274231</v>
      </c>
      <c r="AJ27">
        <v>97045.536516853899</v>
      </c>
      <c r="AK27">
        <v>96791.598662207296</v>
      </c>
      <c r="AL27">
        <v>84125.162857142801</v>
      </c>
      <c r="AM27">
        <v>94527.154061624606</v>
      </c>
      <c r="AN27">
        <v>98917.214975845302</v>
      </c>
      <c r="AO27">
        <v>78736.460076045594</v>
      </c>
      <c r="AP27">
        <v>85986.8</v>
      </c>
      <c r="AQ27">
        <v>96028.532258064501</v>
      </c>
      <c r="AR27">
        <v>95860.134078212199</v>
      </c>
      <c r="AS27">
        <v>99511.959677419305</v>
      </c>
      <c r="AT27">
        <v>85012.231249999997</v>
      </c>
      <c r="AU27">
        <v>107233.52742616</v>
      </c>
      <c r="AV27">
        <v>98244.333333333299</v>
      </c>
      <c r="AW27">
        <v>94864.028571428498</v>
      </c>
      <c r="AX27">
        <v>83378.157894736796</v>
      </c>
      <c r="AY27">
        <v>96410.941489361605</v>
      </c>
      <c r="AZ27">
        <v>99421.088235294097</v>
      </c>
      <c r="BA27">
        <v>78868.547619047604</v>
      </c>
      <c r="BB27">
        <v>85008.429447852701</v>
      </c>
      <c r="BC27">
        <v>92431.579881656799</v>
      </c>
      <c r="BD27">
        <v>98235.840909090897</v>
      </c>
      <c r="BE27">
        <v>78614.978102189707</v>
      </c>
      <c r="BF27">
        <v>87477.214953271003</v>
      </c>
    </row>
    <row r="28" spans="1:58" x14ac:dyDescent="0.25">
      <c r="A28" t="s">
        <v>82</v>
      </c>
      <c r="D28">
        <v>0.72770500000000005</v>
      </c>
      <c r="E28">
        <v>1643</v>
      </c>
      <c r="F28">
        <v>221</v>
      </c>
      <c r="G28">
        <v>0.67957713907855599</v>
      </c>
      <c r="H28" t="s">
        <v>53</v>
      </c>
      <c r="I28">
        <v>0.45543506565768999</v>
      </c>
      <c r="J28" t="s">
        <v>53</v>
      </c>
      <c r="K28">
        <v>0.34825786528029601</v>
      </c>
      <c r="L28" t="s">
        <v>53</v>
      </c>
      <c r="M28">
        <v>0.69022974190276298</v>
      </c>
      <c r="N28" t="s">
        <v>53</v>
      </c>
      <c r="O28">
        <v>-3.0501407734761501E-3</v>
      </c>
      <c r="P28" t="s">
        <v>53</v>
      </c>
      <c r="Q28">
        <v>-6.3491572214290595E-2</v>
      </c>
      <c r="R28" t="s">
        <v>52</v>
      </c>
      <c r="S28">
        <v>-6.0717410925130902E-2</v>
      </c>
      <c r="T28" t="s">
        <v>53</v>
      </c>
      <c r="U28">
        <v>-2.89093116516052E-2</v>
      </c>
      <c r="V28" t="s">
        <v>53</v>
      </c>
      <c r="W28">
        <v>3.1850059373761201</v>
      </c>
      <c r="X28" t="s">
        <v>50</v>
      </c>
      <c r="Y28">
        <v>3.1729584419695298</v>
      </c>
      <c r="Z28" t="s">
        <v>50</v>
      </c>
      <c r="AA28">
        <v>1.70993838303765</v>
      </c>
      <c r="AB28">
        <v>2.6044559538843299</v>
      </c>
      <c r="AC28">
        <v>2.4644655774857802</v>
      </c>
      <c r="AD28">
        <v>0.13999037639855499</v>
      </c>
      <c r="AE28">
        <v>62642.5862068965</v>
      </c>
      <c r="AF28">
        <v>53354.366197183001</v>
      </c>
      <c r="AG28">
        <v>47903.142857142797</v>
      </c>
      <c r="AH28">
        <v>39904.754385964901</v>
      </c>
      <c r="AI28">
        <v>65485.7352941176</v>
      </c>
      <c r="AJ28">
        <v>54044.347826086901</v>
      </c>
      <c r="AK28">
        <v>51521.666666666599</v>
      </c>
      <c r="AL28">
        <v>39655.96</v>
      </c>
      <c r="AM28">
        <v>58614.791666666599</v>
      </c>
      <c r="AN28">
        <v>53023.75</v>
      </c>
      <c r="AO28">
        <v>44071.764705882299</v>
      </c>
      <c r="AP28">
        <v>40099.125</v>
      </c>
      <c r="AQ28">
        <v>70163.636363636295</v>
      </c>
      <c r="AR28">
        <v>59277.5</v>
      </c>
      <c r="AS28">
        <v>50699</v>
      </c>
      <c r="AT28">
        <v>39707.142857142797</v>
      </c>
      <c r="AU28">
        <v>63248.478260869502</v>
      </c>
      <c r="AV28">
        <v>51253.333333333299</v>
      </c>
      <c r="AW28">
        <v>52550</v>
      </c>
      <c r="AX28">
        <v>39590.818181818096</v>
      </c>
      <c r="AY28">
        <v>60505</v>
      </c>
      <c r="AZ28">
        <v>54068.4375</v>
      </c>
      <c r="BA28">
        <v>44501.818181818096</v>
      </c>
      <c r="BB28">
        <v>42475</v>
      </c>
      <c r="BC28">
        <v>57015.384615384603</v>
      </c>
      <c r="BD28">
        <v>50934.375</v>
      </c>
      <c r="BE28">
        <v>43283.333333333299</v>
      </c>
      <c r="BF28">
        <v>37723.25</v>
      </c>
    </row>
    <row r="29" spans="1:58" x14ac:dyDescent="0.25">
      <c r="A29" t="s">
        <v>78</v>
      </c>
      <c r="B29" t="str">
        <f>VLOOKUP(A29,vhcsResultsConsolidated!$A$2:$C$566,2)</f>
        <v>small suv</v>
      </c>
      <c r="C29" t="str">
        <f>VLOOKUP(A29,vhcsResultsConsolidated!$A$2:$C$566,3)</f>
        <v>medium</v>
      </c>
      <c r="D29">
        <v>0.81961499999999998</v>
      </c>
      <c r="E29">
        <v>2641</v>
      </c>
      <c r="F29">
        <v>2615</v>
      </c>
      <c r="G29">
        <v>4.2174739894967104</v>
      </c>
      <c r="H29" t="s">
        <v>50</v>
      </c>
      <c r="I29">
        <v>2.8743984441799499</v>
      </c>
      <c r="J29" t="s">
        <v>51</v>
      </c>
      <c r="K29">
        <v>1.8528924184342599</v>
      </c>
      <c r="L29" t="s">
        <v>52</v>
      </c>
      <c r="M29">
        <v>11.354038370013599</v>
      </c>
      <c r="N29" t="s">
        <v>50</v>
      </c>
      <c r="O29">
        <v>-2.73085206976924E-2</v>
      </c>
      <c r="P29" t="s">
        <v>51</v>
      </c>
      <c r="Q29">
        <v>-7.4140993253870796E-3</v>
      </c>
      <c r="R29" t="s">
        <v>53</v>
      </c>
      <c r="S29">
        <v>4.8939064686199102E-2</v>
      </c>
      <c r="T29" t="s">
        <v>50</v>
      </c>
      <c r="U29">
        <v>7.0823270778222799E-2</v>
      </c>
      <c r="V29" t="s">
        <v>50</v>
      </c>
      <c r="W29">
        <v>3.1502416775976401</v>
      </c>
      <c r="X29" t="s">
        <v>50</v>
      </c>
      <c r="Y29">
        <v>3.21338460676365</v>
      </c>
      <c r="Z29" t="s">
        <v>50</v>
      </c>
      <c r="AA29">
        <v>4.3931012245528098</v>
      </c>
      <c r="AB29">
        <v>-25.4824183132942</v>
      </c>
      <c r="AC29">
        <v>-14.027659737970801</v>
      </c>
      <c r="AD29">
        <v>-11.4547585753233</v>
      </c>
      <c r="AE29">
        <v>38878.876847290601</v>
      </c>
      <c r="AF29">
        <v>38843.126081582202</v>
      </c>
      <c r="AG29">
        <v>33058.5829268292</v>
      </c>
      <c r="AH29">
        <v>32778.9075342465</v>
      </c>
      <c r="AI29">
        <v>38725.770053475899</v>
      </c>
      <c r="AJ29">
        <v>40479.579908675798</v>
      </c>
      <c r="AK29">
        <v>32772.036458333299</v>
      </c>
      <c r="AL29">
        <v>32285.1034482758</v>
      </c>
      <c r="AM29">
        <v>39009.611872146103</v>
      </c>
      <c r="AN29">
        <v>36911.140161725001</v>
      </c>
      <c r="AO29">
        <v>33310.954128440302</v>
      </c>
      <c r="AP29">
        <v>33373.335849056602</v>
      </c>
      <c r="AQ29">
        <v>38659.139303482501</v>
      </c>
      <c r="AR29">
        <v>41745.3086956521</v>
      </c>
      <c r="AS29">
        <v>33566.202247191002</v>
      </c>
      <c r="AT29">
        <v>29294.210526315699</v>
      </c>
      <c r="AU29">
        <v>38803.184971098199</v>
      </c>
      <c r="AV29">
        <v>39079.975961538403</v>
      </c>
      <c r="AW29">
        <v>32085.815533980502</v>
      </c>
      <c r="AX29">
        <v>33948.331707316996</v>
      </c>
      <c r="AY29">
        <v>38603.205128205103</v>
      </c>
      <c r="AZ29">
        <v>36404.202127659497</v>
      </c>
      <c r="BA29">
        <v>32219.2066115702</v>
      </c>
      <c r="BB29">
        <v>37761.866279069698</v>
      </c>
      <c r="BC29">
        <v>39335.740740740701</v>
      </c>
      <c r="BD29">
        <v>37431.928961748599</v>
      </c>
      <c r="BE29">
        <v>34672.824742268</v>
      </c>
      <c r="BF29">
        <v>25256.913978494598</v>
      </c>
    </row>
    <row r="30" spans="1:58" x14ac:dyDescent="0.25">
      <c r="A30" t="s">
        <v>79</v>
      </c>
      <c r="B30" t="str">
        <f>VLOOKUP(A30,vhcsResultsConsolidated!$A$2:$C$566,2)</f>
        <v>roadster</v>
      </c>
      <c r="C30" t="str">
        <f>VLOOKUP(A30,vhcsResultsConsolidated!$A$2:$C$566,3)</f>
        <v>medium</v>
      </c>
      <c r="D30">
        <v>0.87060999999999999</v>
      </c>
      <c r="E30">
        <v>3967</v>
      </c>
      <c r="F30">
        <v>3967</v>
      </c>
      <c r="G30">
        <v>25.0567720039375</v>
      </c>
      <c r="H30" t="s">
        <v>50</v>
      </c>
      <c r="I30">
        <v>17.461372454949</v>
      </c>
      <c r="J30" t="s">
        <v>50</v>
      </c>
      <c r="K30">
        <v>11.1796961693867</v>
      </c>
      <c r="L30" t="s">
        <v>50</v>
      </c>
      <c r="M30">
        <v>21.269962378622999</v>
      </c>
      <c r="N30" t="s">
        <v>50</v>
      </c>
      <c r="O30">
        <v>-1.67601230786374E-2</v>
      </c>
      <c r="P30" t="s">
        <v>52</v>
      </c>
      <c r="Q30">
        <v>-2.65264550749999E-2</v>
      </c>
      <c r="R30" t="s">
        <v>50</v>
      </c>
      <c r="S30">
        <v>7.2725713387568301E-3</v>
      </c>
      <c r="T30" t="s">
        <v>53</v>
      </c>
      <c r="U30">
        <v>1.18890408729013E-2</v>
      </c>
      <c r="V30" t="s">
        <v>53</v>
      </c>
      <c r="W30">
        <v>3.1157320715341599</v>
      </c>
      <c r="X30" t="s">
        <v>50</v>
      </c>
      <c r="Y30">
        <v>3.13116081809939</v>
      </c>
      <c r="Z30" t="s">
        <v>50</v>
      </c>
      <c r="AA30">
        <v>13.913905637617299</v>
      </c>
      <c r="AB30">
        <v>-18.3457621898194</v>
      </c>
      <c r="AC30">
        <v>-3.7278814778401501</v>
      </c>
      <c r="AD30">
        <v>-14.6178807119793</v>
      </c>
      <c r="AE30">
        <v>38663.773584905597</v>
      </c>
      <c r="AF30">
        <v>39244.827419354799</v>
      </c>
      <c r="AG30">
        <v>34507.570528967197</v>
      </c>
      <c r="AH30">
        <v>36398.076746849903</v>
      </c>
      <c r="AI30">
        <v>38417.408653846098</v>
      </c>
      <c r="AJ30">
        <v>40312.769983686703</v>
      </c>
      <c r="AK30">
        <v>33621.214463840399</v>
      </c>
      <c r="AL30">
        <v>35836.275268817197</v>
      </c>
      <c r="AM30">
        <v>39016.369266055</v>
      </c>
      <c r="AN30">
        <v>38200.730462519903</v>
      </c>
      <c r="AO30">
        <v>35411.969465648799</v>
      </c>
      <c r="AP30">
        <v>37038.365196078397</v>
      </c>
      <c r="AQ30">
        <v>38048.890282131601</v>
      </c>
      <c r="AR30">
        <v>38210.325088339203</v>
      </c>
      <c r="AS30">
        <v>33783.465608465602</v>
      </c>
      <c r="AT30">
        <v>31919.7053140096</v>
      </c>
      <c r="AU30">
        <v>38802.842622950797</v>
      </c>
      <c r="AV30">
        <v>42115.775757575699</v>
      </c>
      <c r="AW30">
        <v>33476.5660377358</v>
      </c>
      <c r="AX30">
        <v>38978.639534883703</v>
      </c>
      <c r="AY30">
        <v>39973.892241379297</v>
      </c>
      <c r="AZ30">
        <v>39020.162318840499</v>
      </c>
      <c r="BA30">
        <v>35667.108225108197</v>
      </c>
      <c r="BB30">
        <v>38358.181415929197</v>
      </c>
      <c r="BC30">
        <v>37927.421568627396</v>
      </c>
      <c r="BD30">
        <v>37198.2340425531</v>
      </c>
      <c r="BE30">
        <v>35048.160493827098</v>
      </c>
      <c r="BF30">
        <v>35399.472527472499</v>
      </c>
    </row>
    <row r="31" spans="1:58" x14ac:dyDescent="0.25">
      <c r="A31" t="s">
        <v>80</v>
      </c>
      <c r="B31" t="str">
        <f>VLOOKUP(A31,vhcsResultsConsolidated!$A$2:$C$566,2)</f>
        <v>City</v>
      </c>
      <c r="C31" t="str">
        <f>VLOOKUP(A31,vhcsResultsConsolidated!$A$2:$C$566,3)</f>
        <v>low</v>
      </c>
      <c r="D31">
        <v>0.80430199999999996</v>
      </c>
      <c r="E31">
        <v>2029</v>
      </c>
      <c r="F31">
        <v>2029</v>
      </c>
      <c r="G31">
        <v>3.3605330864619298</v>
      </c>
      <c r="H31" t="s">
        <v>50</v>
      </c>
      <c r="I31">
        <v>1.9355493646912401</v>
      </c>
      <c r="J31" t="s">
        <v>52</v>
      </c>
      <c r="K31">
        <v>1.9971190035628701</v>
      </c>
      <c r="L31" t="s">
        <v>52</v>
      </c>
      <c r="M31">
        <v>22.887037615263001</v>
      </c>
      <c r="N31" t="s">
        <v>50</v>
      </c>
      <c r="O31">
        <v>-0.108870789138209</v>
      </c>
      <c r="P31" t="s">
        <v>50</v>
      </c>
      <c r="Q31">
        <v>-0.11540564609086799</v>
      </c>
      <c r="R31" t="s">
        <v>50</v>
      </c>
      <c r="S31">
        <v>-6.48704477839291E-2</v>
      </c>
      <c r="T31" t="s">
        <v>50</v>
      </c>
      <c r="U31">
        <v>-4.3705022023032801E-2</v>
      </c>
      <c r="V31" t="s">
        <v>50</v>
      </c>
      <c r="W31">
        <v>3.2388349091480202</v>
      </c>
      <c r="X31" t="s">
        <v>50</v>
      </c>
      <c r="Y31">
        <v>3.2213311948027901</v>
      </c>
      <c r="Z31" t="s">
        <v>50</v>
      </c>
      <c r="AA31">
        <v>32.959977622718398</v>
      </c>
      <c r="AB31">
        <v>-7.1104042906647003</v>
      </c>
      <c r="AC31">
        <v>-0.35918401295757701</v>
      </c>
      <c r="AD31">
        <v>-6.7512202777071302</v>
      </c>
      <c r="AE31">
        <v>42916.184135977303</v>
      </c>
      <c r="AF31">
        <v>37921.404040403999</v>
      </c>
      <c r="AG31">
        <v>31786.7982954545</v>
      </c>
      <c r="AH31">
        <v>31635.2440318302</v>
      </c>
      <c r="AI31">
        <v>44949.384146341399</v>
      </c>
      <c r="AJ31">
        <v>36985.263843648201</v>
      </c>
      <c r="AK31">
        <v>33060.415204678298</v>
      </c>
      <c r="AL31">
        <v>32256.127450980301</v>
      </c>
      <c r="AM31">
        <v>41151.925925925898</v>
      </c>
      <c r="AN31">
        <v>38922.780487804797</v>
      </c>
      <c r="AO31">
        <v>30583.546961325901</v>
      </c>
      <c r="AP31">
        <v>30903.104046242701</v>
      </c>
      <c r="AQ31">
        <v>45862.480263157799</v>
      </c>
      <c r="AR31">
        <v>37803.431818181802</v>
      </c>
      <c r="AS31">
        <v>35600.7307692307</v>
      </c>
      <c r="AT31">
        <v>31760.556701030899</v>
      </c>
      <c r="AU31">
        <v>44160.801136363603</v>
      </c>
      <c r="AV31">
        <v>36368.131428571403</v>
      </c>
      <c r="AW31">
        <v>30929.8279569892</v>
      </c>
      <c r="AX31">
        <v>32705.383177569998</v>
      </c>
      <c r="AY31">
        <v>42213.040816326502</v>
      </c>
      <c r="AZ31">
        <v>38861.685185185102</v>
      </c>
      <c r="BA31">
        <v>30647.058823529402</v>
      </c>
      <c r="BB31">
        <v>30622.938144329801</v>
      </c>
      <c r="BC31">
        <v>40476.670995670996</v>
      </c>
      <c r="BD31">
        <v>39001.96</v>
      </c>
      <c r="BE31">
        <v>30527.3125</v>
      </c>
      <c r="BF31">
        <v>31260.684210526299</v>
      </c>
    </row>
    <row r="32" spans="1:58" x14ac:dyDescent="0.25">
      <c r="A32" t="s">
        <v>81</v>
      </c>
      <c r="B32" t="str">
        <f>VLOOKUP(A32,vhcsResultsConsolidated!$A$2:$C$566,2)</f>
        <v>break</v>
      </c>
      <c r="C32" t="str">
        <f>VLOOKUP(A32,vhcsResultsConsolidated!$A$2:$C$566,3)</f>
        <v>medium low</v>
      </c>
      <c r="D32">
        <v>0.93972500000000003</v>
      </c>
      <c r="E32">
        <v>3498</v>
      </c>
      <c r="F32">
        <v>3498</v>
      </c>
      <c r="G32">
        <v>25.385090329236199</v>
      </c>
      <c r="H32" t="s">
        <v>50</v>
      </c>
      <c r="I32">
        <v>9.5114244404789492</v>
      </c>
      <c r="J32" t="s">
        <v>50</v>
      </c>
      <c r="K32">
        <v>19.830664582316299</v>
      </c>
      <c r="L32" t="s">
        <v>50</v>
      </c>
      <c r="M32">
        <v>6.8696714862785502</v>
      </c>
      <c r="N32" t="s">
        <v>50</v>
      </c>
      <c r="O32">
        <v>7.1714058162124202E-3</v>
      </c>
      <c r="P32" t="s">
        <v>53</v>
      </c>
      <c r="Q32">
        <v>8.4439209980755499E-3</v>
      </c>
      <c r="R32" t="s">
        <v>53</v>
      </c>
      <c r="S32">
        <v>5.1673373818403902E-2</v>
      </c>
      <c r="T32" t="s">
        <v>50</v>
      </c>
      <c r="U32">
        <v>1.59201572747526E-2</v>
      </c>
      <c r="V32" t="s">
        <v>53</v>
      </c>
      <c r="W32">
        <v>3.2593740714525499</v>
      </c>
      <c r="X32" t="s">
        <v>50</v>
      </c>
      <c r="Y32">
        <v>3.2922965651529501</v>
      </c>
      <c r="Z32" t="s">
        <v>50</v>
      </c>
      <c r="AA32">
        <v>16.946946391179701</v>
      </c>
      <c r="AB32">
        <v>-2.61567130079312</v>
      </c>
      <c r="AC32">
        <v>-7.0095283815820801</v>
      </c>
      <c r="AD32">
        <v>4.3938570807889503</v>
      </c>
      <c r="AE32">
        <v>55428.379647749498</v>
      </c>
      <c r="AF32">
        <v>57381.400789733401</v>
      </c>
      <c r="AG32">
        <v>49718.215686274503</v>
      </c>
      <c r="AH32">
        <v>48835.29</v>
      </c>
      <c r="AI32">
        <v>55002.538599640902</v>
      </c>
      <c r="AJ32">
        <v>53187.339805825199</v>
      </c>
      <c r="AK32">
        <v>47926.918181818102</v>
      </c>
      <c r="AL32">
        <v>50800.908675799001</v>
      </c>
      <c r="AM32">
        <v>55938.4731182795</v>
      </c>
      <c r="AN32">
        <v>61718.632530120398</v>
      </c>
      <c r="AO32">
        <v>51493.375375375297</v>
      </c>
      <c r="AP32">
        <v>46457</v>
      </c>
      <c r="AQ32">
        <v>55378.721311475398</v>
      </c>
      <c r="AR32">
        <v>51387.486055776797</v>
      </c>
      <c r="AS32">
        <v>49354.809815950903</v>
      </c>
      <c r="AT32">
        <v>54446.222707423498</v>
      </c>
      <c r="AU32">
        <v>54547.238095237997</v>
      </c>
      <c r="AV32">
        <v>54898.564393939298</v>
      </c>
      <c r="AW32">
        <v>46533.2275449101</v>
      </c>
      <c r="AX32">
        <v>46806.7607655502</v>
      </c>
      <c r="AY32">
        <v>57858.421739130397</v>
      </c>
      <c r="AZ32">
        <v>58368.07860262</v>
      </c>
      <c r="BA32">
        <v>43090.705521472402</v>
      </c>
      <c r="BB32">
        <v>48012.350961538403</v>
      </c>
      <c r="BC32">
        <v>54059.374468085101</v>
      </c>
      <c r="BD32">
        <v>64570.962825278802</v>
      </c>
      <c r="BE32">
        <v>59550.0529411764</v>
      </c>
      <c r="BF32">
        <v>44356.266233766197</v>
      </c>
    </row>
    <row r="33" spans="1:58" x14ac:dyDescent="0.25">
      <c r="A33" t="s">
        <v>83</v>
      </c>
      <c r="D33">
        <v>0.79403999999999997</v>
      </c>
      <c r="E33">
        <v>1937</v>
      </c>
      <c r="F33">
        <v>1937</v>
      </c>
      <c r="G33">
        <v>1.1203119800418699</v>
      </c>
      <c r="H33" t="s">
        <v>53</v>
      </c>
      <c r="I33">
        <v>1.2555548934176199</v>
      </c>
      <c r="J33" t="s">
        <v>53</v>
      </c>
      <c r="K33">
        <v>0.24697818340977601</v>
      </c>
      <c r="L33" t="s">
        <v>53</v>
      </c>
      <c r="M33">
        <v>12.8948399902799</v>
      </c>
      <c r="N33" t="s">
        <v>50</v>
      </c>
      <c r="O33">
        <v>-4.0601992624027403E-2</v>
      </c>
      <c r="P33" t="s">
        <v>50</v>
      </c>
      <c r="Q33">
        <v>-5.1105993972434302E-2</v>
      </c>
      <c r="R33" t="s">
        <v>50</v>
      </c>
      <c r="S33">
        <v>-7.4163330336219899E-2</v>
      </c>
      <c r="T33" t="s">
        <v>50</v>
      </c>
      <c r="U33">
        <v>-2.1525524722479299E-2</v>
      </c>
      <c r="V33" t="s">
        <v>51</v>
      </c>
      <c r="W33">
        <v>3.0147747483826102</v>
      </c>
      <c r="X33" t="s">
        <v>50</v>
      </c>
      <c r="Y33">
        <v>2.9894493138606899</v>
      </c>
      <c r="Z33" t="s">
        <v>50</v>
      </c>
      <c r="AA33">
        <v>10.7580689178935</v>
      </c>
      <c r="AB33">
        <v>11.7025727667145</v>
      </c>
      <c r="AC33">
        <v>11.678504669535</v>
      </c>
      <c r="AD33">
        <v>2.4068097179489101E-2</v>
      </c>
      <c r="AE33">
        <v>31280.657575757501</v>
      </c>
      <c r="AF33">
        <v>28843.0017730496</v>
      </c>
      <c r="AG33">
        <v>25872.6446280991</v>
      </c>
      <c r="AH33">
        <v>23032.162857142801</v>
      </c>
      <c r="AI33">
        <v>32584.441087613199</v>
      </c>
      <c r="AJ33">
        <v>28570.232758620601</v>
      </c>
      <c r="AK33">
        <v>27191.4257425742</v>
      </c>
      <c r="AL33">
        <v>23422.688524590099</v>
      </c>
      <c r="AM33">
        <v>29968.948328267401</v>
      </c>
      <c r="AN33">
        <v>29033.611445783099</v>
      </c>
      <c r="AO33">
        <v>24218.024844720399</v>
      </c>
      <c r="AP33">
        <v>22604.221556886201</v>
      </c>
      <c r="AQ33">
        <v>33129.823899370997</v>
      </c>
      <c r="AR33">
        <v>29447.504424778701</v>
      </c>
      <c r="AS33">
        <v>27924.1428571428</v>
      </c>
      <c r="AT33">
        <v>23190.8202247191</v>
      </c>
      <c r="AU33">
        <v>32080.279069767399</v>
      </c>
      <c r="AV33">
        <v>27737.1932773109</v>
      </c>
      <c r="AW33">
        <v>26669.830508474501</v>
      </c>
      <c r="AX33">
        <v>23642.223404255299</v>
      </c>
      <c r="AY33">
        <v>31053.0652173913</v>
      </c>
      <c r="AZ33">
        <v>27969.228346456599</v>
      </c>
      <c r="BA33">
        <v>24994.423529411699</v>
      </c>
      <c r="BB33">
        <v>22545.277777777701</v>
      </c>
      <c r="BC33">
        <v>29185.6596858638</v>
      </c>
      <c r="BD33">
        <v>29693.009756097501</v>
      </c>
      <c r="BE33">
        <v>23349.684210526299</v>
      </c>
      <c r="BF33">
        <v>22673.1168831168</v>
      </c>
    </row>
    <row r="34" spans="1:58" x14ac:dyDescent="0.25">
      <c r="A34" t="s">
        <v>84</v>
      </c>
      <c r="B34" t="str">
        <f>VLOOKUP(A34,vhcsResultsConsolidated!$A$2:$C$566,2)</f>
        <v>city</v>
      </c>
      <c r="C34" t="str">
        <f>VLOOKUP(A34,vhcsResultsConsolidated!$A$2:$C$566,3)</f>
        <v>low</v>
      </c>
      <c r="D34">
        <v>0.94375799999999999</v>
      </c>
      <c r="E34">
        <v>17492</v>
      </c>
      <c r="F34">
        <v>16405</v>
      </c>
      <c r="G34">
        <v>59.951728464960901</v>
      </c>
      <c r="H34" t="s">
        <v>50</v>
      </c>
      <c r="I34">
        <v>37.739583974452998</v>
      </c>
      <c r="J34" t="s">
        <v>50</v>
      </c>
      <c r="K34">
        <v>28.839557771909799</v>
      </c>
      <c r="L34" t="s">
        <v>50</v>
      </c>
      <c r="M34">
        <v>18.671142910148799</v>
      </c>
      <c r="N34" t="s">
        <v>50</v>
      </c>
      <c r="O34">
        <v>2.9410108625982302E-4</v>
      </c>
      <c r="P34" t="s">
        <v>53</v>
      </c>
      <c r="Q34">
        <v>1.2156204622299599E-2</v>
      </c>
      <c r="R34" t="s">
        <v>51</v>
      </c>
      <c r="S34">
        <v>1.8998247701676799E-2</v>
      </c>
      <c r="T34" t="s">
        <v>50</v>
      </c>
      <c r="U34">
        <v>5.1067591654878598E-2</v>
      </c>
      <c r="V34" t="s">
        <v>50</v>
      </c>
      <c r="W34">
        <v>3.04493378675045</v>
      </c>
      <c r="X34" t="s">
        <v>50</v>
      </c>
      <c r="Y34">
        <v>3.0777877917334302</v>
      </c>
      <c r="Z34" t="s">
        <v>50</v>
      </c>
      <c r="AA34">
        <v>28.442956686098402</v>
      </c>
      <c r="AB34">
        <v>-58.062354844168702</v>
      </c>
      <c r="AC34">
        <v>-2.50706880049023</v>
      </c>
      <c r="AD34">
        <v>-55.5552860436785</v>
      </c>
      <c r="AE34">
        <v>36161.162616822403</v>
      </c>
      <c r="AF34">
        <v>38439.784629133101</v>
      </c>
      <c r="AG34">
        <v>35954.639874141802</v>
      </c>
      <c r="AH34">
        <v>36548.893089333003</v>
      </c>
      <c r="AI34">
        <v>34803.7700764818</v>
      </c>
      <c r="AJ34">
        <v>38837.013174670603</v>
      </c>
      <c r="AK34">
        <v>35791.885989790098</v>
      </c>
      <c r="AL34">
        <v>37498.007139457397</v>
      </c>
      <c r="AM34">
        <v>37458.998628884801</v>
      </c>
      <c r="AN34">
        <v>37999.5214319359</v>
      </c>
      <c r="AO34">
        <v>36120.211194460397</v>
      </c>
      <c r="AP34">
        <v>35577.1150097465</v>
      </c>
      <c r="AQ34">
        <v>36397.086278586197</v>
      </c>
      <c r="AR34">
        <v>40304.770814682102</v>
      </c>
      <c r="AS34">
        <v>36899.494282083797</v>
      </c>
      <c r="AT34">
        <v>38075.348326359803</v>
      </c>
      <c r="AU34">
        <v>33447.336283185803</v>
      </c>
      <c r="AV34">
        <v>37510.568770226499</v>
      </c>
      <c r="AW34">
        <v>34898.7633196721</v>
      </c>
      <c r="AX34">
        <v>37015.965065502103</v>
      </c>
      <c r="AY34">
        <v>36864.554907677302</v>
      </c>
      <c r="AZ34">
        <v>37391.520535714197</v>
      </c>
      <c r="BA34">
        <v>35109.118604651099</v>
      </c>
      <c r="BB34">
        <v>35826.8362068965</v>
      </c>
      <c r="BC34">
        <v>37986.766177739402</v>
      </c>
      <c r="BD34">
        <v>38678.445663010898</v>
      </c>
      <c r="BE34">
        <v>37116.247422680397</v>
      </c>
      <c r="BF34">
        <v>35252.365470851997</v>
      </c>
    </row>
    <row r="35" spans="1:58" x14ac:dyDescent="0.25">
      <c r="A35" t="s">
        <v>85</v>
      </c>
      <c r="B35" t="str">
        <f>VLOOKUP(A35,vhcsResultsConsolidated!$A$2:$C$566,2)</f>
        <v>City</v>
      </c>
      <c r="C35" t="str">
        <f>VLOOKUP(A35,vhcsResultsConsolidated!$A$2:$C$566,3)</f>
        <v>medium</v>
      </c>
      <c r="D35">
        <v>0.94519699999999995</v>
      </c>
      <c r="E35">
        <v>8550</v>
      </c>
      <c r="F35">
        <v>8550</v>
      </c>
      <c r="G35">
        <v>26.3039896360985</v>
      </c>
      <c r="H35" t="s">
        <v>50</v>
      </c>
      <c r="I35">
        <v>18.010013998822</v>
      </c>
      <c r="J35" t="s">
        <v>50</v>
      </c>
      <c r="K35">
        <v>12.066167029185999</v>
      </c>
      <c r="L35" t="s">
        <v>50</v>
      </c>
      <c r="M35">
        <v>8.7623674886441201</v>
      </c>
      <c r="N35" t="s">
        <v>50</v>
      </c>
      <c r="O35">
        <v>2.3286970050149701E-2</v>
      </c>
      <c r="P35" t="s">
        <v>50</v>
      </c>
      <c r="Q35">
        <v>-3.5825530278542198E-2</v>
      </c>
      <c r="R35" t="s">
        <v>50</v>
      </c>
      <c r="S35">
        <v>2.375680008992E-2</v>
      </c>
      <c r="T35" t="s">
        <v>50</v>
      </c>
      <c r="U35">
        <v>3.5674590393919001E-2</v>
      </c>
      <c r="V35" t="s">
        <v>50</v>
      </c>
      <c r="W35">
        <v>3.1600567685508101</v>
      </c>
      <c r="X35" t="s">
        <v>50</v>
      </c>
      <c r="Y35">
        <v>3.1931485777894402</v>
      </c>
      <c r="Z35" t="s">
        <v>50</v>
      </c>
      <c r="AA35">
        <v>33.256641320048203</v>
      </c>
      <c r="AB35">
        <v>8.2725952803904299</v>
      </c>
      <c r="AC35">
        <v>44.415400298791099</v>
      </c>
      <c r="AD35">
        <v>-36.142805018400701</v>
      </c>
      <c r="AE35">
        <v>28085.8467186782</v>
      </c>
      <c r="AF35">
        <v>43262.582984073699</v>
      </c>
      <c r="AG35">
        <v>35850.110249307399</v>
      </c>
      <c r="AH35">
        <v>42433.544036697203</v>
      </c>
      <c r="AI35">
        <v>27496.331390507901</v>
      </c>
      <c r="AJ35">
        <v>43086.533620689603</v>
      </c>
      <c r="AK35">
        <v>35566.501091703001</v>
      </c>
      <c r="AL35">
        <v>41312.571563981001</v>
      </c>
      <c r="AM35">
        <v>28809.781186093998</v>
      </c>
      <c r="AN35">
        <v>43429.154975530102</v>
      </c>
      <c r="AO35">
        <v>36142.332958380197</v>
      </c>
      <c r="AP35">
        <v>43484.767111111098</v>
      </c>
      <c r="AQ35">
        <v>26805.932119205299</v>
      </c>
      <c r="AR35">
        <v>45953.884112149499</v>
      </c>
      <c r="AS35">
        <v>36047.867276887802</v>
      </c>
      <c r="AT35">
        <v>40093.01</v>
      </c>
      <c r="AU35">
        <v>28194.8257956448</v>
      </c>
      <c r="AV35">
        <v>40632.081599999998</v>
      </c>
      <c r="AW35">
        <v>35127.342379958201</v>
      </c>
      <c r="AX35">
        <v>42411.275675675599</v>
      </c>
      <c r="AY35">
        <v>28395.490566037701</v>
      </c>
      <c r="AZ35">
        <v>42733.254575707098</v>
      </c>
      <c r="BA35">
        <v>35106.298122065702</v>
      </c>
      <c r="BB35">
        <v>42642.811897106098</v>
      </c>
      <c r="BC35">
        <v>29204.225548902199</v>
      </c>
      <c r="BD35">
        <v>44098.332799999996</v>
      </c>
      <c r="BE35">
        <v>37095.574514038803</v>
      </c>
      <c r="BF35">
        <v>44525.912524850799</v>
      </c>
    </row>
    <row r="36" spans="1:58" x14ac:dyDescent="0.25">
      <c r="A36" t="s">
        <v>86</v>
      </c>
      <c r="B36" t="str">
        <f>VLOOKUP(A36,vhcsResultsConsolidated!$A$2:$C$566,2)</f>
        <v>city</v>
      </c>
      <c r="C36" t="str">
        <f>VLOOKUP(A36,vhcsResultsConsolidated!$A$2:$C$566,3)</f>
        <v>medium low</v>
      </c>
      <c r="D36">
        <v>0.94356600000000002</v>
      </c>
      <c r="E36">
        <v>7117</v>
      </c>
      <c r="F36">
        <v>7086</v>
      </c>
      <c r="G36">
        <v>15.0646323297245</v>
      </c>
      <c r="H36" t="s">
        <v>50</v>
      </c>
      <c r="I36">
        <v>11.4000751027761</v>
      </c>
      <c r="J36" t="s">
        <v>50</v>
      </c>
      <c r="K36">
        <v>7.41642504333071</v>
      </c>
      <c r="L36" t="s">
        <v>50</v>
      </c>
      <c r="M36">
        <v>29.811547414690999</v>
      </c>
      <c r="N36" t="s">
        <v>50</v>
      </c>
      <c r="O36">
        <v>-4.2840323766323699E-2</v>
      </c>
      <c r="P36" t="s">
        <v>50</v>
      </c>
      <c r="Q36">
        <v>-5.9628964519739799E-2</v>
      </c>
      <c r="R36" t="s">
        <v>50</v>
      </c>
      <c r="S36">
        <v>-3.4309896455430998E-2</v>
      </c>
      <c r="T36" t="s">
        <v>50</v>
      </c>
      <c r="U36">
        <v>-1.63548144398614E-2</v>
      </c>
      <c r="V36" t="s">
        <v>51</v>
      </c>
      <c r="W36">
        <v>3.2231874302799701</v>
      </c>
      <c r="X36" t="s">
        <v>50</v>
      </c>
      <c r="Y36">
        <v>3.21799874029541</v>
      </c>
      <c r="Z36" t="s">
        <v>50</v>
      </c>
      <c r="AA36">
        <v>48.783165035537799</v>
      </c>
      <c r="AB36">
        <v>24.713849957379001</v>
      </c>
      <c r="AC36">
        <v>27.7766143416879</v>
      </c>
      <c r="AD36">
        <v>-3.0627643843087999</v>
      </c>
      <c r="AE36">
        <v>40122.4635193133</v>
      </c>
      <c r="AF36">
        <v>44303.1659751037</v>
      </c>
      <c r="AG36">
        <v>36449.4029163468</v>
      </c>
      <c r="AH36">
        <v>37001.433750823897</v>
      </c>
      <c r="AI36">
        <v>39660.274911032</v>
      </c>
      <c r="AJ36">
        <v>41051.6594543744</v>
      </c>
      <c r="AK36">
        <v>38667.3771929824</v>
      </c>
      <c r="AL36">
        <v>35028.183206106798</v>
      </c>
      <c r="AM36">
        <v>40656.379239465503</v>
      </c>
      <c r="AN36">
        <v>47428.257685352597</v>
      </c>
      <c r="AO36">
        <v>33998.523424878797</v>
      </c>
      <c r="AP36">
        <v>39123.150478796102</v>
      </c>
      <c r="AQ36">
        <v>42265.549815498103</v>
      </c>
      <c r="AR36">
        <v>40087.179133858197</v>
      </c>
      <c r="AS36">
        <v>40404.919642857101</v>
      </c>
      <c r="AT36">
        <v>36767.224783861602</v>
      </c>
      <c r="AU36">
        <v>37234.056701030902</v>
      </c>
      <c r="AV36">
        <v>41934.463063062998</v>
      </c>
      <c r="AW36">
        <v>36989.75</v>
      </c>
      <c r="AX36">
        <v>33653.587699316602</v>
      </c>
      <c r="AY36">
        <v>40108.202173913</v>
      </c>
      <c r="AZ36">
        <v>46359.331406550999</v>
      </c>
      <c r="BA36">
        <v>35960.239999999998</v>
      </c>
      <c r="BB36">
        <v>37503.239608801901</v>
      </c>
      <c r="BC36">
        <v>41147.922027290399</v>
      </c>
      <c r="BD36">
        <v>48373.356047700101</v>
      </c>
      <c r="BE36">
        <v>32153.6489028213</v>
      </c>
      <c r="BF36">
        <v>41180.739130434697</v>
      </c>
    </row>
    <row r="37" spans="1:58" x14ac:dyDescent="0.25">
      <c r="A37" t="s">
        <v>87</v>
      </c>
      <c r="B37" t="str">
        <f>VLOOKUP(A37,vhcsResultsConsolidated!$A$2:$C$566,2)</f>
        <v>city</v>
      </c>
      <c r="C37" t="str">
        <f>VLOOKUP(A37,vhcsResultsConsolidated!$A$2:$C$566,3)</f>
        <v>low</v>
      </c>
      <c r="D37">
        <v>0.960561</v>
      </c>
      <c r="E37">
        <v>4948</v>
      </c>
      <c r="F37">
        <v>4948</v>
      </c>
      <c r="G37">
        <v>11.6235208451231</v>
      </c>
      <c r="H37" t="s">
        <v>50</v>
      </c>
      <c r="I37">
        <v>7.27125911757323</v>
      </c>
      <c r="J37" t="s">
        <v>50</v>
      </c>
      <c r="K37">
        <v>8.0347006520870892</v>
      </c>
      <c r="L37" t="s">
        <v>50</v>
      </c>
      <c r="M37">
        <v>3.5854074254060402</v>
      </c>
      <c r="N37" t="s">
        <v>50</v>
      </c>
      <c r="O37">
        <v>-2.6320779176714101E-2</v>
      </c>
      <c r="P37" t="s">
        <v>51</v>
      </c>
      <c r="Q37">
        <v>-3.8685424897996402E-2</v>
      </c>
      <c r="R37" t="s">
        <v>50</v>
      </c>
      <c r="S37">
        <v>-6.6579081419180897E-2</v>
      </c>
      <c r="T37" t="s">
        <v>50</v>
      </c>
      <c r="U37">
        <v>-7.7071945191713703E-2</v>
      </c>
      <c r="V37" t="s">
        <v>50</v>
      </c>
      <c r="W37">
        <v>3.2333868950101601</v>
      </c>
      <c r="X37" t="s">
        <v>50</v>
      </c>
      <c r="Y37">
        <v>3.1757977108218598</v>
      </c>
      <c r="Z37" t="s">
        <v>50</v>
      </c>
      <c r="AA37">
        <v>20.174511552609001</v>
      </c>
      <c r="AB37">
        <v>63.720676791612</v>
      </c>
      <c r="AC37">
        <v>31.495290348545598</v>
      </c>
      <c r="AD37">
        <v>32.225386443066398</v>
      </c>
      <c r="AE37">
        <v>56870.997468354399</v>
      </c>
      <c r="AF37">
        <v>62943.840909090897</v>
      </c>
      <c r="AG37">
        <v>60792.173537871502</v>
      </c>
      <c r="AH37">
        <v>56499.394999999997</v>
      </c>
      <c r="AI37">
        <v>54063.906937394197</v>
      </c>
      <c r="AJ37">
        <v>61946.126050420098</v>
      </c>
      <c r="AK37">
        <v>61586.008000000002</v>
      </c>
      <c r="AL37">
        <v>58417.521929824499</v>
      </c>
      <c r="AM37">
        <v>59663.910774410702</v>
      </c>
      <c r="AN37">
        <v>63762.655172413703</v>
      </c>
      <c r="AO37">
        <v>60061.2025782688</v>
      </c>
      <c r="AP37">
        <v>54666.994413407803</v>
      </c>
      <c r="AQ37">
        <v>54224.241758241697</v>
      </c>
      <c r="AR37">
        <v>64868.980066445103</v>
      </c>
      <c r="AS37">
        <v>62686.0790513834</v>
      </c>
      <c r="AT37">
        <v>60211.8620689655</v>
      </c>
      <c r="AU37">
        <v>53926.2610062893</v>
      </c>
      <c r="AV37">
        <v>58953.680272108802</v>
      </c>
      <c r="AW37">
        <v>60459.214574898702</v>
      </c>
      <c r="AX37">
        <v>56559.098214285703</v>
      </c>
      <c r="AY37">
        <v>58836.549645389998</v>
      </c>
      <c r="AZ37">
        <v>59873.142405063198</v>
      </c>
      <c r="BA37">
        <v>60751.214545454503</v>
      </c>
      <c r="BB37">
        <v>55524.470023980801</v>
      </c>
      <c r="BC37">
        <v>60411.717948717902</v>
      </c>
      <c r="BD37">
        <v>66767.755501222404</v>
      </c>
      <c r="BE37">
        <v>59353.167910447701</v>
      </c>
      <c r="BF37">
        <v>53471.117056856099</v>
      </c>
    </row>
    <row r="38" spans="1:58" x14ac:dyDescent="0.25">
      <c r="A38" t="s">
        <v>736</v>
      </c>
      <c r="B38" t="str">
        <f>VLOOKUP(A38,vhcsResultsConsolidated!$A$2:$C$566,2)</f>
        <v>city</v>
      </c>
      <c r="C38" t="str">
        <f>VLOOKUP(A38,vhcsResultsConsolidated!$A$2:$C$566,3)</f>
        <v>low</v>
      </c>
      <c r="D38">
        <v>0.73959799999999998</v>
      </c>
      <c r="E38">
        <v>1117</v>
      </c>
      <c r="F38">
        <v>984</v>
      </c>
      <c r="G38">
        <v>4.23264256730035</v>
      </c>
      <c r="H38" t="s">
        <v>50</v>
      </c>
      <c r="I38">
        <v>3.0423486222518701</v>
      </c>
      <c r="J38" t="s">
        <v>50</v>
      </c>
      <c r="K38">
        <v>1.79267813026899</v>
      </c>
      <c r="L38" t="s">
        <v>53</v>
      </c>
      <c r="M38">
        <v>0.96663295886716305</v>
      </c>
      <c r="N38" t="s">
        <v>53</v>
      </c>
      <c r="O38">
        <v>7.78932865030237E-3</v>
      </c>
      <c r="P38" t="s">
        <v>53</v>
      </c>
      <c r="Q38">
        <v>6.3020587181987697E-3</v>
      </c>
      <c r="R38" t="s">
        <v>53</v>
      </c>
      <c r="S38">
        <v>-1.6003662622528399E-2</v>
      </c>
      <c r="T38" t="s">
        <v>53</v>
      </c>
      <c r="U38">
        <v>-5.6490574907630499E-3</v>
      </c>
      <c r="V38" t="s">
        <v>53</v>
      </c>
      <c r="W38">
        <v>3.3365034054436902</v>
      </c>
      <c r="X38" t="s">
        <v>50</v>
      </c>
      <c r="Y38">
        <v>3.32097994365171</v>
      </c>
      <c r="Z38" t="s">
        <v>50</v>
      </c>
      <c r="AA38">
        <v>4.7142910424822304</v>
      </c>
      <c r="AB38">
        <v>14.3006303211729</v>
      </c>
      <c r="AC38">
        <v>8.5160336673291095</v>
      </c>
      <c r="AD38">
        <v>5.7845966538438702</v>
      </c>
      <c r="AE38">
        <v>64645.573476702499</v>
      </c>
      <c r="AF38">
        <v>55580.619047619002</v>
      </c>
      <c r="AG38">
        <v>47957.542682926804</v>
      </c>
      <c r="AH38">
        <v>42401.516129032199</v>
      </c>
      <c r="AI38">
        <v>66964.393103448194</v>
      </c>
      <c r="AJ38">
        <v>57040.0655737704</v>
      </c>
      <c r="AK38">
        <v>50383.976190476104</v>
      </c>
      <c r="AL38">
        <v>45071.245161290302</v>
      </c>
      <c r="AM38">
        <v>62136.402985074601</v>
      </c>
      <c r="AN38">
        <v>53947.110091743103</v>
      </c>
      <c r="AO38">
        <v>45409.787499999999</v>
      </c>
      <c r="AP38">
        <v>39731.787096774096</v>
      </c>
      <c r="AQ38">
        <v>69419.434782608601</v>
      </c>
      <c r="AR38">
        <v>59300.0483870967</v>
      </c>
      <c r="AS38">
        <v>49404.794871794802</v>
      </c>
      <c r="AT38">
        <v>45300.014285714198</v>
      </c>
      <c r="AU38">
        <v>64735.473684210498</v>
      </c>
      <c r="AV38">
        <v>54704.75</v>
      </c>
      <c r="AW38">
        <v>51232.6</v>
      </c>
      <c r="AX38">
        <v>44882.8470588235</v>
      </c>
      <c r="AY38">
        <v>58577.8</v>
      </c>
      <c r="AZ38">
        <v>53632.285714285703</v>
      </c>
      <c r="BA38">
        <v>47723.030303030297</v>
      </c>
      <c r="BB38">
        <v>39118.101123595501</v>
      </c>
      <c r="BC38">
        <v>64254.619047619002</v>
      </c>
      <c r="BD38">
        <v>54279.754716981101</v>
      </c>
      <c r="BE38">
        <v>43785.595744680802</v>
      </c>
      <c r="BF38">
        <v>40559.333333333299</v>
      </c>
    </row>
    <row r="39" spans="1:58" x14ac:dyDescent="0.25">
      <c r="A39" t="s">
        <v>737</v>
      </c>
      <c r="B39" t="str">
        <f>VLOOKUP(A39,vhcsResultsConsolidated!$A$2:$C$566,2)</f>
        <v>city</v>
      </c>
      <c r="C39" t="str">
        <f>VLOOKUP(A39,vhcsResultsConsolidated!$A$2:$C$566,3)</f>
        <v>low</v>
      </c>
      <c r="D39">
        <v>0.93832700000000002</v>
      </c>
      <c r="E39">
        <v>1131</v>
      </c>
      <c r="F39">
        <v>1131</v>
      </c>
      <c r="G39">
        <v>11.0292738676414</v>
      </c>
      <c r="H39" t="s">
        <v>50</v>
      </c>
      <c r="I39">
        <v>4.26192905243773</v>
      </c>
      <c r="J39" t="s">
        <v>50</v>
      </c>
      <c r="K39">
        <v>6.7156660182266004</v>
      </c>
      <c r="L39" t="s">
        <v>50</v>
      </c>
      <c r="M39">
        <v>2.6063795268328902</v>
      </c>
      <c r="N39" t="s">
        <v>51</v>
      </c>
      <c r="O39">
        <v>-4.5245659013296899E-2</v>
      </c>
      <c r="P39" t="s">
        <v>53</v>
      </c>
      <c r="Q39">
        <v>-4.7326518745956997E-3</v>
      </c>
      <c r="R39" t="s">
        <v>53</v>
      </c>
      <c r="S39">
        <v>-5.1431834229934997E-2</v>
      </c>
      <c r="T39" t="s">
        <v>52</v>
      </c>
      <c r="U39">
        <v>-2.9679059738988399E-2</v>
      </c>
      <c r="V39" t="s">
        <v>53</v>
      </c>
      <c r="W39">
        <v>3.3352911478005001</v>
      </c>
      <c r="X39" t="s">
        <v>50</v>
      </c>
      <c r="Y39">
        <v>3.3047603590954502</v>
      </c>
      <c r="Z39" t="s">
        <v>50</v>
      </c>
      <c r="AA39">
        <v>1.1608487279819599</v>
      </c>
      <c r="AB39">
        <v>6.4657442482267697</v>
      </c>
      <c r="AC39">
        <v>0.80609587035472596</v>
      </c>
      <c r="AD39">
        <v>5.6596483778720401</v>
      </c>
      <c r="AE39">
        <v>49052.631147540902</v>
      </c>
      <c r="AF39">
        <v>44864.225705329103</v>
      </c>
      <c r="AG39">
        <v>37318.791907514402</v>
      </c>
      <c r="AH39">
        <v>37660.849816849797</v>
      </c>
      <c r="AI39">
        <v>51615.415887850402</v>
      </c>
      <c r="AJ39">
        <v>34783.1830985915</v>
      </c>
      <c r="AK39">
        <v>39214.0365853658</v>
      </c>
      <c r="AL39">
        <v>35870.014388489202</v>
      </c>
      <c r="AM39">
        <v>45444.5</v>
      </c>
      <c r="AN39">
        <v>52951.841807909601</v>
      </c>
      <c r="AO39">
        <v>35610.989010988997</v>
      </c>
      <c r="AP39">
        <v>39518.507462686503</v>
      </c>
      <c r="AQ39">
        <v>45822.043478260799</v>
      </c>
      <c r="AR39">
        <v>31178.775000000001</v>
      </c>
      <c r="AS39">
        <v>38018.976190476104</v>
      </c>
      <c r="AT39">
        <v>30953.520547945202</v>
      </c>
      <c r="AU39">
        <v>58345.090909090897</v>
      </c>
      <c r="AV39">
        <v>39434.032258064501</v>
      </c>
      <c r="AW39">
        <v>40468.85</v>
      </c>
      <c r="AX39">
        <v>41307.9545454545</v>
      </c>
      <c r="AY39">
        <v>48100.296296296299</v>
      </c>
      <c r="AZ39">
        <v>50312.846153846098</v>
      </c>
      <c r="BA39">
        <v>37472</v>
      </c>
      <c r="BB39">
        <v>43184.703703703701</v>
      </c>
      <c r="BC39">
        <v>42414.647887323903</v>
      </c>
      <c r="BD39">
        <v>55744.2674418604</v>
      </c>
      <c r="BE39">
        <v>34601.627118643999</v>
      </c>
      <c r="BF39">
        <v>33915.452830188602</v>
      </c>
    </row>
    <row r="40" spans="1:58" x14ac:dyDescent="0.25">
      <c r="A40" t="s">
        <v>88</v>
      </c>
      <c r="B40" t="str">
        <f>VLOOKUP(A40,vhcsResultsConsolidated!$A$2:$C$566,2)</f>
        <v>Limousine</v>
      </c>
      <c r="C40" t="str">
        <f>VLOOKUP(A40,vhcsResultsConsolidated!$A$2:$C$566,3)</f>
        <v>medium high</v>
      </c>
      <c r="D40">
        <v>0.84607099999999902</v>
      </c>
      <c r="E40">
        <v>6030</v>
      </c>
      <c r="F40">
        <v>6030</v>
      </c>
      <c r="G40">
        <v>16.012469267166299</v>
      </c>
      <c r="H40" t="s">
        <v>50</v>
      </c>
      <c r="I40">
        <v>6.3198655281981999</v>
      </c>
      <c r="J40" t="s">
        <v>50</v>
      </c>
      <c r="K40">
        <v>12.3212261191665</v>
      </c>
      <c r="L40" t="s">
        <v>50</v>
      </c>
      <c r="M40">
        <v>35.656932241733102</v>
      </c>
      <c r="N40" t="s">
        <v>50</v>
      </c>
      <c r="O40">
        <v>-5.7887604239697202E-2</v>
      </c>
      <c r="P40" t="s">
        <v>50</v>
      </c>
      <c r="Q40">
        <v>-7.5204177084647897E-2</v>
      </c>
      <c r="R40" t="s">
        <v>50</v>
      </c>
      <c r="S40">
        <v>-6.6894439065649194E-2</v>
      </c>
      <c r="T40" t="s">
        <v>50</v>
      </c>
      <c r="U40">
        <v>-3.4656062012221898E-2</v>
      </c>
      <c r="V40" t="s">
        <v>50</v>
      </c>
      <c r="W40">
        <v>3.2283352393882798</v>
      </c>
      <c r="X40" t="s">
        <v>50</v>
      </c>
      <c r="Y40">
        <v>3.1990474368441202</v>
      </c>
      <c r="Z40" t="s">
        <v>50</v>
      </c>
      <c r="AA40">
        <v>56.998557605730497</v>
      </c>
      <c r="AB40">
        <v>10.8653641230964</v>
      </c>
      <c r="AC40">
        <v>19.862459465538201</v>
      </c>
      <c r="AD40">
        <v>-8.9970953424417406</v>
      </c>
      <c r="AE40">
        <v>55160.397326852901</v>
      </c>
      <c r="AF40">
        <v>46983.929422985202</v>
      </c>
      <c r="AG40">
        <v>40432.996078431301</v>
      </c>
      <c r="AH40">
        <v>37530.315706392998</v>
      </c>
      <c r="AI40">
        <v>58242.278128950697</v>
      </c>
      <c r="AJ40">
        <v>47993.009090908999</v>
      </c>
      <c r="AK40">
        <v>42900.709611451901</v>
      </c>
      <c r="AL40">
        <v>38448.827433628299</v>
      </c>
      <c r="AM40">
        <v>52309.207017543798</v>
      </c>
      <c r="AN40">
        <v>45870.601805416198</v>
      </c>
      <c r="AO40">
        <v>38160.4689265536</v>
      </c>
      <c r="AP40">
        <v>36473.013582342901</v>
      </c>
      <c r="AQ40">
        <v>59144.079601990001</v>
      </c>
      <c r="AR40">
        <v>49198.757950530002</v>
      </c>
      <c r="AS40">
        <v>42976.090497737503</v>
      </c>
      <c r="AT40">
        <v>38501.630094043801</v>
      </c>
      <c r="AU40">
        <v>57310.3393316195</v>
      </c>
      <c r="AV40">
        <v>46715.005617977498</v>
      </c>
      <c r="AW40">
        <v>42838.548507462598</v>
      </c>
      <c r="AX40">
        <v>38401.908077994398</v>
      </c>
      <c r="AY40">
        <v>53973.324050632902</v>
      </c>
      <c r="AZ40">
        <v>44988.940038684697</v>
      </c>
      <c r="BA40">
        <v>38618.747126436698</v>
      </c>
      <c r="BB40">
        <v>37294.987500000003</v>
      </c>
      <c r="BC40">
        <v>50880.236956521701</v>
      </c>
      <c r="BD40">
        <v>46820.224999999999</v>
      </c>
      <c r="BE40">
        <v>37717.466666666602</v>
      </c>
      <c r="BF40">
        <v>35495.200743494403</v>
      </c>
    </row>
    <row r="41" spans="1:58" x14ac:dyDescent="0.25">
      <c r="A41" t="s">
        <v>89</v>
      </c>
      <c r="B41" t="str">
        <f>VLOOKUP(A41,vhcsResultsConsolidated!$A$2:$C$566,2)</f>
        <v>city</v>
      </c>
      <c r="C41" t="str">
        <f>VLOOKUP(A41,vhcsResultsConsolidated!$A$2:$C$566,3)</f>
        <v>low</v>
      </c>
      <c r="D41">
        <v>0.93614799999999998</v>
      </c>
      <c r="E41">
        <v>10333</v>
      </c>
      <c r="F41">
        <v>10333</v>
      </c>
      <c r="G41">
        <v>7.1748109683882397</v>
      </c>
      <c r="H41" t="s">
        <v>50</v>
      </c>
      <c r="I41">
        <v>4.9619431744560902</v>
      </c>
      <c r="J41" t="s">
        <v>50</v>
      </c>
      <c r="K41">
        <v>4.0819726723143797</v>
      </c>
      <c r="L41" t="s">
        <v>50</v>
      </c>
      <c r="M41">
        <v>4.1655062481653804</v>
      </c>
      <c r="N41" t="s">
        <v>50</v>
      </c>
      <c r="O41">
        <v>-4.8076989981935504E-3</v>
      </c>
      <c r="P41" t="s">
        <v>53</v>
      </c>
      <c r="Q41">
        <v>-1.99703941494782E-2</v>
      </c>
      <c r="R41" t="s">
        <v>51</v>
      </c>
      <c r="S41">
        <v>1.16650630581629E-2</v>
      </c>
      <c r="T41" t="s">
        <v>53</v>
      </c>
      <c r="U41">
        <v>5.9926398619288598E-2</v>
      </c>
      <c r="V41" t="s">
        <v>50</v>
      </c>
      <c r="W41">
        <v>2.8763623365810602</v>
      </c>
      <c r="X41" t="s">
        <v>50</v>
      </c>
      <c r="Y41">
        <v>2.9154042312169599</v>
      </c>
      <c r="Z41" t="s">
        <v>50</v>
      </c>
      <c r="AA41">
        <v>7.7904312283526096</v>
      </c>
      <c r="AB41">
        <v>-58.880287804339801</v>
      </c>
      <c r="AC41">
        <v>5.7612998268947697</v>
      </c>
      <c r="AD41">
        <v>-64.6415876312346</v>
      </c>
      <c r="AE41">
        <v>26331.8730393607</v>
      </c>
      <c r="AF41">
        <v>26248.285199855902</v>
      </c>
      <c r="AG41">
        <v>22580.9207920792</v>
      </c>
      <c r="AH41">
        <v>22107.906351414</v>
      </c>
      <c r="AI41">
        <v>26256.9539860888</v>
      </c>
      <c r="AJ41">
        <v>26401.499658703</v>
      </c>
      <c r="AK41">
        <v>23465.89021043</v>
      </c>
      <c r="AL41">
        <v>23298.486162361602</v>
      </c>
      <c r="AM41">
        <v>26424.6039735099</v>
      </c>
      <c r="AN41">
        <v>26077.203506097499</v>
      </c>
      <c r="AO41">
        <v>21537.477885652599</v>
      </c>
      <c r="AP41">
        <v>20905.121155638401</v>
      </c>
      <c r="AQ41">
        <v>26688.4382139148</v>
      </c>
      <c r="AR41">
        <v>27986.304116865798</v>
      </c>
      <c r="AS41">
        <v>22700.853846153801</v>
      </c>
      <c r="AT41">
        <v>23893.311608961299</v>
      </c>
      <c r="AU41">
        <v>25798.3233995585</v>
      </c>
      <c r="AV41">
        <v>24725.435393258402</v>
      </c>
      <c r="AW41">
        <v>24160.164048865601</v>
      </c>
      <c r="AX41">
        <v>22805.974704890301</v>
      </c>
      <c r="AY41">
        <v>26180.1402777777</v>
      </c>
      <c r="AZ41">
        <v>24721.911764705801</v>
      </c>
      <c r="BA41">
        <v>21887.169072164899</v>
      </c>
      <c r="BB41">
        <v>20656.704866561999</v>
      </c>
      <c r="BC41">
        <v>26647.406329113899</v>
      </c>
      <c r="BD41">
        <v>27535.428797468299</v>
      </c>
      <c r="BE41">
        <v>21153.766968325701</v>
      </c>
      <c r="BF41">
        <v>21268.0596330275</v>
      </c>
    </row>
    <row r="42" spans="1:58" x14ac:dyDescent="0.25">
      <c r="A42" t="s">
        <v>90</v>
      </c>
      <c r="B42" t="str">
        <f>VLOOKUP(A42,vhcsResultsConsolidated!$A$2:$C$566,2)</f>
        <v>roadster</v>
      </c>
      <c r="C42" t="str">
        <f>VLOOKUP(A42,vhcsResultsConsolidated!$A$2:$C$566,3)</f>
        <v>low</v>
      </c>
      <c r="D42">
        <v>0.89667999999999903</v>
      </c>
      <c r="E42">
        <v>3450</v>
      </c>
      <c r="F42">
        <v>3450</v>
      </c>
      <c r="G42">
        <v>12.5099665080234</v>
      </c>
      <c r="H42" t="s">
        <v>50</v>
      </c>
      <c r="I42">
        <v>5.4898299560636303</v>
      </c>
      <c r="J42" t="s">
        <v>50</v>
      </c>
      <c r="K42">
        <v>7.15811000076115</v>
      </c>
      <c r="L42" t="s">
        <v>50</v>
      </c>
      <c r="M42">
        <v>6.4120570782567698</v>
      </c>
      <c r="N42" t="s">
        <v>50</v>
      </c>
      <c r="O42">
        <v>-1.27013058365744E-2</v>
      </c>
      <c r="P42" t="s">
        <v>53</v>
      </c>
      <c r="Q42">
        <v>-1.21516086467585E-2</v>
      </c>
      <c r="R42" t="s">
        <v>53</v>
      </c>
      <c r="S42">
        <v>8.4284782582659101E-3</v>
      </c>
      <c r="T42" t="s">
        <v>53</v>
      </c>
      <c r="U42">
        <v>1.03155224316532E-2</v>
      </c>
      <c r="V42" t="s">
        <v>53</v>
      </c>
      <c r="W42">
        <v>3.35586989147559</v>
      </c>
      <c r="X42" t="s">
        <v>50</v>
      </c>
      <c r="Y42">
        <v>3.3696148686684499</v>
      </c>
      <c r="Z42" t="s">
        <v>50</v>
      </c>
      <c r="AA42">
        <v>6.2505688376542201</v>
      </c>
      <c r="AB42">
        <v>-0.28978784038327199</v>
      </c>
      <c r="AC42">
        <v>0.32716794420319101</v>
      </c>
      <c r="AD42">
        <v>-0.61695578458646405</v>
      </c>
      <c r="AE42">
        <v>88698.528445006305</v>
      </c>
      <c r="AF42">
        <v>94250.406392694</v>
      </c>
      <c r="AG42">
        <v>99675.448232323193</v>
      </c>
      <c r="AH42">
        <v>90261.014127144299</v>
      </c>
      <c r="AI42">
        <v>84400.242339832796</v>
      </c>
      <c r="AJ42">
        <v>90666.719576719493</v>
      </c>
      <c r="AK42">
        <v>98154.374064837801</v>
      </c>
      <c r="AL42">
        <v>95573.742125984194</v>
      </c>
      <c r="AM42">
        <v>92270.483796296205</v>
      </c>
      <c r="AN42">
        <v>96970.5542168674</v>
      </c>
      <c r="AO42">
        <v>101235.424552429</v>
      </c>
      <c r="AP42">
        <v>84673.300207039298</v>
      </c>
      <c r="AQ42">
        <v>88742.551020408093</v>
      </c>
      <c r="AR42">
        <v>87653.894736842107</v>
      </c>
      <c r="AS42">
        <v>98901.969849246205</v>
      </c>
      <c r="AT42">
        <v>91464.894117646996</v>
      </c>
      <c r="AU42">
        <v>81389.301886792397</v>
      </c>
      <c r="AV42">
        <v>94392.639053254403</v>
      </c>
      <c r="AW42">
        <v>97417.881188118801</v>
      </c>
      <c r="AX42">
        <v>99715.071146244998</v>
      </c>
      <c r="AY42">
        <v>91732.364779874202</v>
      </c>
      <c r="AZ42">
        <v>101827.427509293</v>
      </c>
      <c r="BA42">
        <v>100120.145945945</v>
      </c>
      <c r="BB42">
        <v>85860.468401486898</v>
      </c>
      <c r="BC42">
        <v>92583.893772893702</v>
      </c>
      <c r="BD42">
        <v>91265.318777292501</v>
      </c>
      <c r="BE42">
        <v>102237.00970873699</v>
      </c>
      <c r="BF42">
        <v>83181.018691588702</v>
      </c>
    </row>
    <row r="43" spans="1:58" x14ac:dyDescent="0.25">
      <c r="A43" t="s">
        <v>91</v>
      </c>
      <c r="D43">
        <v>0.82069300000000001</v>
      </c>
      <c r="E43">
        <v>3282</v>
      </c>
      <c r="F43">
        <v>3282</v>
      </c>
      <c r="G43">
        <v>1.3112612764676299</v>
      </c>
      <c r="H43" t="s">
        <v>53</v>
      </c>
      <c r="I43">
        <v>1.35011541349414</v>
      </c>
      <c r="J43" t="s">
        <v>53</v>
      </c>
      <c r="K43">
        <v>0.97953872344718895</v>
      </c>
      <c r="L43" t="s">
        <v>53</v>
      </c>
      <c r="M43">
        <v>6.65102696327172</v>
      </c>
      <c r="N43" t="s">
        <v>50</v>
      </c>
      <c r="O43">
        <v>-9.5283750394762307E-2</v>
      </c>
      <c r="P43" t="s">
        <v>50</v>
      </c>
      <c r="Q43">
        <v>-9.9334710622167602E-2</v>
      </c>
      <c r="R43" t="s">
        <v>50</v>
      </c>
      <c r="S43">
        <v>-0.138940669170252</v>
      </c>
      <c r="T43" t="s">
        <v>50</v>
      </c>
      <c r="U43">
        <v>-2.78119881386754E-2</v>
      </c>
      <c r="V43" t="s">
        <v>53</v>
      </c>
      <c r="W43">
        <v>2.78886591505429</v>
      </c>
      <c r="X43" t="s">
        <v>50</v>
      </c>
      <c r="Y43">
        <v>2.7488855486633099</v>
      </c>
      <c r="Z43" t="s">
        <v>50</v>
      </c>
      <c r="AA43">
        <v>51.234387849336997</v>
      </c>
      <c r="AB43">
        <v>7.0602058229854698</v>
      </c>
      <c r="AC43">
        <v>21.502975348660801</v>
      </c>
      <c r="AD43">
        <v>-14.442769525675301</v>
      </c>
      <c r="AE43">
        <v>14965.4859086491</v>
      </c>
      <c r="AF43">
        <v>12779.364955357099</v>
      </c>
      <c r="AG43">
        <v>11151.002840908999</v>
      </c>
      <c r="AH43">
        <v>9320.6447166921898</v>
      </c>
      <c r="AI43">
        <v>14593.4112478031</v>
      </c>
      <c r="AJ43">
        <v>13306.0288248337</v>
      </c>
      <c r="AK43">
        <v>11961.404580152601</v>
      </c>
      <c r="AL43">
        <v>8978.0373831775705</v>
      </c>
      <c r="AM43">
        <v>15425.7260869565</v>
      </c>
      <c r="AN43">
        <v>12245.6</v>
      </c>
      <c r="AO43">
        <v>10126.926045016</v>
      </c>
      <c r="AP43">
        <v>9651.9006024096307</v>
      </c>
      <c r="AQ43">
        <v>14890.227118643999</v>
      </c>
      <c r="AR43">
        <v>14426.4296875</v>
      </c>
      <c r="AS43">
        <v>12315.450777202001</v>
      </c>
      <c r="AT43">
        <v>9163.2099447513792</v>
      </c>
      <c r="AU43">
        <v>14273.8467153284</v>
      </c>
      <c r="AV43">
        <v>11835.1435897435</v>
      </c>
      <c r="AW43">
        <v>11619.75</v>
      </c>
      <c r="AX43">
        <v>8738.6357142857105</v>
      </c>
      <c r="AY43">
        <v>13569.5183486238</v>
      </c>
      <c r="AZ43">
        <v>11919.5467289719</v>
      </c>
      <c r="BA43">
        <v>10715.366666666599</v>
      </c>
      <c r="BB43">
        <v>9377.6091370558297</v>
      </c>
      <c r="BC43">
        <v>17097.847107438</v>
      </c>
      <c r="BD43">
        <v>12547.658008658</v>
      </c>
      <c r="BE43">
        <v>9578.6894409937795</v>
      </c>
      <c r="BF43">
        <v>10052.162962962901</v>
      </c>
    </row>
    <row r="44" spans="1:58" x14ac:dyDescent="0.25">
      <c r="A44" t="s">
        <v>92</v>
      </c>
      <c r="B44" t="str">
        <f>VLOOKUP(A44,vhcsResultsConsolidated!$A$2:$C$566,2)</f>
        <v>City</v>
      </c>
      <c r="C44" t="str">
        <f>VLOOKUP(A44,vhcsResultsConsolidated!$A$2:$C$566,3)</f>
        <v>medium</v>
      </c>
      <c r="D44">
        <v>0.90039199999999997</v>
      </c>
      <c r="E44">
        <v>5487</v>
      </c>
      <c r="F44">
        <v>5179</v>
      </c>
      <c r="G44">
        <v>25.0430805381888</v>
      </c>
      <c r="H44" t="s">
        <v>50</v>
      </c>
      <c r="I44">
        <v>9.1688709678194993</v>
      </c>
      <c r="J44" t="s">
        <v>50</v>
      </c>
      <c r="K44">
        <v>20.5106452265914</v>
      </c>
      <c r="L44" t="s">
        <v>50</v>
      </c>
      <c r="M44">
        <v>7.4420712630952597</v>
      </c>
      <c r="N44" t="s">
        <v>50</v>
      </c>
      <c r="O44">
        <v>-4.8218933758526997E-2</v>
      </c>
      <c r="P44" t="s">
        <v>50</v>
      </c>
      <c r="Q44">
        <v>-2.1671316207067699E-2</v>
      </c>
      <c r="R44" t="s">
        <v>51</v>
      </c>
      <c r="S44">
        <v>3.1573233669207099E-2</v>
      </c>
      <c r="T44" t="s">
        <v>50</v>
      </c>
      <c r="U44">
        <v>0.107392035706251</v>
      </c>
      <c r="V44" t="s">
        <v>50</v>
      </c>
      <c r="W44">
        <v>2.8762992385293602</v>
      </c>
      <c r="X44" t="s">
        <v>50</v>
      </c>
      <c r="Y44">
        <v>2.9592011250683501</v>
      </c>
      <c r="Z44" t="s">
        <v>50</v>
      </c>
      <c r="AA44">
        <v>29.802261619124199</v>
      </c>
      <c r="AB44">
        <v>-176.23822870753099</v>
      </c>
      <c r="AC44">
        <v>-45.619104647275201</v>
      </c>
      <c r="AD44">
        <v>-130.61912406025601</v>
      </c>
      <c r="AE44">
        <v>21301.469004893901</v>
      </c>
      <c r="AF44">
        <v>19733.6560463432</v>
      </c>
      <c r="AG44">
        <v>18760.357954545401</v>
      </c>
      <c r="AH44">
        <v>23820.4137115839</v>
      </c>
      <c r="AI44">
        <v>20811.922945205399</v>
      </c>
      <c r="AJ44">
        <v>19426.9500674763</v>
      </c>
      <c r="AK44">
        <v>18098.4182692307</v>
      </c>
      <c r="AL44">
        <v>22972.282608695601</v>
      </c>
      <c r="AM44">
        <v>21746.7881619937</v>
      </c>
      <c r="AN44">
        <v>20088.764062499999</v>
      </c>
      <c r="AO44">
        <v>19353.821120689601</v>
      </c>
      <c r="AP44">
        <v>24549.247252747198</v>
      </c>
      <c r="AQ44">
        <v>20040.582781456898</v>
      </c>
      <c r="AR44">
        <v>20064.919354838701</v>
      </c>
      <c r="AS44">
        <v>18564.797297297198</v>
      </c>
      <c r="AT44">
        <v>22895.5831134564</v>
      </c>
      <c r="AU44">
        <v>21637.968085106299</v>
      </c>
      <c r="AV44">
        <v>18783.794037940301</v>
      </c>
      <c r="AW44">
        <v>17564.7268041237</v>
      </c>
      <c r="AX44">
        <v>23044.414392059502</v>
      </c>
      <c r="AY44">
        <v>21331.443223443199</v>
      </c>
      <c r="AZ44">
        <v>19133.4733096085</v>
      </c>
      <c r="BA44">
        <v>18788.8837209302</v>
      </c>
      <c r="BB44">
        <v>23799.8893528183</v>
      </c>
      <c r="BC44">
        <v>22054.075880758799</v>
      </c>
      <c r="BD44">
        <v>20836.498607242302</v>
      </c>
      <c r="BE44">
        <v>19841.618473895502</v>
      </c>
      <c r="BF44">
        <v>25382.060324825899</v>
      </c>
    </row>
    <row r="45" spans="1:58" x14ac:dyDescent="0.25">
      <c r="A45" t="s">
        <v>93</v>
      </c>
      <c r="B45" t="str">
        <f>VLOOKUP(A45,vhcsResultsConsolidated!$A$2:$C$566,2)</f>
        <v>SUV</v>
      </c>
      <c r="C45" t="str">
        <f>VLOOKUP(A45,vhcsResultsConsolidated!$A$2:$C$566,3)</f>
        <v>medium low</v>
      </c>
      <c r="D45">
        <v>0.86300699999999997</v>
      </c>
      <c r="E45">
        <v>5808</v>
      </c>
      <c r="F45">
        <v>5688</v>
      </c>
      <c r="G45">
        <v>25.073956509871401</v>
      </c>
      <c r="H45" t="s">
        <v>50</v>
      </c>
      <c r="I45">
        <v>19.221896443434701</v>
      </c>
      <c r="J45" t="s">
        <v>50</v>
      </c>
      <c r="K45">
        <v>11.1028288584607</v>
      </c>
      <c r="L45" t="s">
        <v>50</v>
      </c>
      <c r="M45">
        <v>6.8891778720911301</v>
      </c>
      <c r="N45" t="s">
        <v>50</v>
      </c>
      <c r="O45">
        <v>-5.5661027860675401E-2</v>
      </c>
      <c r="P45" t="s">
        <v>50</v>
      </c>
      <c r="Q45">
        <v>-1.4396284119561199E-3</v>
      </c>
      <c r="R45" t="s">
        <v>53</v>
      </c>
      <c r="S45">
        <v>2.7192088481748498E-2</v>
      </c>
      <c r="T45" t="s">
        <v>50</v>
      </c>
      <c r="U45">
        <v>0.13283240321649001</v>
      </c>
      <c r="V45" t="s">
        <v>50</v>
      </c>
      <c r="W45">
        <v>2.9759313779307499</v>
      </c>
      <c r="X45" t="s">
        <v>50</v>
      </c>
      <c r="Y45">
        <v>3.0668125067501002</v>
      </c>
      <c r="Z45" t="s">
        <v>50</v>
      </c>
      <c r="AA45">
        <v>41.419650559898201</v>
      </c>
      <c r="AB45">
        <v>-124.873298120149</v>
      </c>
      <c r="AC45">
        <v>-45.827247102092599</v>
      </c>
      <c r="AD45">
        <v>-79.046051018056502</v>
      </c>
      <c r="AE45">
        <v>25918.923728813501</v>
      </c>
      <c r="AF45">
        <v>26527.889758643101</v>
      </c>
      <c r="AG45">
        <v>24869.9249431387</v>
      </c>
      <c r="AH45">
        <v>26223.6429577464</v>
      </c>
      <c r="AI45">
        <v>26541.169984685999</v>
      </c>
      <c r="AJ45">
        <v>26311.689516129001</v>
      </c>
      <c r="AK45">
        <v>24301.797077922001</v>
      </c>
      <c r="AL45">
        <v>26580.692982456101</v>
      </c>
      <c r="AM45">
        <v>25386.385321100901</v>
      </c>
      <c r="AN45">
        <v>26731.759188846601</v>
      </c>
      <c r="AO45">
        <v>25367.7439544808</v>
      </c>
      <c r="AP45">
        <v>25891.819293478198</v>
      </c>
      <c r="AQ45">
        <v>27721.083333333299</v>
      </c>
      <c r="AR45">
        <v>26167.320105820101</v>
      </c>
      <c r="AS45">
        <v>24489.410852713099</v>
      </c>
      <c r="AT45">
        <v>26125.550295857902</v>
      </c>
      <c r="AU45">
        <v>25091.447098976099</v>
      </c>
      <c r="AV45">
        <v>26460.7923497267</v>
      </c>
      <c r="AW45">
        <v>24166.589385474799</v>
      </c>
      <c r="AX45">
        <v>27025.312138728299</v>
      </c>
      <c r="AY45">
        <v>26161.431486880399</v>
      </c>
      <c r="AZ45">
        <v>27032.966666666602</v>
      </c>
      <c r="BA45">
        <v>25719.707865168501</v>
      </c>
      <c r="BB45">
        <v>24994.9819121447</v>
      </c>
      <c r="BC45">
        <v>24753.430952380899</v>
      </c>
      <c r="BD45">
        <v>26478.997668997599</v>
      </c>
      <c r="BE45">
        <v>25006.651296829899</v>
      </c>
      <c r="BF45">
        <v>26886.306590257798</v>
      </c>
    </row>
    <row r="46" spans="1:58" x14ac:dyDescent="0.25">
      <c r="A46" t="s">
        <v>94</v>
      </c>
      <c r="D46">
        <v>0.85450499999999996</v>
      </c>
      <c r="E46">
        <v>469</v>
      </c>
      <c r="F46">
        <v>369</v>
      </c>
      <c r="G46">
        <v>2.9626937527594399</v>
      </c>
      <c r="H46" t="s">
        <v>51</v>
      </c>
      <c r="I46">
        <v>3.6593027440918702</v>
      </c>
      <c r="J46" t="s">
        <v>50</v>
      </c>
      <c r="K46">
        <v>1.35696463690295</v>
      </c>
      <c r="L46" t="s">
        <v>53</v>
      </c>
      <c r="M46">
        <v>6.5014221353414801</v>
      </c>
      <c r="N46" t="s">
        <v>50</v>
      </c>
      <c r="O46">
        <v>-1.6750765533660901E-2</v>
      </c>
      <c r="P46" t="s">
        <v>53</v>
      </c>
      <c r="Q46">
        <v>-7.8635268257979701E-2</v>
      </c>
      <c r="R46" t="s">
        <v>50</v>
      </c>
      <c r="S46">
        <v>-9.27477144272119E-2</v>
      </c>
      <c r="T46" t="s">
        <v>50</v>
      </c>
      <c r="U46">
        <v>-0.11442614731918301</v>
      </c>
      <c r="V46" t="s">
        <v>50</v>
      </c>
      <c r="W46">
        <v>3.02981663654547</v>
      </c>
      <c r="X46" t="s">
        <v>50</v>
      </c>
      <c r="Y46">
        <v>2.96205113573457</v>
      </c>
      <c r="Z46" t="s">
        <v>50</v>
      </c>
      <c r="AA46">
        <v>11.603546227158001</v>
      </c>
      <c r="AB46">
        <v>10.137072044782499</v>
      </c>
      <c r="AC46">
        <v>8.2195800776510293</v>
      </c>
      <c r="AD46">
        <v>1.91749196713152</v>
      </c>
      <c r="AE46">
        <v>23291.463414634101</v>
      </c>
      <c r="AF46">
        <v>22732.027777777701</v>
      </c>
      <c r="AG46">
        <v>23504.432692307601</v>
      </c>
      <c r="AH46">
        <v>22385.711711711701</v>
      </c>
      <c r="AI46">
        <v>23896.022727272699</v>
      </c>
      <c r="AJ46">
        <v>24493.978723404201</v>
      </c>
      <c r="AK46">
        <v>22833.9545454545</v>
      </c>
      <c r="AL46">
        <v>24412.828947368402</v>
      </c>
      <c r="AM46">
        <v>22591.447368420999</v>
      </c>
      <c r="AN46">
        <v>19419.560000000001</v>
      </c>
      <c r="AO46">
        <v>23996.116666666599</v>
      </c>
      <c r="AP46">
        <v>17983.9714285714</v>
      </c>
      <c r="AQ46">
        <v>23949.705882352901</v>
      </c>
      <c r="AR46">
        <v>24688.571428571398</v>
      </c>
      <c r="AS46">
        <v>22238.639999999999</v>
      </c>
      <c r="AT46">
        <v>24879.958333333299</v>
      </c>
      <c r="AU46">
        <v>23862.222222222201</v>
      </c>
      <c r="AV46">
        <v>24207.210526315699</v>
      </c>
      <c r="AW46">
        <v>23617.2631578947</v>
      </c>
      <c r="AX46">
        <v>23612.035714285699</v>
      </c>
      <c r="AY46">
        <v>21670.714285714199</v>
      </c>
      <c r="AZ46">
        <v>20169.1538461538</v>
      </c>
      <c r="BA46">
        <v>24019.541666666599</v>
      </c>
      <c r="BB46">
        <v>17669.5217391304</v>
      </c>
      <c r="BC46">
        <v>23128.541666666599</v>
      </c>
      <c r="BD46">
        <v>18607.5</v>
      </c>
      <c r="BE46">
        <v>23980.5</v>
      </c>
      <c r="BF46">
        <v>18586.666666666599</v>
      </c>
    </row>
    <row r="47" spans="1:58" x14ac:dyDescent="0.25">
      <c r="A47" t="s">
        <v>739</v>
      </c>
      <c r="D47">
        <v>0.62433499999999997</v>
      </c>
      <c r="E47">
        <v>540</v>
      </c>
      <c r="F47">
        <v>511</v>
      </c>
      <c r="G47">
        <v>1.41288076416368</v>
      </c>
      <c r="H47" t="s">
        <v>53</v>
      </c>
      <c r="I47">
        <v>1.3866863766973001</v>
      </c>
      <c r="J47" t="s">
        <v>53</v>
      </c>
      <c r="K47">
        <v>0.71596388860687499</v>
      </c>
      <c r="L47" t="s">
        <v>53</v>
      </c>
      <c r="M47">
        <v>1.0116519654135601</v>
      </c>
      <c r="N47" t="s">
        <v>53</v>
      </c>
      <c r="O47">
        <v>1.8455545569895E-2</v>
      </c>
      <c r="P47" t="s">
        <v>53</v>
      </c>
      <c r="Q47">
        <v>2.6418795338019E-2</v>
      </c>
      <c r="R47" t="s">
        <v>53</v>
      </c>
      <c r="S47">
        <v>4.4944361429136701E-2</v>
      </c>
      <c r="T47" t="s">
        <v>52</v>
      </c>
      <c r="U47">
        <v>-2.2045739459745899E-2</v>
      </c>
      <c r="V47" t="s">
        <v>53</v>
      </c>
      <c r="W47">
        <v>2.98668615110308</v>
      </c>
      <c r="X47" t="s">
        <v>50</v>
      </c>
      <c r="Y47">
        <v>2.9844717678718999</v>
      </c>
      <c r="Z47" t="s">
        <v>50</v>
      </c>
      <c r="AA47">
        <v>-12.3720961212842</v>
      </c>
      <c r="AB47">
        <v>2.0602107463971899</v>
      </c>
      <c r="AC47">
        <v>-1.54930003717988</v>
      </c>
      <c r="AD47">
        <v>3.6095107835770701</v>
      </c>
      <c r="AE47">
        <v>32826.727272727199</v>
      </c>
      <c r="AF47">
        <v>31704.776699029098</v>
      </c>
      <c r="AG47">
        <v>29495.8888888888</v>
      </c>
      <c r="AH47">
        <v>27602.2743902439</v>
      </c>
      <c r="AI47">
        <v>37276.666666666599</v>
      </c>
      <c r="AJ47">
        <v>31147.647058823499</v>
      </c>
      <c r="AK47">
        <v>29107.448275862</v>
      </c>
      <c r="AL47">
        <v>29339.0659340659</v>
      </c>
      <c r="AM47">
        <v>27486.799999999999</v>
      </c>
      <c r="AN47">
        <v>32251.192307692301</v>
      </c>
      <c r="AO47">
        <v>29827.205882352901</v>
      </c>
      <c r="AP47">
        <v>25437.2328767123</v>
      </c>
      <c r="AQ47">
        <v>37158.75</v>
      </c>
      <c r="AR47">
        <v>31505.4545454545</v>
      </c>
      <c r="AS47">
        <v>30580.125</v>
      </c>
      <c r="AT47">
        <v>30052.765957446802</v>
      </c>
      <c r="AU47">
        <v>37411.4285714285</v>
      </c>
      <c r="AV47">
        <v>30876.206896551699</v>
      </c>
      <c r="AW47">
        <v>28546.4285714285</v>
      </c>
      <c r="AX47">
        <v>28576.7045454545</v>
      </c>
      <c r="AY47">
        <v>32150</v>
      </c>
      <c r="AZ47">
        <v>28072.631578947301</v>
      </c>
      <c r="BA47">
        <v>29287.936170212699</v>
      </c>
      <c r="BB47">
        <v>26639.948717948701</v>
      </c>
      <c r="BC47">
        <v>27081.304347826001</v>
      </c>
      <c r="BD47">
        <v>34657.030303030297</v>
      </c>
      <c r="BE47">
        <v>30288.0363636363</v>
      </c>
      <c r="BF47">
        <v>24057.647058823499</v>
      </c>
    </row>
    <row r="48" spans="1:58" x14ac:dyDescent="0.25">
      <c r="A48" t="s">
        <v>95</v>
      </c>
      <c r="B48" t="str">
        <f>VLOOKUP(A48,vhcsResultsConsolidated!$A$2:$C$566,2)</f>
        <v>break</v>
      </c>
      <c r="C48" t="str">
        <f>VLOOKUP(A48,vhcsResultsConsolidated!$A$2:$C$566,3)</f>
        <v>medium low</v>
      </c>
      <c r="D48">
        <v>0.79986000000000002</v>
      </c>
      <c r="E48">
        <v>3645</v>
      </c>
      <c r="F48">
        <v>3645</v>
      </c>
      <c r="G48">
        <v>2.3837978495869199</v>
      </c>
      <c r="H48" t="s">
        <v>51</v>
      </c>
      <c r="I48">
        <v>2.9966588555026501</v>
      </c>
      <c r="J48" t="s">
        <v>51</v>
      </c>
      <c r="K48">
        <v>0.70266358271048701</v>
      </c>
      <c r="L48" t="s">
        <v>53</v>
      </c>
      <c r="M48">
        <v>3.8507919593992401</v>
      </c>
      <c r="N48" t="s">
        <v>50</v>
      </c>
      <c r="O48">
        <v>-4.10008304478005E-2</v>
      </c>
      <c r="P48" t="s">
        <v>50</v>
      </c>
      <c r="Q48">
        <v>-2.8063584390821902E-2</v>
      </c>
      <c r="R48" t="s">
        <v>50</v>
      </c>
      <c r="S48">
        <v>-2.0753373802766099E-2</v>
      </c>
      <c r="T48" t="s">
        <v>50</v>
      </c>
      <c r="U48">
        <v>1.6861687558874999E-2</v>
      </c>
      <c r="V48" t="s">
        <v>51</v>
      </c>
      <c r="W48">
        <v>2.9493584047468802</v>
      </c>
      <c r="X48" t="s">
        <v>50</v>
      </c>
      <c r="Y48">
        <v>2.9645577694558898</v>
      </c>
      <c r="Z48" t="s">
        <v>50</v>
      </c>
      <c r="AA48">
        <v>27.450470848531602</v>
      </c>
      <c r="AB48">
        <v>-29.667546860934301</v>
      </c>
      <c r="AC48">
        <v>-8.0911174336988907</v>
      </c>
      <c r="AD48">
        <v>-21.5764294272355</v>
      </c>
      <c r="AE48">
        <v>27885.643678160901</v>
      </c>
      <c r="AF48">
        <v>26253.5643153526</v>
      </c>
      <c r="AG48">
        <v>24353.1017811704</v>
      </c>
      <c r="AH48">
        <v>23752.112410071899</v>
      </c>
      <c r="AI48">
        <v>29057.959537572198</v>
      </c>
      <c r="AJ48">
        <v>26486.210843373399</v>
      </c>
      <c r="AK48">
        <v>24439.341584158399</v>
      </c>
      <c r="AL48">
        <v>24567.105169340401</v>
      </c>
      <c r="AM48">
        <v>26957.448512585801</v>
      </c>
      <c r="AN48">
        <v>26004.942060085799</v>
      </c>
      <c r="AO48">
        <v>24261.895287958101</v>
      </c>
      <c r="AP48">
        <v>22922.328493647899</v>
      </c>
      <c r="AQ48">
        <v>30808.411042944699</v>
      </c>
      <c r="AR48">
        <v>27054.758122743599</v>
      </c>
      <c r="AS48">
        <v>24766.459893048101</v>
      </c>
      <c r="AT48">
        <v>24431.792792792701</v>
      </c>
      <c r="AU48">
        <v>27498.814207650201</v>
      </c>
      <c r="AV48">
        <v>25773.597285067801</v>
      </c>
      <c r="AW48">
        <v>24157.447004608199</v>
      </c>
      <c r="AX48">
        <v>24655.716814159201</v>
      </c>
      <c r="AY48">
        <v>27208.181818181802</v>
      </c>
      <c r="AZ48">
        <v>26833.605</v>
      </c>
      <c r="BA48">
        <v>24836.627659574398</v>
      </c>
      <c r="BB48">
        <v>22628.9575757575</v>
      </c>
      <c r="BC48">
        <v>26805.349264705801</v>
      </c>
      <c r="BD48">
        <v>25381.8872180451</v>
      </c>
      <c r="BE48">
        <v>23704.938144329801</v>
      </c>
      <c r="BF48">
        <v>23360.393665158299</v>
      </c>
    </row>
    <row r="49" spans="1:58" x14ac:dyDescent="0.25">
      <c r="A49" t="s">
        <v>96</v>
      </c>
      <c r="B49" t="str">
        <f>VLOOKUP(A49,vhcsResultsConsolidated!$A$2:$C$566,2)</f>
        <v>city</v>
      </c>
      <c r="C49" t="str">
        <f>VLOOKUP(A49,vhcsResultsConsolidated!$A$2:$C$566,3)</f>
        <v>Medium low</v>
      </c>
      <c r="D49">
        <v>0.72931400000000002</v>
      </c>
      <c r="E49">
        <v>3608</v>
      </c>
      <c r="F49">
        <v>3583</v>
      </c>
      <c r="G49">
        <v>3.9472292010086898</v>
      </c>
      <c r="H49" t="s">
        <v>50</v>
      </c>
      <c r="I49">
        <v>1.9143566799013101</v>
      </c>
      <c r="J49" t="s">
        <v>52</v>
      </c>
      <c r="K49">
        <v>3.28624068563684</v>
      </c>
      <c r="L49" t="s">
        <v>50</v>
      </c>
      <c r="M49">
        <v>14.936149583084401</v>
      </c>
      <c r="N49" t="s">
        <v>50</v>
      </c>
      <c r="O49">
        <v>-8.5221397510350794E-2</v>
      </c>
      <c r="P49" t="s">
        <v>50</v>
      </c>
      <c r="Q49">
        <v>-7.8780040368869403E-2</v>
      </c>
      <c r="R49" t="s">
        <v>50</v>
      </c>
      <c r="S49">
        <v>-8.3342417534764096E-2</v>
      </c>
      <c r="T49" t="s">
        <v>50</v>
      </c>
      <c r="U49">
        <v>-3.5954922877959997E-2</v>
      </c>
      <c r="V49" t="s">
        <v>50</v>
      </c>
      <c r="W49">
        <v>2.95887446199702</v>
      </c>
      <c r="X49" t="s">
        <v>50</v>
      </c>
      <c r="Y49">
        <v>2.9473644549662699</v>
      </c>
      <c r="Z49" t="s">
        <v>50</v>
      </c>
      <c r="AA49">
        <v>69.799650187027495</v>
      </c>
      <c r="AB49">
        <v>-13.668697976014499</v>
      </c>
      <c r="AC49">
        <v>4.7315922184456198</v>
      </c>
      <c r="AD49">
        <v>-18.400290194460101</v>
      </c>
      <c r="AE49">
        <v>30221.3248407643</v>
      </c>
      <c r="AF49">
        <v>29317.6387795275</v>
      </c>
      <c r="AG49">
        <v>25875.0378590078</v>
      </c>
      <c r="AH49">
        <v>24227.397637795199</v>
      </c>
      <c r="AI49">
        <v>30544.713793103401</v>
      </c>
      <c r="AJ49">
        <v>30039.625242718401</v>
      </c>
      <c r="AK49">
        <v>26821.563218390798</v>
      </c>
      <c r="AL49">
        <v>24322.8582089552</v>
      </c>
      <c r="AM49">
        <v>30031.864646464601</v>
      </c>
      <c r="AN49">
        <v>28575.477045908101</v>
      </c>
      <c r="AO49">
        <v>25087.021531100399</v>
      </c>
      <c r="AP49">
        <v>24120.799999999999</v>
      </c>
      <c r="AQ49">
        <v>30934.75</v>
      </c>
      <c r="AR49">
        <v>30068.824675324599</v>
      </c>
      <c r="AS49">
        <v>27216.102150537601</v>
      </c>
      <c r="AT49">
        <v>24419.470175438499</v>
      </c>
      <c r="AU49">
        <v>30326.629032257999</v>
      </c>
      <c r="AV49">
        <v>29996.1787439613</v>
      </c>
      <c r="AW49">
        <v>26368.574074074</v>
      </c>
      <c r="AX49">
        <v>24213.159362549799</v>
      </c>
      <c r="AY49">
        <v>30079.036458333299</v>
      </c>
      <c r="AZ49">
        <v>29044.979591836702</v>
      </c>
      <c r="BA49">
        <v>26003.781094527301</v>
      </c>
      <c r="BB49">
        <v>23854.645569620199</v>
      </c>
      <c r="BC49">
        <v>30001.973597359702</v>
      </c>
      <c r="BD49">
        <v>28126.1484375</v>
      </c>
      <c r="BE49">
        <v>24237.857142857101</v>
      </c>
      <c r="BF49">
        <v>24380.382716049298</v>
      </c>
    </row>
    <row r="50" spans="1:58" x14ac:dyDescent="0.25">
      <c r="A50" t="s">
        <v>97</v>
      </c>
      <c r="D50">
        <v>0.82216199999999995</v>
      </c>
      <c r="E50">
        <v>1185</v>
      </c>
      <c r="F50">
        <v>171</v>
      </c>
      <c r="G50">
        <v>0.85615154364305801</v>
      </c>
      <c r="H50" t="s">
        <v>53</v>
      </c>
      <c r="I50">
        <v>0.86196337224237796</v>
      </c>
      <c r="J50" t="s">
        <v>53</v>
      </c>
      <c r="K50">
        <v>0.57508614145036296</v>
      </c>
      <c r="L50" t="s">
        <v>53</v>
      </c>
      <c r="M50">
        <v>0.61660045460770596</v>
      </c>
      <c r="N50" t="s">
        <v>53</v>
      </c>
      <c r="O50">
        <v>-1.1646690053274599E-2</v>
      </c>
      <c r="P50" t="s">
        <v>53</v>
      </c>
      <c r="Q50">
        <v>1.41703476407025E-2</v>
      </c>
      <c r="R50" t="s">
        <v>53</v>
      </c>
      <c r="S50">
        <v>-3.0717552072526098E-2</v>
      </c>
      <c r="T50" t="s">
        <v>53</v>
      </c>
      <c r="U50">
        <v>1.5132362065134401E-3</v>
      </c>
      <c r="V50" t="s">
        <v>53</v>
      </c>
      <c r="W50">
        <v>3.0370830747210902</v>
      </c>
      <c r="X50" t="s">
        <v>50</v>
      </c>
      <c r="Y50">
        <v>3.02193772967644</v>
      </c>
      <c r="Z50" t="s">
        <v>50</v>
      </c>
      <c r="AA50">
        <v>0.44410572427400202</v>
      </c>
      <c r="AB50">
        <v>1.5199731925927</v>
      </c>
      <c r="AC50">
        <v>1.33891622723293</v>
      </c>
      <c r="AD50">
        <v>0.181056965359775</v>
      </c>
      <c r="AE50">
        <v>35476.538461538403</v>
      </c>
      <c r="AF50">
        <v>33275.185185185102</v>
      </c>
      <c r="AG50">
        <v>33548.142857142797</v>
      </c>
      <c r="AH50">
        <v>31045.4637681159</v>
      </c>
      <c r="AI50">
        <v>38452</v>
      </c>
      <c r="AJ50">
        <v>35673.0769230769</v>
      </c>
      <c r="AK50">
        <v>34585.482758620601</v>
      </c>
      <c r="AL50">
        <v>31134.666666666599</v>
      </c>
      <c r="AM50">
        <v>33616.875</v>
      </c>
      <c r="AN50">
        <v>31048.571428571398</v>
      </c>
      <c r="AO50">
        <v>32044</v>
      </c>
      <c r="AP50">
        <v>30878.208333333299</v>
      </c>
      <c r="AQ50">
        <v>37824</v>
      </c>
      <c r="AR50">
        <v>37778.571428571398</v>
      </c>
      <c r="AS50">
        <v>37128.571428571398</v>
      </c>
      <c r="AT50">
        <v>30301.538461538399</v>
      </c>
      <c r="AU50">
        <v>39080</v>
      </c>
      <c r="AV50">
        <v>33216.666666666599</v>
      </c>
      <c r="AW50">
        <v>32211.933333333302</v>
      </c>
      <c r="AX50">
        <v>31473.125</v>
      </c>
      <c r="AY50">
        <v>32698.571428571398</v>
      </c>
      <c r="AZ50">
        <v>29747.5</v>
      </c>
      <c r="BA50">
        <v>29943.75</v>
      </c>
      <c r="BB50">
        <v>30341.5</v>
      </c>
      <c r="BC50">
        <v>34331.111111111102</v>
      </c>
      <c r="BD50">
        <v>32783.333333333299</v>
      </c>
      <c r="BE50">
        <v>33444.166666666599</v>
      </c>
      <c r="BF50">
        <v>31414.916666666599</v>
      </c>
    </row>
    <row r="51" spans="1:58" x14ac:dyDescent="0.25">
      <c r="A51" t="s">
        <v>98</v>
      </c>
      <c r="B51" t="str">
        <f>VLOOKUP(A51,vhcsResultsConsolidated!$A$2:$C$566,2)</f>
        <v>SUV</v>
      </c>
      <c r="C51" t="str">
        <f>VLOOKUP(A51,vhcsResultsConsolidated!$A$2:$C$566,3)</f>
        <v>medium</v>
      </c>
      <c r="D51">
        <v>0.81320800000000004</v>
      </c>
      <c r="E51">
        <v>2282</v>
      </c>
      <c r="F51">
        <v>2282</v>
      </c>
      <c r="G51">
        <v>4.7747686529421696</v>
      </c>
      <c r="H51" t="s">
        <v>50</v>
      </c>
      <c r="I51">
        <v>2.1198566232232201</v>
      </c>
      <c r="J51" t="s">
        <v>52</v>
      </c>
      <c r="K51">
        <v>3.5433306924794601</v>
      </c>
      <c r="L51" t="s">
        <v>50</v>
      </c>
      <c r="M51">
        <v>4.0653851835901502</v>
      </c>
      <c r="N51" t="s">
        <v>50</v>
      </c>
      <c r="O51">
        <v>-7.21699000170683E-2</v>
      </c>
      <c r="P51" t="s">
        <v>50</v>
      </c>
      <c r="Q51">
        <v>-3.3814898430869898E-2</v>
      </c>
      <c r="R51" t="s">
        <v>50</v>
      </c>
      <c r="S51">
        <v>-6.5539638147072907E-2</v>
      </c>
      <c r="T51" t="s">
        <v>50</v>
      </c>
      <c r="U51">
        <v>-2.9093841705804702E-2</v>
      </c>
      <c r="V51" t="s">
        <v>50</v>
      </c>
      <c r="W51">
        <v>3.00569938984026</v>
      </c>
      <c r="X51" t="s">
        <v>50</v>
      </c>
      <c r="Y51">
        <v>2.97968429738888</v>
      </c>
      <c r="Z51" t="s">
        <v>50</v>
      </c>
      <c r="AA51">
        <v>15.4646761413122</v>
      </c>
      <c r="AB51">
        <v>-2.1417953022508298</v>
      </c>
      <c r="AC51">
        <v>-2.9257171403297901</v>
      </c>
      <c r="AD51">
        <v>0.78392183807896199</v>
      </c>
      <c r="AE51">
        <v>33965</v>
      </c>
      <c r="AF51">
        <v>30243.471380471299</v>
      </c>
      <c r="AG51">
        <v>25208.519417475702</v>
      </c>
      <c r="AH51">
        <v>23686.517910447699</v>
      </c>
      <c r="AI51">
        <v>35175.498542273999</v>
      </c>
      <c r="AJ51">
        <v>31374.703363914301</v>
      </c>
      <c r="AK51">
        <v>25624.195348837198</v>
      </c>
      <c r="AL51">
        <v>24016.769021739099</v>
      </c>
      <c r="AM51">
        <v>32386.288973383998</v>
      </c>
      <c r="AN51">
        <v>28858.0299625468</v>
      </c>
      <c r="AO51">
        <v>24754.8629441624</v>
      </c>
      <c r="AP51">
        <v>23284.092715231702</v>
      </c>
      <c r="AQ51">
        <v>36143.6091954023</v>
      </c>
      <c r="AR51">
        <v>33682.93006993</v>
      </c>
      <c r="AS51">
        <v>26293.447619047602</v>
      </c>
      <c r="AT51">
        <v>24553.439490445799</v>
      </c>
      <c r="AU51">
        <v>34178.745562130098</v>
      </c>
      <c r="AV51">
        <v>29580.809782608601</v>
      </c>
      <c r="AW51">
        <v>24985.3636363636</v>
      </c>
      <c r="AX51">
        <v>23617.445497630299</v>
      </c>
      <c r="AY51">
        <v>34626.791666666599</v>
      </c>
      <c r="AZ51">
        <v>29507.035928143701</v>
      </c>
      <c r="BA51">
        <v>25473.391752577299</v>
      </c>
      <c r="BB51">
        <v>23429.5989010989</v>
      </c>
      <c r="BC51">
        <v>31098.335329341298</v>
      </c>
      <c r="BD51">
        <v>27774.19</v>
      </c>
      <c r="BE51">
        <v>24057.89</v>
      </c>
      <c r="BF51">
        <v>23063.4083333333</v>
      </c>
    </row>
    <row r="52" spans="1:58" x14ac:dyDescent="0.25">
      <c r="A52" t="s">
        <v>99</v>
      </c>
      <c r="D52">
        <v>0.86588199999999904</v>
      </c>
      <c r="E52">
        <v>1766</v>
      </c>
      <c r="F52">
        <v>1679</v>
      </c>
      <c r="G52">
        <v>2.4236502378383502</v>
      </c>
      <c r="H52" t="s">
        <v>51</v>
      </c>
      <c r="I52">
        <v>1.9633760584558699</v>
      </c>
      <c r="J52" t="s">
        <v>52</v>
      </c>
      <c r="K52">
        <v>1.77647525699356</v>
      </c>
      <c r="L52" t="s">
        <v>53</v>
      </c>
      <c r="M52">
        <v>2.8376830964983202</v>
      </c>
      <c r="N52" t="s">
        <v>51</v>
      </c>
      <c r="O52">
        <v>-2.7430004200450501E-2</v>
      </c>
      <c r="P52" t="s">
        <v>51</v>
      </c>
      <c r="Q52">
        <v>-5.5161431532064202E-2</v>
      </c>
      <c r="R52" t="s">
        <v>50</v>
      </c>
      <c r="S52">
        <v>-5.5405502202195103E-2</v>
      </c>
      <c r="T52" t="s">
        <v>50</v>
      </c>
      <c r="U52">
        <v>-3.6533371572499002E-2</v>
      </c>
      <c r="V52" t="s">
        <v>50</v>
      </c>
      <c r="W52">
        <v>3.0360138765487599</v>
      </c>
      <c r="X52" t="s">
        <v>50</v>
      </c>
      <c r="Y52">
        <v>3.01915717370861</v>
      </c>
      <c r="Z52" t="s">
        <v>50</v>
      </c>
      <c r="AA52">
        <v>18.491710104944602</v>
      </c>
      <c r="AB52">
        <v>8.7195714072980195</v>
      </c>
      <c r="AC52">
        <v>11.4967538328812</v>
      </c>
      <c r="AD52">
        <v>-2.7771824255832001</v>
      </c>
      <c r="AE52">
        <v>39989.843434343398</v>
      </c>
      <c r="AF52">
        <v>35090.350877192897</v>
      </c>
      <c r="AG52">
        <v>27420.446745562102</v>
      </c>
      <c r="AH52">
        <v>24203.9137645107</v>
      </c>
      <c r="AI52">
        <v>41717.740331491703</v>
      </c>
      <c r="AJ52">
        <v>35690.039840637401</v>
      </c>
      <c r="AK52">
        <v>29814.551181102299</v>
      </c>
      <c r="AL52">
        <v>24279.445820433401</v>
      </c>
      <c r="AM52">
        <v>38535.195348837202</v>
      </c>
      <c r="AN52">
        <v>33436.263736263703</v>
      </c>
      <c r="AO52">
        <v>25979.445497630299</v>
      </c>
      <c r="AP52">
        <v>24116.782142857101</v>
      </c>
      <c r="AQ52">
        <v>42640.759615384603</v>
      </c>
      <c r="AR52">
        <v>36864.433333333298</v>
      </c>
      <c r="AS52">
        <v>31982.741379310301</v>
      </c>
      <c r="AT52">
        <v>25010.022556390901</v>
      </c>
      <c r="AU52">
        <v>40471.064935064896</v>
      </c>
      <c r="AV52">
        <v>33945.891089108904</v>
      </c>
      <c r="AW52">
        <v>27992.014492753598</v>
      </c>
      <c r="AX52">
        <v>23768.042105263099</v>
      </c>
      <c r="AY52">
        <v>38950.371134020599</v>
      </c>
      <c r="AZ52">
        <v>33591.886792452802</v>
      </c>
      <c r="BA52">
        <v>26353.8928571428</v>
      </c>
      <c r="BB52">
        <v>23452.448863636298</v>
      </c>
      <c r="BC52">
        <v>38193.906779661003</v>
      </c>
      <c r="BD52">
        <v>33219.210526315699</v>
      </c>
      <c r="BE52">
        <v>25731.779527559</v>
      </c>
      <c r="BF52">
        <v>25241.038461538399</v>
      </c>
    </row>
    <row r="53" spans="1:58" x14ac:dyDescent="0.25">
      <c r="A53" t="s">
        <v>100</v>
      </c>
      <c r="D53">
        <v>0.76771099999999903</v>
      </c>
      <c r="E53">
        <v>1735</v>
      </c>
      <c r="F53">
        <v>1735</v>
      </c>
      <c r="G53">
        <v>1.5118206576708999</v>
      </c>
      <c r="H53" t="s">
        <v>53</v>
      </c>
      <c r="I53">
        <v>2.1722667828489599</v>
      </c>
      <c r="J53" t="s">
        <v>52</v>
      </c>
      <c r="K53">
        <v>2.0922110482680898</v>
      </c>
      <c r="L53" t="s">
        <v>52</v>
      </c>
      <c r="M53">
        <v>6.3566228620334302</v>
      </c>
      <c r="N53" t="s">
        <v>50</v>
      </c>
      <c r="O53">
        <v>-8.4903307543765599E-2</v>
      </c>
      <c r="P53" t="s">
        <v>50</v>
      </c>
      <c r="Q53">
        <v>-6.3627358423076499E-2</v>
      </c>
      <c r="R53" t="s">
        <v>50</v>
      </c>
      <c r="S53">
        <v>-9.10178704495469E-2</v>
      </c>
      <c r="T53" t="s">
        <v>50</v>
      </c>
      <c r="U53">
        <v>-5.4407687484068698E-2</v>
      </c>
      <c r="V53" t="s">
        <v>50</v>
      </c>
      <c r="W53">
        <v>3.04638023252308</v>
      </c>
      <c r="X53" t="s">
        <v>50</v>
      </c>
      <c r="Y53">
        <v>3.0115748825850202</v>
      </c>
      <c r="Z53" t="s">
        <v>50</v>
      </c>
      <c r="AA53">
        <v>26.087876111828599</v>
      </c>
      <c r="AB53">
        <v>14.4888530664225</v>
      </c>
      <c r="AC53">
        <v>11.4797391777964</v>
      </c>
      <c r="AD53">
        <v>3.0091138886261199</v>
      </c>
      <c r="AE53">
        <v>37504.206611570196</v>
      </c>
      <c r="AF53">
        <v>34547.402515723203</v>
      </c>
      <c r="AG53">
        <v>30649.409214092098</v>
      </c>
      <c r="AH53">
        <v>28832.1343065693</v>
      </c>
      <c r="AI53">
        <v>39769.456043956001</v>
      </c>
      <c r="AJ53">
        <v>34217.335443037897</v>
      </c>
      <c r="AK53">
        <v>31575.8809523809</v>
      </c>
      <c r="AL53">
        <v>29423.065868263398</v>
      </c>
      <c r="AM53">
        <v>35226.441988950202</v>
      </c>
      <c r="AN53">
        <v>34873.34375</v>
      </c>
      <c r="AO53">
        <v>29875.044776119401</v>
      </c>
      <c r="AP53">
        <v>28269.823361823299</v>
      </c>
      <c r="AQ53">
        <v>39699.597826086901</v>
      </c>
      <c r="AR53">
        <v>33774.597701149403</v>
      </c>
      <c r="AS53">
        <v>33439.661016949103</v>
      </c>
      <c r="AT53">
        <v>30624.222222222201</v>
      </c>
      <c r="AU53">
        <v>39840.866666666603</v>
      </c>
      <c r="AV53">
        <v>34759.845070422503</v>
      </c>
      <c r="AW53">
        <v>30567.0458715596</v>
      </c>
      <c r="AX53">
        <v>28162.957055214702</v>
      </c>
      <c r="AY53">
        <v>36296.545454545398</v>
      </c>
      <c r="AZ53">
        <v>33833.814432989602</v>
      </c>
      <c r="BA53">
        <v>30845.975609755998</v>
      </c>
      <c r="BB53">
        <v>29026.514792899401</v>
      </c>
      <c r="BC53">
        <v>34434.1538461538</v>
      </c>
      <c r="BD53">
        <v>36473.888888888803</v>
      </c>
      <c r="BE53">
        <v>29206</v>
      </c>
      <c r="BF53">
        <v>27567.181318681301</v>
      </c>
    </row>
    <row r="54" spans="1:58" x14ac:dyDescent="0.25">
      <c r="A54" t="s">
        <v>101</v>
      </c>
      <c r="B54" t="str">
        <f>VLOOKUP(A54,vhcsResultsConsolidated!$A$2:$C$566,2)</f>
        <v>City</v>
      </c>
      <c r="C54" t="str">
        <f>VLOOKUP(A54,vhcsResultsConsolidated!$A$2:$C$566,3)</f>
        <v>medium</v>
      </c>
      <c r="D54">
        <v>0.92176199999999997</v>
      </c>
      <c r="E54">
        <v>3174</v>
      </c>
      <c r="F54">
        <v>2762</v>
      </c>
      <c r="G54">
        <v>9.4021035625827896</v>
      </c>
      <c r="H54" t="s">
        <v>50</v>
      </c>
      <c r="I54">
        <v>8.2877269302866203</v>
      </c>
      <c r="J54" t="s">
        <v>50</v>
      </c>
      <c r="K54">
        <v>5.7046880539020499</v>
      </c>
      <c r="L54" t="s">
        <v>50</v>
      </c>
      <c r="M54">
        <v>4.6464949209858402</v>
      </c>
      <c r="N54" t="s">
        <v>50</v>
      </c>
      <c r="O54">
        <v>-9.3171770432092099E-3</v>
      </c>
      <c r="P54" t="s">
        <v>53</v>
      </c>
      <c r="Q54">
        <v>3.4116938516407899E-3</v>
      </c>
      <c r="R54" t="s">
        <v>53</v>
      </c>
      <c r="S54">
        <v>7.6238534521357898E-2</v>
      </c>
      <c r="T54" t="s">
        <v>50</v>
      </c>
      <c r="U54">
        <v>7.75675645729407E-2</v>
      </c>
      <c r="V54" t="s">
        <v>50</v>
      </c>
      <c r="W54">
        <v>2.5370382675648799</v>
      </c>
      <c r="X54" t="s">
        <v>50</v>
      </c>
      <c r="Y54">
        <v>2.6146420541198698</v>
      </c>
      <c r="Z54" t="s">
        <v>50</v>
      </c>
      <c r="AA54">
        <v>-8.1576659516257308</v>
      </c>
      <c r="AB54">
        <v>-62.435037181103802</v>
      </c>
      <c r="AC54">
        <v>-46.799328932589702</v>
      </c>
      <c r="AD54">
        <v>-15.6357082485142</v>
      </c>
      <c r="AE54">
        <v>13425.930921052601</v>
      </c>
      <c r="AF54">
        <v>12779.9038461538</v>
      </c>
      <c r="AG54">
        <v>10118.8870967741</v>
      </c>
      <c r="AH54">
        <v>10522.535353535301</v>
      </c>
      <c r="AI54">
        <v>12118.3060747663</v>
      </c>
      <c r="AJ54">
        <v>12490.729124236201</v>
      </c>
      <c r="AK54">
        <v>11250.649484535999</v>
      </c>
      <c r="AL54">
        <v>10725.4648241206</v>
      </c>
      <c r="AM54">
        <v>14582.2603305785</v>
      </c>
      <c r="AN54">
        <v>13141.188295165301</v>
      </c>
      <c r="AO54">
        <v>8885.3932584269605</v>
      </c>
      <c r="AP54">
        <v>10110.464285714201</v>
      </c>
      <c r="AQ54">
        <v>11481.512195121901</v>
      </c>
      <c r="AR54">
        <v>13623.2719665271</v>
      </c>
      <c r="AS54">
        <v>12977.490566037701</v>
      </c>
      <c r="AT54">
        <v>11079.3596491228</v>
      </c>
      <c r="AU54">
        <v>12703.6995515695</v>
      </c>
      <c r="AV54">
        <v>11416.6111111111</v>
      </c>
      <c r="AW54">
        <v>9170.5909090909099</v>
      </c>
      <c r="AX54">
        <v>10250.8294117647</v>
      </c>
      <c r="AY54">
        <v>15948.428030302999</v>
      </c>
      <c r="AZ54">
        <v>12850.256830601</v>
      </c>
      <c r="BA54">
        <v>10009.309523809499</v>
      </c>
      <c r="BB54">
        <v>10834.4814814814</v>
      </c>
      <c r="BC54">
        <v>12942.859090909</v>
      </c>
      <c r="BD54">
        <v>13394.714285714201</v>
      </c>
      <c r="BE54">
        <v>7881.0425531914898</v>
      </c>
      <c r="BF54">
        <v>9221.8977272727207</v>
      </c>
    </row>
    <row r="55" spans="1:58" x14ac:dyDescent="0.25">
      <c r="A55" t="s">
        <v>102</v>
      </c>
      <c r="B55" t="str">
        <f>VLOOKUP(A55,vhcsResultsConsolidated!$A$2:$C$566,2)</f>
        <v>city</v>
      </c>
      <c r="C55" t="str">
        <f>VLOOKUP(A55,vhcsResultsConsolidated!$A$2:$C$566,3)</f>
        <v>medium low</v>
      </c>
      <c r="D55">
        <v>0.80901800000000001</v>
      </c>
      <c r="E55">
        <v>4633</v>
      </c>
      <c r="F55">
        <v>4193</v>
      </c>
      <c r="G55">
        <v>4.0918440266056404</v>
      </c>
      <c r="H55" t="s">
        <v>50</v>
      </c>
      <c r="I55">
        <v>3.0318804476665799</v>
      </c>
      <c r="J55" t="s">
        <v>50</v>
      </c>
      <c r="K55">
        <v>2.9621171137125901</v>
      </c>
      <c r="L55" t="s">
        <v>51</v>
      </c>
      <c r="M55">
        <v>7.08554698003499</v>
      </c>
      <c r="N55" t="s">
        <v>50</v>
      </c>
      <c r="O55">
        <v>3.9977791626673699E-3</v>
      </c>
      <c r="P55" t="s">
        <v>53</v>
      </c>
      <c r="Q55">
        <v>-4.1421729690905101E-2</v>
      </c>
      <c r="R55" t="s">
        <v>52</v>
      </c>
      <c r="S55">
        <v>4.8445603594527702E-2</v>
      </c>
      <c r="T55" t="s">
        <v>51</v>
      </c>
      <c r="U55">
        <v>0.10338750382417999</v>
      </c>
      <c r="V55" t="s">
        <v>50</v>
      </c>
      <c r="W55">
        <v>3.0425876777899501</v>
      </c>
      <c r="X55" t="s">
        <v>50</v>
      </c>
      <c r="Y55">
        <v>3.12270350332984</v>
      </c>
      <c r="Z55" t="s">
        <v>50</v>
      </c>
      <c r="AA55">
        <v>3.1061890529577698</v>
      </c>
      <c r="AB55">
        <v>-60.3858419587676</v>
      </c>
      <c r="AC55">
        <v>-10.341775594364499</v>
      </c>
      <c r="AD55">
        <v>-50.044066364403001</v>
      </c>
      <c r="AE55">
        <v>13801.279456193301</v>
      </c>
      <c r="AF55">
        <v>11915.204291845401</v>
      </c>
      <c r="AG55">
        <v>10388.670440251501</v>
      </c>
      <c r="AH55">
        <v>9834.6226622662198</v>
      </c>
      <c r="AI55">
        <v>14069.148817802499</v>
      </c>
      <c r="AJ55">
        <v>11948.445723684201</v>
      </c>
      <c r="AK55">
        <v>10573.387804878001</v>
      </c>
      <c r="AL55">
        <v>10216.254859611199</v>
      </c>
      <c r="AM55">
        <v>13482.93553719</v>
      </c>
      <c r="AN55">
        <v>11878.9192100538</v>
      </c>
      <c r="AO55">
        <v>10191.958441558399</v>
      </c>
      <c r="AP55">
        <v>9438.4439461883394</v>
      </c>
      <c r="AQ55">
        <v>15660.5603217158</v>
      </c>
      <c r="AR55">
        <v>13430.166163141899</v>
      </c>
      <c r="AS55">
        <v>10968.2918660287</v>
      </c>
      <c r="AT55">
        <v>10932.961352656999</v>
      </c>
      <c r="AU55">
        <v>12353.552023121299</v>
      </c>
      <c r="AV55">
        <v>10177.870036101</v>
      </c>
      <c r="AW55">
        <v>10162.7661691542</v>
      </c>
      <c r="AX55">
        <v>9636.73046875</v>
      </c>
      <c r="AY55">
        <v>13521.3706293706</v>
      </c>
      <c r="AZ55">
        <v>11805.043478260801</v>
      </c>
      <c r="BA55">
        <v>9529.1709844559591</v>
      </c>
      <c r="BB55">
        <v>9308.8060344827609</v>
      </c>
      <c r="BC55">
        <v>13448.4764890282</v>
      </c>
      <c r="BD55">
        <v>11951.480427046199</v>
      </c>
      <c r="BE55">
        <v>10858.197916666601</v>
      </c>
      <c r="BF55">
        <v>9578.9859813084095</v>
      </c>
    </row>
    <row r="56" spans="1:58" x14ac:dyDescent="0.25">
      <c r="A56" t="s">
        <v>103</v>
      </c>
      <c r="B56" t="str">
        <f>VLOOKUP(A56,vhcsResultsConsolidated!$A$2:$C$566,2)</f>
        <v>break</v>
      </c>
      <c r="C56" t="str">
        <f>VLOOKUP(A56,vhcsResultsConsolidated!$A$2:$C$566,3)</f>
        <v>low</v>
      </c>
      <c r="D56">
        <v>0.90967999999999904</v>
      </c>
      <c r="E56">
        <v>24765</v>
      </c>
      <c r="F56">
        <v>24515</v>
      </c>
      <c r="G56">
        <v>5.4789930889915901</v>
      </c>
      <c r="H56" t="s">
        <v>50</v>
      </c>
      <c r="I56">
        <v>3.9688344754004401</v>
      </c>
      <c r="J56" t="s">
        <v>50</v>
      </c>
      <c r="K56">
        <v>3.4907097337614799</v>
      </c>
      <c r="L56" t="s">
        <v>50</v>
      </c>
      <c r="M56">
        <v>9.7130910150050909</v>
      </c>
      <c r="N56" t="s">
        <v>50</v>
      </c>
      <c r="O56">
        <v>-4.73587330108435E-2</v>
      </c>
      <c r="P56" t="s">
        <v>50</v>
      </c>
      <c r="Q56">
        <v>-2.80249843027662E-2</v>
      </c>
      <c r="R56" t="s">
        <v>50</v>
      </c>
      <c r="S56">
        <v>-1.6003559104396499E-2</v>
      </c>
      <c r="T56" t="s">
        <v>50</v>
      </c>
      <c r="U56">
        <v>2.50237841580629E-2</v>
      </c>
      <c r="V56" t="s">
        <v>50</v>
      </c>
      <c r="W56">
        <v>3.32249420481683</v>
      </c>
      <c r="X56" t="s">
        <v>50</v>
      </c>
      <c r="Y56">
        <v>3.33833537755587</v>
      </c>
      <c r="Z56" t="s">
        <v>50</v>
      </c>
      <c r="AA56">
        <v>121.043957217947</v>
      </c>
      <c r="AB56">
        <v>-101.100427213483</v>
      </c>
      <c r="AC56">
        <v>-17.1254069559116</v>
      </c>
      <c r="AD56">
        <v>-83.975020257572197</v>
      </c>
      <c r="AE56">
        <v>22316.674818334199</v>
      </c>
      <c r="AF56">
        <v>21764.875349704598</v>
      </c>
      <c r="AG56">
        <v>21143.0922249793</v>
      </c>
      <c r="AH56">
        <v>23297.211693217199</v>
      </c>
      <c r="AI56">
        <v>22424.713401507001</v>
      </c>
      <c r="AJ56">
        <v>21281.878276589301</v>
      </c>
      <c r="AK56">
        <v>21357.011058451801</v>
      </c>
      <c r="AL56">
        <v>22145.859264259099</v>
      </c>
      <c r="AM56">
        <v>22199.968023255798</v>
      </c>
      <c r="AN56">
        <v>22279.503691813799</v>
      </c>
      <c r="AO56">
        <v>20908.004340277701</v>
      </c>
      <c r="AP56">
        <v>24388.528790786899</v>
      </c>
      <c r="AQ56">
        <v>22939.894927536199</v>
      </c>
      <c r="AR56">
        <v>20604.380778588798</v>
      </c>
      <c r="AS56">
        <v>21724.732919254599</v>
      </c>
      <c r="AT56">
        <v>21397.101356174098</v>
      </c>
      <c r="AU56">
        <v>21866.792600896799</v>
      </c>
      <c r="AV56">
        <v>21946.837014925299</v>
      </c>
      <c r="AW56">
        <v>20976.282958199299</v>
      </c>
      <c r="AX56">
        <v>22817.440460947499</v>
      </c>
      <c r="AY56">
        <v>22499.8627087198</v>
      </c>
      <c r="AZ56">
        <v>22403.713844252099</v>
      </c>
      <c r="BA56">
        <v>20981.590025359201</v>
      </c>
      <c r="BB56">
        <v>25045.247097844102</v>
      </c>
      <c r="BC56">
        <v>21933.961601755302</v>
      </c>
      <c r="BD56">
        <v>22145.253841015299</v>
      </c>
      <c r="BE56">
        <v>20830.348795718099</v>
      </c>
      <c r="BF56">
        <v>23486.476082004501</v>
      </c>
    </row>
    <row r="57" spans="1:58" x14ac:dyDescent="0.25">
      <c r="A57" t="s">
        <v>104</v>
      </c>
      <c r="D57">
        <v>0.83896099999999996</v>
      </c>
      <c r="E57">
        <v>1583</v>
      </c>
      <c r="F57">
        <v>1545</v>
      </c>
      <c r="G57">
        <v>1.59749857893117</v>
      </c>
      <c r="H57" t="s">
        <v>53</v>
      </c>
      <c r="I57">
        <v>1.22680027158768</v>
      </c>
      <c r="J57" t="s">
        <v>53</v>
      </c>
      <c r="K57">
        <v>2.1782793688171198</v>
      </c>
      <c r="L57" t="s">
        <v>52</v>
      </c>
      <c r="M57">
        <v>2.2942555559947602</v>
      </c>
      <c r="N57" t="s">
        <v>51</v>
      </c>
      <c r="O57">
        <v>-4.4628925629543403E-2</v>
      </c>
      <c r="P57" t="s">
        <v>50</v>
      </c>
      <c r="Q57">
        <v>-4.2366779059216904E-3</v>
      </c>
      <c r="R57" t="s">
        <v>53</v>
      </c>
      <c r="S57">
        <v>-0.12076792695170301</v>
      </c>
      <c r="T57" t="s">
        <v>50</v>
      </c>
      <c r="U57">
        <v>-6.6746263482988594E-2</v>
      </c>
      <c r="V57" t="s">
        <v>50</v>
      </c>
      <c r="W57">
        <v>3.04600220530024</v>
      </c>
      <c r="X57" t="s">
        <v>50</v>
      </c>
      <c r="Y57">
        <v>2.9558606816865498</v>
      </c>
      <c r="Z57" t="s">
        <v>50</v>
      </c>
      <c r="AA57">
        <v>3.2111145713434599</v>
      </c>
      <c r="AB57">
        <v>24.183874893521999</v>
      </c>
      <c r="AC57">
        <v>17.000006549085398</v>
      </c>
      <c r="AD57">
        <v>7.1838683444365898</v>
      </c>
      <c r="AE57">
        <v>32022.178391959798</v>
      </c>
      <c r="AF57">
        <v>28635.670329670302</v>
      </c>
      <c r="AG57">
        <v>29135.996226415002</v>
      </c>
      <c r="AH57">
        <v>25925.6370023419</v>
      </c>
      <c r="AI57">
        <v>32504.196531791898</v>
      </c>
      <c r="AJ57">
        <v>29997.623376623302</v>
      </c>
      <c r="AK57">
        <v>28002.496183206102</v>
      </c>
      <c r="AL57">
        <v>25820.4229249011</v>
      </c>
      <c r="AM57">
        <v>31651.56</v>
      </c>
      <c r="AN57">
        <v>27231.15625</v>
      </c>
      <c r="AO57">
        <v>30244.119402985001</v>
      </c>
      <c r="AP57">
        <v>26078.620689655101</v>
      </c>
      <c r="AQ57">
        <v>32683.45</v>
      </c>
      <c r="AR57">
        <v>27379.758620689601</v>
      </c>
      <c r="AS57">
        <v>25130.666666666599</v>
      </c>
      <c r="AT57">
        <v>26778.4038461538</v>
      </c>
      <c r="AU57">
        <v>32350</v>
      </c>
      <c r="AV57">
        <v>31579.25</v>
      </c>
      <c r="AW57">
        <v>30214.581081081</v>
      </c>
      <c r="AX57">
        <v>25151.765100671098</v>
      </c>
      <c r="AY57">
        <v>32879.216981131998</v>
      </c>
      <c r="AZ57">
        <v>26952.3275862068</v>
      </c>
      <c r="BA57">
        <v>30479.294117647001</v>
      </c>
      <c r="BB57">
        <v>25127.311111111099</v>
      </c>
      <c r="BC57">
        <v>30558.0168067226</v>
      </c>
      <c r="BD57">
        <v>27530.6388888888</v>
      </c>
      <c r="BE57">
        <v>30001.8181818181</v>
      </c>
      <c r="BF57">
        <v>27097.8809523809</v>
      </c>
    </row>
    <row r="58" spans="1:58" x14ac:dyDescent="0.25">
      <c r="A58" t="s">
        <v>740</v>
      </c>
      <c r="D58">
        <v>0.45046199999999997</v>
      </c>
      <c r="E58">
        <v>208</v>
      </c>
      <c r="F58">
        <v>42</v>
      </c>
      <c r="G58">
        <v>0.34798085977340698</v>
      </c>
      <c r="H58" t="s">
        <v>53</v>
      </c>
      <c r="I58">
        <v>0.34798085977340598</v>
      </c>
      <c r="J58" t="s">
        <v>53</v>
      </c>
      <c r="K58">
        <v>6.1870736841739102E-4</v>
      </c>
      <c r="L58" t="s">
        <v>53</v>
      </c>
      <c r="M58">
        <v>0.50976838744540698</v>
      </c>
      <c r="N58" t="s">
        <v>53</v>
      </c>
      <c r="O58">
        <v>0.49827854805398603</v>
      </c>
      <c r="P58" t="s">
        <v>53</v>
      </c>
      <c r="Q58">
        <v>0.30612901068548798</v>
      </c>
      <c r="R58" t="s">
        <v>53</v>
      </c>
      <c r="S58">
        <v>-0.449541777536965</v>
      </c>
      <c r="T58" t="s">
        <v>53</v>
      </c>
      <c r="U58">
        <v>0.44298973086083399</v>
      </c>
      <c r="V58" t="s">
        <v>53</v>
      </c>
      <c r="W58">
        <v>2.7505434580999601</v>
      </c>
      <c r="X58" t="s">
        <v>50</v>
      </c>
      <c r="Y58">
        <v>2.90382783015303</v>
      </c>
      <c r="Z58" t="s">
        <v>50</v>
      </c>
      <c r="AA58">
        <v>-3.1568022835088301</v>
      </c>
      <c r="AB58">
        <v>-1.1956093791307401</v>
      </c>
      <c r="AC58">
        <v>1.7556255996028101</v>
      </c>
      <c r="AD58">
        <v>-2.9512349787335599</v>
      </c>
      <c r="AE58">
        <v>2750</v>
      </c>
      <c r="AF58">
        <v>4313.3333333333303</v>
      </c>
      <c r="AG58">
        <v>6940.9090909090901</v>
      </c>
      <c r="AH58">
        <v>4568.5</v>
      </c>
      <c r="AI58">
        <v>2928.5714285714198</v>
      </c>
      <c r="AJ58">
        <v>7675</v>
      </c>
      <c r="AK58">
        <v>7162.5</v>
      </c>
      <c r="AL58">
        <v>1300</v>
      </c>
      <c r="AM58">
        <v>1500</v>
      </c>
      <c r="AN58">
        <v>3090.9090909090901</v>
      </c>
      <c r="AO58">
        <v>6814.2857142857101</v>
      </c>
      <c r="AP58">
        <v>5658</v>
      </c>
      <c r="AQ58">
        <v>3275</v>
      </c>
      <c r="AR58">
        <v>7266.6666666666597</v>
      </c>
      <c r="AS58">
        <v>9725</v>
      </c>
      <c r="AT58">
        <v>1500</v>
      </c>
      <c r="AU58">
        <v>2466.6666666666601</v>
      </c>
      <c r="AV58">
        <v>8900</v>
      </c>
      <c r="AW58">
        <v>4600</v>
      </c>
      <c r="AX58">
        <v>1100</v>
      </c>
      <c r="AY58">
        <v>1500</v>
      </c>
      <c r="AZ58">
        <v>3300</v>
      </c>
      <c r="BA58">
        <v>7600</v>
      </c>
      <c r="BB58">
        <v>7000</v>
      </c>
      <c r="BD58">
        <v>2840</v>
      </c>
      <c r="BE58">
        <v>5766.6666666666597</v>
      </c>
      <c r="BF58">
        <v>4316</v>
      </c>
    </row>
    <row r="59" spans="1:58" x14ac:dyDescent="0.25">
      <c r="A59" t="s">
        <v>105</v>
      </c>
      <c r="B59" t="str">
        <f>VLOOKUP(A59,vhcsResultsConsolidated!$A$2:$C$566,2)</f>
        <v>city</v>
      </c>
      <c r="C59" t="str">
        <f>VLOOKUP(A59,vhcsResultsConsolidated!$A$2:$C$566,3)</f>
        <v>medium low</v>
      </c>
      <c r="D59">
        <v>0.60548800000000003</v>
      </c>
      <c r="E59">
        <v>5216</v>
      </c>
      <c r="F59">
        <v>5193</v>
      </c>
      <c r="G59">
        <v>7.2469440195044301</v>
      </c>
      <c r="H59" t="s">
        <v>50</v>
      </c>
      <c r="I59">
        <v>4.0864838287166698</v>
      </c>
      <c r="J59" t="s">
        <v>50</v>
      </c>
      <c r="K59">
        <v>5.0200503333902704</v>
      </c>
      <c r="L59" t="s">
        <v>50</v>
      </c>
      <c r="M59">
        <v>5.21215451642946</v>
      </c>
      <c r="N59" t="s">
        <v>50</v>
      </c>
      <c r="O59">
        <v>-0.110444559659324</v>
      </c>
      <c r="P59" t="s">
        <v>50</v>
      </c>
      <c r="Q59">
        <v>-6.1387025743885097E-2</v>
      </c>
      <c r="R59" t="s">
        <v>50</v>
      </c>
      <c r="S59">
        <v>-7.4978906285179003E-2</v>
      </c>
      <c r="T59" t="s">
        <v>50</v>
      </c>
      <c r="U59">
        <v>-0.13136299360404</v>
      </c>
      <c r="V59" t="s">
        <v>50</v>
      </c>
      <c r="W59">
        <v>3.0325059682409701</v>
      </c>
      <c r="X59" t="s">
        <v>50</v>
      </c>
      <c r="Y59">
        <v>2.9549616216738701</v>
      </c>
      <c r="Z59" t="s">
        <v>50</v>
      </c>
      <c r="AA59">
        <v>69.154308285253293</v>
      </c>
      <c r="AB59">
        <v>46.924267885766199</v>
      </c>
      <c r="AC59">
        <v>-2.0016012178855198</v>
      </c>
      <c r="AD59">
        <v>48.925869103651799</v>
      </c>
      <c r="AE59">
        <v>9836.2870264064295</v>
      </c>
      <c r="AF59">
        <v>9178.3225806451592</v>
      </c>
      <c r="AG59">
        <v>7953.1568075117302</v>
      </c>
      <c r="AH59">
        <v>7453.4421524663603</v>
      </c>
      <c r="AI59">
        <v>10062.684674751899</v>
      </c>
      <c r="AJ59">
        <v>9190.4205202312096</v>
      </c>
      <c r="AK59">
        <v>8111.62239089184</v>
      </c>
      <c r="AL59">
        <v>7806.0176056337996</v>
      </c>
      <c r="AM59">
        <v>9590.3676646706608</v>
      </c>
      <c r="AN59">
        <v>9163.8635578583708</v>
      </c>
      <c r="AO59">
        <v>7797.9312267657997</v>
      </c>
      <c r="AP59">
        <v>7087.3308957952404</v>
      </c>
      <c r="AQ59">
        <v>9919.4432071269493</v>
      </c>
      <c r="AR59">
        <v>9310.4347826086905</v>
      </c>
      <c r="AS59">
        <v>8091.2809917355298</v>
      </c>
      <c r="AT59">
        <v>7671.0078125</v>
      </c>
      <c r="AU59">
        <v>10203.1113537117</v>
      </c>
      <c r="AV59">
        <v>9071.0979827089304</v>
      </c>
      <c r="AW59">
        <v>8128.8947368421004</v>
      </c>
      <c r="AX59">
        <v>7916.7948717948702</v>
      </c>
      <c r="AY59">
        <v>9342.7692307692305</v>
      </c>
      <c r="AZ59">
        <v>9353.2789115646192</v>
      </c>
      <c r="BA59">
        <v>7024.8333333333303</v>
      </c>
      <c r="BB59">
        <v>7336.49</v>
      </c>
      <c r="BC59">
        <v>9851.9926108374293</v>
      </c>
      <c r="BD59">
        <v>8968.4666666666599</v>
      </c>
      <c r="BE59">
        <v>8542.8138686131297</v>
      </c>
      <c r="BF59">
        <v>6784.7085020242903</v>
      </c>
    </row>
    <row r="60" spans="1:58" x14ac:dyDescent="0.25">
      <c r="A60" t="s">
        <v>106</v>
      </c>
      <c r="B60" t="str">
        <f>VLOOKUP(A60,vhcsResultsConsolidated!$A$2:$C$566,2)</f>
        <v>transport</v>
      </c>
      <c r="C60" t="str">
        <f>VLOOKUP(A60,vhcsResultsConsolidated!$A$2:$C$566,3)</f>
        <v>medium low</v>
      </c>
      <c r="D60">
        <v>0.83481099999999997</v>
      </c>
      <c r="E60">
        <v>2534</v>
      </c>
      <c r="F60">
        <v>2534</v>
      </c>
      <c r="G60">
        <v>8.2569174332243804</v>
      </c>
      <c r="H60" t="s">
        <v>50</v>
      </c>
      <c r="I60">
        <v>4.5551576415161996</v>
      </c>
      <c r="J60" t="s">
        <v>50</v>
      </c>
      <c r="K60">
        <v>5.9762270068358596</v>
      </c>
      <c r="L60" t="s">
        <v>50</v>
      </c>
      <c r="M60">
        <v>2.2072494771907998</v>
      </c>
      <c r="N60" t="s">
        <v>52</v>
      </c>
      <c r="O60">
        <v>-1.9712091426285199E-2</v>
      </c>
      <c r="P60" t="s">
        <v>53</v>
      </c>
      <c r="Q60">
        <v>5.2671848692276799E-2</v>
      </c>
      <c r="R60" t="s">
        <v>51</v>
      </c>
      <c r="S60">
        <v>8.7654712640912694E-2</v>
      </c>
      <c r="T60" t="s">
        <v>50</v>
      </c>
      <c r="U60">
        <v>0.119148362642351</v>
      </c>
      <c r="V60" t="s">
        <v>50</v>
      </c>
      <c r="W60">
        <v>2.9338314752604</v>
      </c>
      <c r="X60" t="s">
        <v>50</v>
      </c>
      <c r="Y60">
        <v>3.0323676186644302</v>
      </c>
      <c r="Z60" t="s">
        <v>50</v>
      </c>
      <c r="AA60">
        <v>8.8638909208988501</v>
      </c>
      <c r="AB60">
        <v>-35.889211385377799</v>
      </c>
      <c r="AC60">
        <v>-23.567571677828099</v>
      </c>
      <c r="AD60">
        <v>-12.3216397075496</v>
      </c>
      <c r="AE60">
        <v>24206.111856823201</v>
      </c>
      <c r="AF60">
        <v>20562.03125</v>
      </c>
      <c r="AG60">
        <v>18159.557851239599</v>
      </c>
      <c r="AH60">
        <v>17439.262396694201</v>
      </c>
      <c r="AI60">
        <v>25864.841046277601</v>
      </c>
      <c r="AJ60">
        <v>20691.477572559299</v>
      </c>
      <c r="AK60">
        <v>17624.214022140201</v>
      </c>
      <c r="AL60">
        <v>17152.098039215602</v>
      </c>
      <c r="AM60">
        <v>22129.5667506297</v>
      </c>
      <c r="AN60">
        <v>20394.590443686</v>
      </c>
      <c r="AO60">
        <v>18840.676056338001</v>
      </c>
      <c r="AP60">
        <v>17759.030567685499</v>
      </c>
      <c r="AQ60">
        <v>26114.589641434199</v>
      </c>
      <c r="AR60">
        <v>21842.212435233101</v>
      </c>
      <c r="AS60">
        <v>16539.480314960601</v>
      </c>
      <c r="AT60">
        <v>17206.252173912999</v>
      </c>
      <c r="AU60">
        <v>25610.0162601626</v>
      </c>
      <c r="AV60">
        <v>19497.4354838709</v>
      </c>
      <c r="AW60">
        <v>18580.8888888888</v>
      </c>
      <c r="AX60">
        <v>17107.6142857142</v>
      </c>
      <c r="AY60">
        <v>22652.632432432401</v>
      </c>
      <c r="AZ60">
        <v>20934.1897810218</v>
      </c>
      <c r="BA60">
        <v>19306.052173913002</v>
      </c>
      <c r="BB60">
        <v>18138.381294964001</v>
      </c>
      <c r="BC60">
        <v>21673.117924528298</v>
      </c>
      <c r="BD60">
        <v>19920.711538461499</v>
      </c>
      <c r="BE60">
        <v>18294.571428571398</v>
      </c>
      <c r="BF60">
        <v>17173.144444444399</v>
      </c>
    </row>
    <row r="61" spans="1:58" x14ac:dyDescent="0.25">
      <c r="A61" t="s">
        <v>107</v>
      </c>
      <c r="B61" t="str">
        <f>VLOOKUP(A61,vhcsResultsConsolidated!$A$2:$C$566,2)</f>
        <v xml:space="preserve">break </v>
      </c>
      <c r="C61" t="str">
        <f>VLOOKUP(A61,vhcsResultsConsolidated!$A$2:$C$566,3)</f>
        <v>medium low</v>
      </c>
      <c r="D61">
        <v>0.845302</v>
      </c>
      <c r="E61">
        <v>8307</v>
      </c>
      <c r="F61">
        <v>4102</v>
      </c>
      <c r="G61">
        <v>4.1110891419545901</v>
      </c>
      <c r="H61" t="s">
        <v>50</v>
      </c>
      <c r="I61">
        <v>1.82571634354491</v>
      </c>
      <c r="J61" t="s">
        <v>53</v>
      </c>
      <c r="K61">
        <v>2.9974211007379301</v>
      </c>
      <c r="L61" t="s">
        <v>51</v>
      </c>
      <c r="M61">
        <v>9.3492060332945393</v>
      </c>
      <c r="N61" t="s">
        <v>50</v>
      </c>
      <c r="O61">
        <v>-0.134961218821395</v>
      </c>
      <c r="P61" t="s">
        <v>50</v>
      </c>
      <c r="Q61">
        <v>-3.8716753079406203E-2</v>
      </c>
      <c r="R61" t="s">
        <v>52</v>
      </c>
      <c r="S61">
        <v>1.8558895433095898E-2</v>
      </c>
      <c r="T61" t="s">
        <v>53</v>
      </c>
      <c r="U61">
        <v>6.2947733600605002E-2</v>
      </c>
      <c r="V61" t="s">
        <v>50</v>
      </c>
      <c r="W61">
        <v>3.1151139625244801</v>
      </c>
      <c r="X61" t="s">
        <v>50</v>
      </c>
      <c r="Y61">
        <v>3.1795856477389401</v>
      </c>
      <c r="Z61" t="s">
        <v>50</v>
      </c>
      <c r="AA61">
        <v>59.9020295715695</v>
      </c>
      <c r="AB61">
        <v>-57.7514603204556</v>
      </c>
      <c r="AC61">
        <v>-33.328445550385901</v>
      </c>
      <c r="AD61">
        <v>-24.423014770069599</v>
      </c>
      <c r="AE61">
        <v>15305.796839729101</v>
      </c>
      <c r="AF61">
        <v>12737.836789900801</v>
      </c>
      <c r="AG61">
        <v>9963.8215158924195</v>
      </c>
      <c r="AH61">
        <v>12801.5378250591</v>
      </c>
      <c r="AI61">
        <v>15677.3667621776</v>
      </c>
      <c r="AJ61">
        <v>12950.384219554</v>
      </c>
      <c r="AK61">
        <v>9708.1087470449093</v>
      </c>
      <c r="AL61">
        <v>13597.8632286995</v>
      </c>
      <c r="AM61">
        <v>14894.773375594201</v>
      </c>
      <c r="AN61">
        <v>12502.256653992299</v>
      </c>
      <c r="AO61">
        <v>10237.660759493599</v>
      </c>
      <c r="AP61">
        <v>11913.635</v>
      </c>
      <c r="AQ61">
        <v>13475.057471264299</v>
      </c>
      <c r="AR61">
        <v>12997.7724137931</v>
      </c>
      <c r="AS61">
        <v>9305.3173913043393</v>
      </c>
      <c r="AT61">
        <v>12880.2096069868</v>
      </c>
      <c r="AU61">
        <v>17867.091428571399</v>
      </c>
      <c r="AV61">
        <v>12903.481228668899</v>
      </c>
      <c r="AW61">
        <v>10188.119170984401</v>
      </c>
      <c r="AX61">
        <v>14355.202764976901</v>
      </c>
      <c r="AY61">
        <v>15228.8878205128</v>
      </c>
      <c r="AZ61">
        <v>13028.4285714285</v>
      </c>
      <c r="BA61">
        <v>9644.3155080213892</v>
      </c>
      <c r="BB61">
        <v>12952.777777777699</v>
      </c>
      <c r="BC61">
        <v>14567.9905956112</v>
      </c>
      <c r="BD61">
        <v>11934.490118577</v>
      </c>
      <c r="BE61">
        <v>10771.100961538399</v>
      </c>
      <c r="BF61">
        <v>10577.5942857142</v>
      </c>
    </row>
    <row r="62" spans="1:58" x14ac:dyDescent="0.25">
      <c r="A62" t="s">
        <v>108</v>
      </c>
      <c r="B62" t="str">
        <f>VLOOKUP(A62,vhcsResultsConsolidated!$A$2:$C$566,2)</f>
        <v>City</v>
      </c>
      <c r="C62" t="str">
        <f>VLOOKUP(A62,vhcsResultsConsolidated!$A$2:$C$566,3)</f>
        <v>medium</v>
      </c>
      <c r="D62">
        <v>0.78881099999999904</v>
      </c>
      <c r="E62">
        <v>5087</v>
      </c>
      <c r="F62">
        <v>2312</v>
      </c>
      <c r="G62">
        <v>2.6773230657081699</v>
      </c>
      <c r="H62" t="s">
        <v>51</v>
      </c>
      <c r="I62">
        <v>1.7945604741838199</v>
      </c>
      <c r="J62" t="s">
        <v>53</v>
      </c>
      <c r="K62">
        <v>1.1892753422836599</v>
      </c>
      <c r="L62" t="s">
        <v>53</v>
      </c>
      <c r="M62">
        <v>2.7453511941752802</v>
      </c>
      <c r="N62" t="s">
        <v>51</v>
      </c>
      <c r="O62">
        <v>-4.09727657368344E-2</v>
      </c>
      <c r="P62" t="s">
        <v>51</v>
      </c>
      <c r="Q62">
        <v>-3.0925026209610899E-2</v>
      </c>
      <c r="R62" t="s">
        <v>53</v>
      </c>
      <c r="S62">
        <v>1.8204479552564198E-2</v>
      </c>
      <c r="T62" t="s">
        <v>53</v>
      </c>
      <c r="U62">
        <v>1.8516492031448398E-2</v>
      </c>
      <c r="V62" t="s">
        <v>53</v>
      </c>
      <c r="W62">
        <v>3.1231223023677401</v>
      </c>
      <c r="X62" t="s">
        <v>50</v>
      </c>
      <c r="Y62">
        <v>3.15415296298815</v>
      </c>
      <c r="Z62" t="s">
        <v>50</v>
      </c>
      <c r="AA62">
        <v>31.385051380023398</v>
      </c>
      <c r="AB62">
        <v>-13.5929776382629</v>
      </c>
      <c r="AC62">
        <v>-6.4831082032748704</v>
      </c>
      <c r="AD62">
        <v>-7.1098694349881102</v>
      </c>
      <c r="AE62">
        <v>24623.1122019635</v>
      </c>
      <c r="AF62">
        <v>23091.450331125801</v>
      </c>
      <c r="AG62">
        <v>19151.669527897</v>
      </c>
      <c r="AH62">
        <v>17447.9413988657</v>
      </c>
      <c r="AI62">
        <v>25430.256658595601</v>
      </c>
      <c r="AJ62">
        <v>21875.664429530199</v>
      </c>
      <c r="AK62">
        <v>19997.680161943299</v>
      </c>
      <c r="AL62">
        <v>17255.2977941176</v>
      </c>
      <c r="AM62">
        <v>23511.9433333333</v>
      </c>
      <c r="AN62">
        <v>24275.450980392099</v>
      </c>
      <c r="AO62">
        <v>18197.493150684899</v>
      </c>
      <c r="AP62">
        <v>17651.828793774301</v>
      </c>
      <c r="AQ62">
        <v>25587.871428571401</v>
      </c>
      <c r="AR62">
        <v>21213.9655172413</v>
      </c>
      <c r="AS62">
        <v>18830.343511450301</v>
      </c>
      <c r="AT62">
        <v>17181.716535432999</v>
      </c>
      <c r="AU62">
        <v>25267.206896551699</v>
      </c>
      <c r="AV62">
        <v>22502.764705882299</v>
      </c>
      <c r="AW62">
        <v>21315.9655172413</v>
      </c>
      <c r="AX62">
        <v>17319.744827586201</v>
      </c>
      <c r="AY62">
        <v>21934.371428571401</v>
      </c>
      <c r="AZ62">
        <v>24249.980392156798</v>
      </c>
      <c r="BA62">
        <v>18242.908256880699</v>
      </c>
      <c r="BB62">
        <v>17132.775641025601</v>
      </c>
      <c r="BC62">
        <v>24892.318749999999</v>
      </c>
      <c r="BD62">
        <v>24300.9215686274</v>
      </c>
      <c r="BE62">
        <v>18152.490909090899</v>
      </c>
      <c r="BF62">
        <v>18453.5346534653</v>
      </c>
    </row>
    <row r="63" spans="1:58" x14ac:dyDescent="0.25">
      <c r="A63" t="s">
        <v>109</v>
      </c>
      <c r="D63">
        <v>0.73080999999999996</v>
      </c>
      <c r="E63">
        <v>1203</v>
      </c>
      <c r="F63">
        <v>695</v>
      </c>
      <c r="G63">
        <v>2.3224024582330798</v>
      </c>
      <c r="H63" t="s">
        <v>51</v>
      </c>
      <c r="I63">
        <v>1.7565185696211201</v>
      </c>
      <c r="J63" t="s">
        <v>53</v>
      </c>
      <c r="K63">
        <v>0.76344199238282195</v>
      </c>
      <c r="L63" t="s">
        <v>53</v>
      </c>
      <c r="M63">
        <v>3.5012125947112702</v>
      </c>
      <c r="N63" t="s">
        <v>50</v>
      </c>
      <c r="O63">
        <v>-7.4257304841693295E-2</v>
      </c>
      <c r="P63" t="s">
        <v>50</v>
      </c>
      <c r="Q63">
        <v>-9.93155028004781E-2</v>
      </c>
      <c r="R63" t="s">
        <v>50</v>
      </c>
      <c r="S63">
        <v>-0.139901753814902</v>
      </c>
      <c r="T63" t="s">
        <v>50</v>
      </c>
      <c r="U63">
        <v>-9.9854858180851699E-2</v>
      </c>
      <c r="V63" t="s">
        <v>50</v>
      </c>
      <c r="W63">
        <v>3.16480990498204</v>
      </c>
      <c r="X63" t="s">
        <v>50</v>
      </c>
      <c r="Y63">
        <v>3.10191226496626</v>
      </c>
      <c r="Z63" t="s">
        <v>50</v>
      </c>
      <c r="AA63">
        <v>5.7030079588084401</v>
      </c>
      <c r="AB63">
        <v>13.728673316401</v>
      </c>
      <c r="AC63">
        <v>9.8077452546017998</v>
      </c>
      <c r="AD63">
        <v>3.9209280617992399</v>
      </c>
      <c r="AE63">
        <v>58480.893333333297</v>
      </c>
      <c r="AF63">
        <v>52238.0557939914</v>
      </c>
      <c r="AG63">
        <v>42932.145161290297</v>
      </c>
      <c r="AH63">
        <v>36647.824468085098</v>
      </c>
      <c r="AI63">
        <v>61550.328767123203</v>
      </c>
      <c r="AJ63">
        <v>52106.429906541998</v>
      </c>
      <c r="AK63">
        <v>47741.137931034398</v>
      </c>
      <c r="AL63">
        <v>37518.577777777697</v>
      </c>
      <c r="AM63">
        <v>55570.909090909001</v>
      </c>
      <c r="AN63">
        <v>52349.833333333299</v>
      </c>
      <c r="AO63">
        <v>38706.060606060601</v>
      </c>
      <c r="AP63">
        <v>35848.153061224402</v>
      </c>
      <c r="AQ63">
        <v>62434.400000000001</v>
      </c>
      <c r="AR63">
        <v>52902.452830188602</v>
      </c>
      <c r="AS63">
        <v>49873.411764705801</v>
      </c>
      <c r="AT63">
        <v>39586.019607843104</v>
      </c>
      <c r="AU63">
        <v>60736.052631578903</v>
      </c>
      <c r="AV63">
        <v>51325.148148148102</v>
      </c>
      <c r="AW63">
        <v>44720.416666666599</v>
      </c>
      <c r="AX63">
        <v>34815</v>
      </c>
      <c r="AY63">
        <v>57040.540540540504</v>
      </c>
      <c r="AZ63">
        <v>53647.040540540504</v>
      </c>
      <c r="BA63">
        <v>41258</v>
      </c>
      <c r="BB63">
        <v>34602.765957446798</v>
      </c>
      <c r="BC63">
        <v>54211.5</v>
      </c>
      <c r="BD63">
        <v>50503.807692307601</v>
      </c>
      <c r="BE63">
        <v>37596.521739130403</v>
      </c>
      <c r="BF63">
        <v>36995.862745097998</v>
      </c>
    </row>
    <row r="64" spans="1:58" x14ac:dyDescent="0.25">
      <c r="A64" t="s">
        <v>110</v>
      </c>
      <c r="D64">
        <v>0.79312299999999902</v>
      </c>
      <c r="E64">
        <v>2918</v>
      </c>
      <c r="F64">
        <v>1809</v>
      </c>
      <c r="G64">
        <v>3.4481206352049099</v>
      </c>
      <c r="H64" t="s">
        <v>50</v>
      </c>
      <c r="I64">
        <v>1.60447629779996</v>
      </c>
      <c r="J64" t="s">
        <v>53</v>
      </c>
      <c r="K64">
        <v>2.9443417703581298</v>
      </c>
      <c r="L64" t="s">
        <v>51</v>
      </c>
      <c r="M64">
        <v>8.3897229712932297</v>
      </c>
      <c r="N64" t="s">
        <v>50</v>
      </c>
      <c r="O64">
        <v>-0.12717918584531199</v>
      </c>
      <c r="P64" t="s">
        <v>50</v>
      </c>
      <c r="Q64">
        <v>-9.8085482297144505E-2</v>
      </c>
      <c r="R64" t="s">
        <v>50</v>
      </c>
      <c r="S64">
        <v>-0.12957876693697001</v>
      </c>
      <c r="T64" t="s">
        <v>50</v>
      </c>
      <c r="U64">
        <v>-8.4232730734972797E-2</v>
      </c>
      <c r="V64" t="s">
        <v>50</v>
      </c>
      <c r="W64">
        <v>3.0771206732036198</v>
      </c>
      <c r="X64" t="s">
        <v>50</v>
      </c>
      <c r="Y64">
        <v>3.01900476143325</v>
      </c>
      <c r="Z64" t="s">
        <v>50</v>
      </c>
      <c r="AA64">
        <v>30.7466874134604</v>
      </c>
      <c r="AB64">
        <v>-0.64010558443330301</v>
      </c>
      <c r="AC64">
        <v>1.88980309794274</v>
      </c>
      <c r="AD64">
        <v>-2.5299086823760399</v>
      </c>
      <c r="AE64">
        <v>40735.472972972901</v>
      </c>
      <c r="AF64">
        <v>35813.903563941298</v>
      </c>
      <c r="AG64">
        <v>29934.177710843302</v>
      </c>
      <c r="AH64">
        <v>27832.091286307001</v>
      </c>
      <c r="AI64">
        <v>41809.608150470202</v>
      </c>
      <c r="AJ64">
        <v>37146.357723577203</v>
      </c>
      <c r="AK64">
        <v>30225.64</v>
      </c>
      <c r="AL64">
        <v>28432.0959409594</v>
      </c>
      <c r="AM64">
        <v>39013.618090452197</v>
      </c>
      <c r="AN64">
        <v>34394.926406926403</v>
      </c>
      <c r="AO64">
        <v>29609.2993630573</v>
      </c>
      <c r="AP64">
        <v>27061.469194312798</v>
      </c>
      <c r="AQ64">
        <v>43229.944785275999</v>
      </c>
      <c r="AR64">
        <v>37019.594827586203</v>
      </c>
      <c r="AS64">
        <v>30111.223529411702</v>
      </c>
      <c r="AT64">
        <v>28905.117117117101</v>
      </c>
      <c r="AU64">
        <v>40325.538461538403</v>
      </c>
      <c r="AV64">
        <v>37259.469230769202</v>
      </c>
      <c r="AW64">
        <v>30333.7</v>
      </c>
      <c r="AX64">
        <v>28103.9375</v>
      </c>
      <c r="AY64">
        <v>39415.800000000003</v>
      </c>
      <c r="AZ64">
        <v>35056.362637362603</v>
      </c>
      <c r="BA64">
        <v>29877.355263157799</v>
      </c>
      <c r="BB64">
        <v>27397.666666666599</v>
      </c>
      <c r="BC64">
        <v>38607.373737373702</v>
      </c>
      <c r="BD64">
        <v>33964.992857142803</v>
      </c>
      <c r="BE64">
        <v>29357.7901234567</v>
      </c>
      <c r="BF64">
        <v>26688.29</v>
      </c>
    </row>
    <row r="65" spans="1:58" x14ac:dyDescent="0.25">
      <c r="A65" t="s">
        <v>111</v>
      </c>
      <c r="D65">
        <v>0.77995899999999996</v>
      </c>
      <c r="E65">
        <v>1791</v>
      </c>
      <c r="F65">
        <v>1070</v>
      </c>
      <c r="G65">
        <v>1.4590317481562001</v>
      </c>
      <c r="H65" t="s">
        <v>53</v>
      </c>
      <c r="I65">
        <v>1.28126625743221</v>
      </c>
      <c r="J65" t="s">
        <v>53</v>
      </c>
      <c r="K65">
        <v>0.80219567249565904</v>
      </c>
      <c r="L65" t="s">
        <v>53</v>
      </c>
      <c r="M65">
        <v>5.6731517340905402</v>
      </c>
      <c r="N65" t="s">
        <v>50</v>
      </c>
      <c r="O65">
        <v>-0.12719383652835101</v>
      </c>
      <c r="P65" t="s">
        <v>50</v>
      </c>
      <c r="Q65">
        <v>-0.103076877432</v>
      </c>
      <c r="R65" t="s">
        <v>50</v>
      </c>
      <c r="S65">
        <v>-0.14795157591633001</v>
      </c>
      <c r="T65" t="s">
        <v>50</v>
      </c>
      <c r="U65">
        <v>-0.101865237249796</v>
      </c>
      <c r="V65" t="s">
        <v>50</v>
      </c>
      <c r="W65">
        <v>3.1123090827639701</v>
      </c>
      <c r="X65" t="s">
        <v>50</v>
      </c>
      <c r="Y65">
        <v>3.0454638943128498</v>
      </c>
      <c r="Z65" t="s">
        <v>50</v>
      </c>
      <c r="AA65">
        <v>14.855249305297001</v>
      </c>
      <c r="AB65">
        <v>13.309763401008899</v>
      </c>
      <c r="AC65">
        <v>9.9345148556461105</v>
      </c>
      <c r="AD65">
        <v>3.3752485453627901</v>
      </c>
      <c r="AE65">
        <v>39205.948220064703</v>
      </c>
      <c r="AF65">
        <v>34395.6180758017</v>
      </c>
      <c r="AG65">
        <v>28766.093567251399</v>
      </c>
      <c r="AH65">
        <v>24840.348178137599</v>
      </c>
      <c r="AI65">
        <v>40707.638888888803</v>
      </c>
      <c r="AJ65">
        <v>34840.986301369798</v>
      </c>
      <c r="AK65">
        <v>30466.360465116199</v>
      </c>
      <c r="AL65">
        <v>24779.7730496453</v>
      </c>
      <c r="AM65">
        <v>37895.381818181799</v>
      </c>
      <c r="AN65">
        <v>33609.0403225806</v>
      </c>
      <c r="AO65">
        <v>27045.8235294117</v>
      </c>
      <c r="AP65">
        <v>24920.924528301799</v>
      </c>
      <c r="AQ65">
        <v>41765.734939759001</v>
      </c>
      <c r="AR65">
        <v>36260.784946236497</v>
      </c>
      <c r="AS65">
        <v>32168</v>
      </c>
      <c r="AT65">
        <v>25791.5483870967</v>
      </c>
      <c r="AU65">
        <v>39267.934426229498</v>
      </c>
      <c r="AV65">
        <v>33793.039682539602</v>
      </c>
      <c r="AW65">
        <v>29298.568627450899</v>
      </c>
      <c r="AX65">
        <v>23985.721518987299</v>
      </c>
      <c r="AY65">
        <v>39171.690140844999</v>
      </c>
      <c r="AZ65">
        <v>35082.140350877104</v>
      </c>
      <c r="BA65">
        <v>28650.1538461538</v>
      </c>
      <c r="BB65">
        <v>25113.641509433899</v>
      </c>
      <c r="BC65">
        <v>36931.3617021276</v>
      </c>
      <c r="BD65">
        <v>32355.805970149198</v>
      </c>
      <c r="BE65">
        <v>25685.630434782601</v>
      </c>
      <c r="BF65">
        <v>24728.207547169801</v>
      </c>
    </row>
    <row r="66" spans="1:58" x14ac:dyDescent="0.25">
      <c r="A66" t="s">
        <v>112</v>
      </c>
      <c r="D66">
        <v>0.79669899999999905</v>
      </c>
      <c r="E66">
        <v>1940</v>
      </c>
      <c r="F66">
        <v>1674</v>
      </c>
      <c r="G66">
        <v>1.38855253983916</v>
      </c>
      <c r="H66" t="s">
        <v>53</v>
      </c>
      <c r="I66">
        <v>2.07696504144142</v>
      </c>
      <c r="J66" t="s">
        <v>52</v>
      </c>
      <c r="K66">
        <v>0.76030486792640495</v>
      </c>
      <c r="L66" t="s">
        <v>53</v>
      </c>
      <c r="M66">
        <v>7.0349671594733003</v>
      </c>
      <c r="N66" t="s">
        <v>50</v>
      </c>
      <c r="O66">
        <v>-5.8760159303217298E-2</v>
      </c>
      <c r="P66" t="s">
        <v>50</v>
      </c>
      <c r="Q66">
        <v>-8.6219782511195997E-2</v>
      </c>
      <c r="R66" t="s">
        <v>50</v>
      </c>
      <c r="S66">
        <v>-9.1919522212444094E-2</v>
      </c>
      <c r="T66" t="s">
        <v>50</v>
      </c>
      <c r="U66">
        <v>-5.0969853938835998E-2</v>
      </c>
      <c r="V66" t="s">
        <v>50</v>
      </c>
      <c r="W66">
        <v>3.1114500625021901</v>
      </c>
      <c r="X66" t="s">
        <v>50</v>
      </c>
      <c r="Y66">
        <v>3.0728079860876201</v>
      </c>
      <c r="Z66" t="s">
        <v>50</v>
      </c>
      <c r="AA66">
        <v>21.581389044212699</v>
      </c>
      <c r="AB66">
        <v>7.3252225743927903</v>
      </c>
      <c r="AC66">
        <v>12.8051486055033</v>
      </c>
      <c r="AD66">
        <v>-5.47992603111053</v>
      </c>
      <c r="AE66">
        <v>50532.092024539801</v>
      </c>
      <c r="AF66">
        <v>45632.227817745799</v>
      </c>
      <c r="AG66">
        <v>40579.205194805203</v>
      </c>
      <c r="AH66">
        <v>36876.937728937701</v>
      </c>
      <c r="AI66">
        <v>51237.011627906897</v>
      </c>
      <c r="AJ66">
        <v>46627.875647668297</v>
      </c>
      <c r="AK66">
        <v>42501.232142857101</v>
      </c>
      <c r="AL66">
        <v>38221.404040403999</v>
      </c>
      <c r="AM66">
        <v>49744.779220779201</v>
      </c>
      <c r="AN66">
        <v>44774.370535714203</v>
      </c>
      <c r="AO66">
        <v>37905.080745341598</v>
      </c>
      <c r="AP66">
        <v>35273.297188755001</v>
      </c>
      <c r="AQ66">
        <v>51054.365384615303</v>
      </c>
      <c r="AR66">
        <v>48065.045454545398</v>
      </c>
      <c r="AS66">
        <v>43068.928</v>
      </c>
      <c r="AT66">
        <v>38840.363636363603</v>
      </c>
      <c r="AU66">
        <v>51316.158333333296</v>
      </c>
      <c r="AV66">
        <v>44723.192771084301</v>
      </c>
      <c r="AW66">
        <v>41784.444444444402</v>
      </c>
      <c r="AX66">
        <v>37554.832167832101</v>
      </c>
      <c r="AY66">
        <v>50924.092307692299</v>
      </c>
      <c r="AZ66">
        <v>45492.305263157898</v>
      </c>
      <c r="BA66">
        <v>37812.518072289102</v>
      </c>
      <c r="BB66">
        <v>34904.1830985915</v>
      </c>
      <c r="BC66">
        <v>48883.483146067403</v>
      </c>
      <c r="BD66">
        <v>44245.658914728599</v>
      </c>
      <c r="BE66">
        <v>38003.5769230769</v>
      </c>
      <c r="BF66">
        <v>35763.149532710202</v>
      </c>
    </row>
    <row r="67" spans="1:58" x14ac:dyDescent="0.25">
      <c r="A67" t="s">
        <v>113</v>
      </c>
      <c r="B67" t="str">
        <f>VLOOKUP(A67,vhcsResultsConsolidated!$A$2:$C$566,2)</f>
        <v>van</v>
      </c>
      <c r="C67" t="str">
        <f>VLOOKUP(A67,vhcsResultsConsolidated!$A$2:$C$566,3)</f>
        <v>medium low</v>
      </c>
      <c r="D67">
        <v>0.69810699999999903</v>
      </c>
      <c r="E67">
        <v>3903</v>
      </c>
      <c r="F67">
        <v>2777</v>
      </c>
      <c r="G67">
        <v>9.1895720435948292</v>
      </c>
      <c r="H67" t="s">
        <v>50</v>
      </c>
      <c r="I67">
        <v>3.9787803910520898</v>
      </c>
      <c r="J67" t="s">
        <v>50</v>
      </c>
      <c r="K67">
        <v>10.4609263489918</v>
      </c>
      <c r="L67" t="s">
        <v>50</v>
      </c>
      <c r="M67">
        <v>16.892200987543699</v>
      </c>
      <c r="N67" t="s">
        <v>50</v>
      </c>
      <c r="O67">
        <v>-0.13155050008413799</v>
      </c>
      <c r="P67" t="s">
        <v>50</v>
      </c>
      <c r="Q67">
        <v>-0.12281442941866701</v>
      </c>
      <c r="R67" t="s">
        <v>50</v>
      </c>
      <c r="S67">
        <v>-9.7934548737654795E-2</v>
      </c>
      <c r="T67" t="s">
        <v>50</v>
      </c>
      <c r="U67">
        <v>-0.15223529695753099</v>
      </c>
      <c r="V67" t="s">
        <v>50</v>
      </c>
      <c r="W67">
        <v>3.1375122123997201</v>
      </c>
      <c r="X67" t="s">
        <v>50</v>
      </c>
      <c r="Y67">
        <v>3.0809506368110902</v>
      </c>
      <c r="Z67" t="s">
        <v>50</v>
      </c>
      <c r="AA67">
        <v>43.790452519271398</v>
      </c>
      <c r="AB67">
        <v>-22.820905833439902</v>
      </c>
      <c r="AC67">
        <v>-32.732188085414201</v>
      </c>
      <c r="AD67">
        <v>9.9112822519742405</v>
      </c>
      <c r="AE67">
        <v>44991.506569343001</v>
      </c>
      <c r="AF67">
        <v>40379.587412587403</v>
      </c>
      <c r="AG67">
        <v>35474.951219512099</v>
      </c>
      <c r="AH67">
        <v>33305.292797006499</v>
      </c>
      <c r="AI67">
        <v>46956.318801089903</v>
      </c>
      <c r="AJ67">
        <v>40710.0952380952</v>
      </c>
      <c r="AK67">
        <v>36738.540650406401</v>
      </c>
      <c r="AL67">
        <v>33966.157142857097</v>
      </c>
      <c r="AM67">
        <v>42723.940251572298</v>
      </c>
      <c r="AN67">
        <v>39974.490272373499</v>
      </c>
      <c r="AO67">
        <v>33958.643902438998</v>
      </c>
      <c r="AP67">
        <v>30881.161572052399</v>
      </c>
      <c r="AQ67">
        <v>49352</v>
      </c>
      <c r="AR67">
        <v>40644.430303030298</v>
      </c>
      <c r="AS67">
        <v>37034.1639344262</v>
      </c>
      <c r="AT67">
        <v>33957.906779661003</v>
      </c>
      <c r="AU67">
        <v>45478.806167400799</v>
      </c>
      <c r="AV67">
        <v>40782.326666666602</v>
      </c>
      <c r="AW67">
        <v>36447.685483870897</v>
      </c>
      <c r="AX67">
        <v>33985.627999999997</v>
      </c>
      <c r="AY67">
        <v>43560.694805194798</v>
      </c>
      <c r="AZ67">
        <v>39408.954954954897</v>
      </c>
      <c r="BA67">
        <v>35217.141509433903</v>
      </c>
      <c r="BB67">
        <v>31850.563909774399</v>
      </c>
      <c r="BC67">
        <v>41938.207317073102</v>
      </c>
      <c r="BD67">
        <v>40404.452054794499</v>
      </c>
      <c r="BE67">
        <v>32611.1616161616</v>
      </c>
      <c r="BF67">
        <v>29538.135416666599</v>
      </c>
    </row>
    <row r="68" spans="1:58" x14ac:dyDescent="0.25">
      <c r="A68" t="s">
        <v>114</v>
      </c>
      <c r="B68" t="str">
        <f>VLOOKUP(A68,vhcsResultsConsolidated!$A$2:$C$566,2)</f>
        <v>Family Bus</v>
      </c>
      <c r="C68" t="str">
        <f>VLOOKUP(A68,vhcsResultsConsolidated!$A$2:$C$566,3)</f>
        <v>medium low</v>
      </c>
      <c r="D68">
        <v>0.76868899999999996</v>
      </c>
      <c r="E68">
        <v>1859</v>
      </c>
      <c r="F68">
        <v>488</v>
      </c>
      <c r="G68">
        <v>3.25854049950361</v>
      </c>
      <c r="H68" t="s">
        <v>50</v>
      </c>
      <c r="I68">
        <v>5.1236086129929896</v>
      </c>
      <c r="J68" t="s">
        <v>50</v>
      </c>
      <c r="K68">
        <v>1.26047238541578</v>
      </c>
      <c r="L68" t="s">
        <v>53</v>
      </c>
      <c r="M68">
        <v>1.0456588769094499</v>
      </c>
      <c r="N68" t="s">
        <v>53</v>
      </c>
      <c r="O68">
        <v>6.8633282991405101E-2</v>
      </c>
      <c r="P68" t="s">
        <v>51</v>
      </c>
      <c r="Q68">
        <v>1.9680108558963301E-2</v>
      </c>
      <c r="R68" t="s">
        <v>53</v>
      </c>
      <c r="S68">
        <v>5.1464993167125599E-2</v>
      </c>
      <c r="T68" t="s">
        <v>51</v>
      </c>
      <c r="U68">
        <v>0.111759072909213</v>
      </c>
      <c r="V68" t="s">
        <v>50</v>
      </c>
      <c r="W68">
        <v>3.1591047823151901</v>
      </c>
      <c r="X68" t="s">
        <v>50</v>
      </c>
      <c r="Y68">
        <v>3.2183781212364102</v>
      </c>
      <c r="Z68" t="s">
        <v>50</v>
      </c>
      <c r="AA68">
        <v>-0.63388532988542301</v>
      </c>
      <c r="AB68">
        <v>-7.58635012229814</v>
      </c>
      <c r="AC68">
        <v>3.3774994115397798</v>
      </c>
      <c r="AD68">
        <v>-10.9638495338379</v>
      </c>
      <c r="AE68">
        <v>63117.740740740701</v>
      </c>
      <c r="AF68">
        <v>56234.370860927098</v>
      </c>
      <c r="AG68">
        <v>51097.627118643999</v>
      </c>
      <c r="AH68">
        <v>49364.598984771503</v>
      </c>
      <c r="AI68">
        <v>65140.515151515101</v>
      </c>
      <c r="AJ68">
        <v>57248.842105263102</v>
      </c>
      <c r="AK68">
        <v>53434.137931034398</v>
      </c>
      <c r="AL68">
        <v>45174.617977528003</v>
      </c>
      <c r="AM68">
        <v>61727.083333333299</v>
      </c>
      <c r="AN68">
        <v>54513.392857142797</v>
      </c>
      <c r="AO68">
        <v>48839</v>
      </c>
      <c r="AP68">
        <v>52817.453703703701</v>
      </c>
      <c r="AQ68">
        <v>68100</v>
      </c>
      <c r="AR68">
        <v>60003.148148148102</v>
      </c>
      <c r="AS68">
        <v>59037.5</v>
      </c>
      <c r="AT68">
        <v>43689.3947368421</v>
      </c>
      <c r="AU68">
        <v>64193.48</v>
      </c>
      <c r="AV68">
        <v>53621.219512195101</v>
      </c>
      <c r="AW68">
        <v>51299.523809523802</v>
      </c>
      <c r="AX68">
        <v>46281.254901960703</v>
      </c>
      <c r="AY68">
        <v>62287.8125</v>
      </c>
      <c r="AZ68">
        <v>54248</v>
      </c>
      <c r="BA68">
        <v>48687.058823529398</v>
      </c>
      <c r="BB68">
        <v>43618.976744186002</v>
      </c>
      <c r="BC68">
        <v>60605.625</v>
      </c>
      <c r="BD68">
        <v>54955.714285714203</v>
      </c>
      <c r="BE68">
        <v>49037.692307692298</v>
      </c>
      <c r="BF68">
        <v>58902.6</v>
      </c>
    </row>
    <row r="69" spans="1:58" x14ac:dyDescent="0.25">
      <c r="A69" t="s">
        <v>115</v>
      </c>
      <c r="B69" t="str">
        <f>VLOOKUP(A69,vhcsResultsConsolidated!$A$2:$C$566,2)</f>
        <v>break</v>
      </c>
      <c r="C69" t="str">
        <f>VLOOKUP(A69,vhcsResultsConsolidated!$A$2:$C$566,3)</f>
        <v>low</v>
      </c>
      <c r="D69">
        <v>0.89451700000000001</v>
      </c>
      <c r="E69">
        <v>6489</v>
      </c>
      <c r="F69">
        <v>4621</v>
      </c>
      <c r="G69">
        <v>10.3769333367397</v>
      </c>
      <c r="H69" t="s">
        <v>50</v>
      </c>
      <c r="I69">
        <v>13.573876781735599</v>
      </c>
      <c r="J69" t="s">
        <v>50</v>
      </c>
      <c r="K69">
        <v>2.2588873693891598</v>
      </c>
      <c r="L69" t="s">
        <v>51</v>
      </c>
      <c r="M69">
        <v>14.2592145836659</v>
      </c>
      <c r="N69" t="s">
        <v>50</v>
      </c>
      <c r="O69">
        <v>-5.9636714919326497E-2</v>
      </c>
      <c r="P69" t="s">
        <v>50</v>
      </c>
      <c r="Q69">
        <v>-5.0965813395979102E-2</v>
      </c>
      <c r="R69" t="s">
        <v>50</v>
      </c>
      <c r="S69">
        <v>-1.7696067707902899E-2</v>
      </c>
      <c r="T69" t="s">
        <v>53</v>
      </c>
      <c r="U69">
        <v>-5.0288686893849802E-3</v>
      </c>
      <c r="V69" t="s">
        <v>53</v>
      </c>
      <c r="W69">
        <v>3.16764570341588</v>
      </c>
      <c r="X69" t="s">
        <v>50</v>
      </c>
      <c r="Y69">
        <v>3.17327977293241</v>
      </c>
      <c r="Z69" t="s">
        <v>50</v>
      </c>
      <c r="AA69">
        <v>42.029805266844299</v>
      </c>
      <c r="AB69">
        <v>11.6147741620983</v>
      </c>
      <c r="AC69">
        <v>2.70645422333167</v>
      </c>
      <c r="AD69">
        <v>8.9083199387666294</v>
      </c>
      <c r="AE69">
        <v>28221.804532577898</v>
      </c>
      <c r="AF69">
        <v>25862.174938974698</v>
      </c>
      <c r="AG69">
        <v>20469.267877412</v>
      </c>
      <c r="AH69">
        <v>21221.367606915301</v>
      </c>
      <c r="AI69">
        <v>29144.422316384102</v>
      </c>
      <c r="AJ69">
        <v>26657.9697885196</v>
      </c>
      <c r="AK69">
        <v>21006.3060796645</v>
      </c>
      <c r="AL69">
        <v>21107.079611650399</v>
      </c>
      <c r="AM69">
        <v>27293.944602272699</v>
      </c>
      <c r="AN69">
        <v>24933.0458553791</v>
      </c>
      <c r="AO69">
        <v>19835.190594059401</v>
      </c>
      <c r="AP69">
        <v>21322.152397260201</v>
      </c>
      <c r="AQ69">
        <v>29217.5544303797</v>
      </c>
      <c r="AR69">
        <v>27256.8114285714</v>
      </c>
      <c r="AS69">
        <v>20719.341991341898</v>
      </c>
      <c r="AT69">
        <v>20908.316602316499</v>
      </c>
      <c r="AU69">
        <v>29052.130990415299</v>
      </c>
      <c r="AV69">
        <v>25986.192307692301</v>
      </c>
      <c r="AW69">
        <v>21275.772357723501</v>
      </c>
      <c r="AX69">
        <v>21308.171875</v>
      </c>
      <c r="AY69">
        <v>29465.537037037</v>
      </c>
      <c r="AZ69">
        <v>25795.094594594499</v>
      </c>
      <c r="BA69">
        <v>20983.8073394495</v>
      </c>
      <c r="BB69">
        <v>21680.553516819498</v>
      </c>
      <c r="BC69">
        <v>25442.376315789399</v>
      </c>
      <c r="BD69">
        <v>23991.4723247232</v>
      </c>
      <c r="BE69">
        <v>18488.9623655914</v>
      </c>
      <c r="BF69">
        <v>20866.132295719799</v>
      </c>
    </row>
    <row r="70" spans="1:58" x14ac:dyDescent="0.25">
      <c r="A70" t="s">
        <v>116</v>
      </c>
      <c r="B70" t="str">
        <f>VLOOKUP(A70,vhcsResultsConsolidated!$A$2:$C$566,2)</f>
        <v>City</v>
      </c>
      <c r="C70" t="str">
        <f>VLOOKUP(A70,vhcsResultsConsolidated!$A$2:$C$566,3)</f>
        <v>low</v>
      </c>
      <c r="D70">
        <v>0.699631</v>
      </c>
      <c r="E70">
        <v>4886</v>
      </c>
      <c r="F70">
        <v>2056</v>
      </c>
      <c r="G70">
        <v>5.7912340139751004</v>
      </c>
      <c r="H70" t="s">
        <v>50</v>
      </c>
      <c r="I70">
        <v>4.8482856891450403</v>
      </c>
      <c r="J70" t="s">
        <v>50</v>
      </c>
      <c r="K70">
        <v>3.49500385092407</v>
      </c>
      <c r="L70" t="s">
        <v>50</v>
      </c>
      <c r="M70">
        <v>6.3548643657467103</v>
      </c>
      <c r="N70" t="s">
        <v>50</v>
      </c>
      <c r="O70">
        <v>-9.9768346047575895E-2</v>
      </c>
      <c r="P70" t="s">
        <v>50</v>
      </c>
      <c r="Q70">
        <v>-4.0238574704466297E-2</v>
      </c>
      <c r="R70" t="s">
        <v>53</v>
      </c>
      <c r="S70">
        <v>-3.7927153706837503E-2</v>
      </c>
      <c r="T70" t="s">
        <v>53</v>
      </c>
      <c r="U70">
        <v>7.3528182456657099E-2</v>
      </c>
      <c r="V70" t="s">
        <v>51</v>
      </c>
      <c r="W70">
        <v>3.2234865211136001</v>
      </c>
      <c r="X70" t="s">
        <v>50</v>
      </c>
      <c r="Y70">
        <v>3.2588949932529601</v>
      </c>
      <c r="Z70" t="s">
        <v>50</v>
      </c>
      <c r="AA70">
        <v>9.8467605128993991</v>
      </c>
      <c r="AB70">
        <v>-9.8659072913389103</v>
      </c>
      <c r="AC70">
        <v>3.19747585290835</v>
      </c>
      <c r="AD70">
        <v>-13.063383144247201</v>
      </c>
      <c r="AE70">
        <v>11582.9446153846</v>
      </c>
      <c r="AF70">
        <v>10058.629764065299</v>
      </c>
      <c r="AG70">
        <v>7846.3052109181099</v>
      </c>
      <c r="AH70">
        <v>7239.3672566371597</v>
      </c>
      <c r="AI70">
        <v>11667.381081080999</v>
      </c>
      <c r="AJ70">
        <v>10986.561764705801</v>
      </c>
      <c r="AK70">
        <v>8087.31</v>
      </c>
      <c r="AL70">
        <v>7116.9869565217396</v>
      </c>
      <c r="AM70">
        <v>11471.367857142801</v>
      </c>
      <c r="AN70">
        <v>8563.3838862559205</v>
      </c>
      <c r="AO70">
        <v>7608.8620689655099</v>
      </c>
      <c r="AP70">
        <v>7366.1576576576499</v>
      </c>
      <c r="AQ70">
        <v>12204.9641255605</v>
      </c>
      <c r="AR70">
        <v>12049.272251308899</v>
      </c>
      <c r="AS70">
        <v>8027.83157894736</v>
      </c>
      <c r="AT70">
        <v>8168.4271844660198</v>
      </c>
      <c r="AU70">
        <v>10851.863945578199</v>
      </c>
      <c r="AV70">
        <v>9624.2953020134191</v>
      </c>
      <c r="AW70">
        <v>8141.1238095238004</v>
      </c>
      <c r="AX70">
        <v>6264.2440944881801</v>
      </c>
      <c r="AY70">
        <v>11604.4919354838</v>
      </c>
      <c r="AZ70">
        <v>8149.2164948453601</v>
      </c>
      <c r="BA70">
        <v>8085.4150943396198</v>
      </c>
      <c r="BB70">
        <v>7453.23931623931</v>
      </c>
      <c r="BC70">
        <v>11365.551282051199</v>
      </c>
      <c r="BD70">
        <v>8915.7894736842009</v>
      </c>
      <c r="BE70">
        <v>7088.0927835051498</v>
      </c>
      <c r="BF70">
        <v>7269.1238095238004</v>
      </c>
    </row>
    <row r="71" spans="1:58" x14ac:dyDescent="0.25">
      <c r="A71" t="s">
        <v>117</v>
      </c>
      <c r="D71">
        <v>0.86601799999999995</v>
      </c>
      <c r="E71">
        <v>1636</v>
      </c>
      <c r="F71">
        <v>1636</v>
      </c>
      <c r="G71">
        <v>3.5507549153654501</v>
      </c>
      <c r="H71" t="s">
        <v>50</v>
      </c>
      <c r="I71">
        <v>9.6918239100636701</v>
      </c>
      <c r="J71" t="s">
        <v>50</v>
      </c>
      <c r="K71">
        <v>0.77882041917206102</v>
      </c>
      <c r="L71" t="s">
        <v>53</v>
      </c>
      <c r="M71">
        <v>14.9451397988362</v>
      </c>
      <c r="N71" t="s">
        <v>50</v>
      </c>
      <c r="O71">
        <v>-7.3498811373220896E-2</v>
      </c>
      <c r="P71" t="s">
        <v>50</v>
      </c>
      <c r="Q71">
        <v>-5.5443650832651799E-2</v>
      </c>
      <c r="R71" t="s">
        <v>51</v>
      </c>
      <c r="S71">
        <v>-3.9355954818500898E-2</v>
      </c>
      <c r="T71" t="s">
        <v>52</v>
      </c>
      <c r="U71">
        <v>2.06041423826307E-2</v>
      </c>
      <c r="V71" t="s">
        <v>53</v>
      </c>
      <c r="W71">
        <v>4.19946428638971</v>
      </c>
      <c r="X71" t="s">
        <v>50</v>
      </c>
      <c r="Y71">
        <v>4.2065579727414502</v>
      </c>
      <c r="Z71" t="s">
        <v>50</v>
      </c>
      <c r="AA71">
        <v>6.6847823161099003</v>
      </c>
      <c r="AB71">
        <v>-16.9738815870823</v>
      </c>
      <c r="AC71">
        <v>-4.8358882500677796</v>
      </c>
      <c r="AD71">
        <v>-12.1379933370145</v>
      </c>
      <c r="AE71">
        <v>32711.640211640199</v>
      </c>
      <c r="AF71">
        <v>26303.0583756345</v>
      </c>
      <c r="AG71">
        <v>21656.989966555098</v>
      </c>
      <c r="AH71">
        <v>21297.380319148899</v>
      </c>
      <c r="AI71">
        <v>34021.416393442603</v>
      </c>
      <c r="AJ71">
        <v>27249.270588235198</v>
      </c>
      <c r="AK71">
        <v>22521.618750000001</v>
      </c>
      <c r="AL71">
        <v>20181.260416666599</v>
      </c>
      <c r="AM71">
        <v>31186.900763358699</v>
      </c>
      <c r="AN71">
        <v>24567.201438848901</v>
      </c>
      <c r="AO71">
        <v>20661.733812949598</v>
      </c>
      <c r="AP71">
        <v>22462.027173913</v>
      </c>
      <c r="AQ71">
        <v>35296.520408163196</v>
      </c>
      <c r="AR71">
        <v>29175.8984375</v>
      </c>
      <c r="AS71">
        <v>23540.747126436701</v>
      </c>
      <c r="AT71">
        <v>19625.707070707002</v>
      </c>
      <c r="AU71">
        <v>31728.568807339401</v>
      </c>
      <c r="AV71">
        <v>25307.472440944799</v>
      </c>
      <c r="AW71">
        <v>21307.041095890399</v>
      </c>
      <c r="AX71">
        <v>20772.6559139784</v>
      </c>
      <c r="AY71">
        <v>30157.1578947368</v>
      </c>
      <c r="AZ71">
        <v>24913.246376811599</v>
      </c>
      <c r="BA71">
        <v>21633.078125</v>
      </c>
      <c r="BB71">
        <v>24675.409090909001</v>
      </c>
      <c r="BC71">
        <v>32248.5736434108</v>
      </c>
      <c r="BD71">
        <v>24226.1</v>
      </c>
      <c r="BE71">
        <v>19832.8533333333</v>
      </c>
      <c r="BF71">
        <v>19171.864864864801</v>
      </c>
    </row>
    <row r="72" spans="1:58" x14ac:dyDescent="0.25">
      <c r="A72" t="s">
        <v>118</v>
      </c>
      <c r="B72" t="str">
        <f>VLOOKUP(A72,vhcsResultsConsolidated!$A$2:$C$566,2)</f>
        <v>city</v>
      </c>
      <c r="C72" t="str">
        <f>VLOOKUP(A72,vhcsResultsConsolidated!$A$2:$C$566,3)</f>
        <v>low</v>
      </c>
      <c r="D72">
        <v>0.92851499999999998</v>
      </c>
      <c r="E72">
        <v>9874</v>
      </c>
      <c r="F72">
        <v>9704</v>
      </c>
      <c r="G72">
        <v>6.4912203062286302</v>
      </c>
      <c r="H72" t="s">
        <v>50</v>
      </c>
      <c r="I72">
        <v>4.6884366930190602</v>
      </c>
      <c r="J72" t="s">
        <v>50</v>
      </c>
      <c r="K72">
        <v>5.1208673589624496</v>
      </c>
      <c r="L72" t="s">
        <v>50</v>
      </c>
      <c r="M72">
        <v>19.146813739268399</v>
      </c>
      <c r="N72" t="s">
        <v>50</v>
      </c>
      <c r="O72">
        <v>-7.1561692481453706E-2</v>
      </c>
      <c r="P72" t="s">
        <v>50</v>
      </c>
      <c r="Q72">
        <v>-2.7663676973987601E-2</v>
      </c>
      <c r="R72" t="s">
        <v>50</v>
      </c>
      <c r="S72">
        <v>-3.2426473571529897E-2</v>
      </c>
      <c r="T72" t="s">
        <v>50</v>
      </c>
      <c r="U72">
        <v>3.8716954280939501E-3</v>
      </c>
      <c r="V72" t="s">
        <v>53</v>
      </c>
      <c r="W72">
        <v>3.1399833921237401</v>
      </c>
      <c r="X72" t="s">
        <v>50</v>
      </c>
      <c r="Y72">
        <v>3.1419859984298499</v>
      </c>
      <c r="Z72" t="s">
        <v>50</v>
      </c>
      <c r="AA72">
        <v>90.738685991520995</v>
      </c>
      <c r="AB72">
        <v>-33.462764741815</v>
      </c>
      <c r="AC72">
        <v>-14.0538206054051</v>
      </c>
      <c r="AD72">
        <v>-19.4089441364099</v>
      </c>
      <c r="AE72">
        <v>30987.7016468785</v>
      </c>
      <c r="AF72">
        <v>32413.090065713099</v>
      </c>
      <c r="AG72">
        <v>31420.172185430401</v>
      </c>
      <c r="AH72">
        <v>32482.928093645402</v>
      </c>
      <c r="AI72">
        <v>32733.9857677902</v>
      </c>
      <c r="AJ72">
        <v>31249.754643962799</v>
      </c>
      <c r="AK72">
        <v>30999.480613165</v>
      </c>
      <c r="AL72">
        <v>32381.113144758699</v>
      </c>
      <c r="AM72">
        <v>29160.672413793101</v>
      </c>
      <c r="AN72">
        <v>33573.730501930499</v>
      </c>
      <c r="AO72">
        <v>31884.398009950201</v>
      </c>
      <c r="AP72">
        <v>32585.769747899099</v>
      </c>
      <c r="AQ72">
        <v>35666.466392318202</v>
      </c>
      <c r="AR72">
        <v>32195.7006993006</v>
      </c>
      <c r="AS72">
        <v>29940.139449541199</v>
      </c>
      <c r="AT72">
        <v>31266.1040955631</v>
      </c>
      <c r="AU72">
        <v>29206.298679867901</v>
      </c>
      <c r="AV72">
        <v>30077.568457538899</v>
      </c>
      <c r="AW72">
        <v>32023.134751772999</v>
      </c>
      <c r="AX72">
        <v>33441.819805194798</v>
      </c>
      <c r="AY72">
        <v>27360.054151624499</v>
      </c>
      <c r="AZ72">
        <v>32248.315875613702</v>
      </c>
      <c r="BA72">
        <v>31939.2520661157</v>
      </c>
      <c r="BB72">
        <v>32769.486529318499</v>
      </c>
      <c r="BC72">
        <v>30542.3102493074</v>
      </c>
      <c r="BD72">
        <v>34757.6900584795</v>
      </c>
      <c r="BE72">
        <v>31833.439539347401</v>
      </c>
      <c r="BF72">
        <v>32378.389982110901</v>
      </c>
    </row>
    <row r="73" spans="1:58" x14ac:dyDescent="0.25">
      <c r="A73" t="s">
        <v>741</v>
      </c>
      <c r="B73" t="str">
        <f>VLOOKUP(A73,vhcsResultsConsolidated!$A$2:$C$566,2)</f>
        <v>city</v>
      </c>
      <c r="C73" t="str">
        <f>VLOOKUP(A73,vhcsResultsConsolidated!$A$2:$C$566,3)</f>
        <v>low</v>
      </c>
      <c r="D73">
        <v>0.78353200000000001</v>
      </c>
      <c r="E73">
        <v>1013</v>
      </c>
      <c r="F73">
        <v>952</v>
      </c>
      <c r="G73">
        <v>1.58134218171158</v>
      </c>
      <c r="H73" t="s">
        <v>53</v>
      </c>
      <c r="I73">
        <v>0.32074024632104498</v>
      </c>
      <c r="J73" t="s">
        <v>53</v>
      </c>
      <c r="K73">
        <v>1.7374629682759699</v>
      </c>
      <c r="L73" t="s">
        <v>53</v>
      </c>
      <c r="M73">
        <v>1.7476893951471899</v>
      </c>
      <c r="N73" t="s">
        <v>53</v>
      </c>
      <c r="O73">
        <v>-5.2510446609020198E-2</v>
      </c>
      <c r="P73" t="s">
        <v>52</v>
      </c>
      <c r="Q73">
        <v>1.3386086782589001E-2</v>
      </c>
      <c r="R73" t="s">
        <v>53</v>
      </c>
      <c r="S73">
        <v>-0.119010515729137</v>
      </c>
      <c r="T73" t="s">
        <v>50</v>
      </c>
      <c r="U73">
        <v>-7.8970766000956705E-2</v>
      </c>
      <c r="V73" t="s">
        <v>50</v>
      </c>
      <c r="W73">
        <v>3.1318969442008102</v>
      </c>
      <c r="X73" t="s">
        <v>50</v>
      </c>
      <c r="Y73">
        <v>3.0380654223177102</v>
      </c>
      <c r="Z73" t="s">
        <v>50</v>
      </c>
      <c r="AA73">
        <v>3.9053598725595098</v>
      </c>
      <c r="AB73">
        <v>23.4654907536253</v>
      </c>
      <c r="AC73">
        <v>11.820801124203101</v>
      </c>
      <c r="AD73">
        <v>11.6446896294221</v>
      </c>
      <c r="AE73">
        <v>26833.862359550501</v>
      </c>
      <c r="AF73">
        <v>24211.879227053101</v>
      </c>
      <c r="AG73">
        <v>19986.698717948701</v>
      </c>
      <c r="AH73">
        <v>16459.9957081545</v>
      </c>
      <c r="AI73">
        <v>27842.804545454499</v>
      </c>
      <c r="AJ73">
        <v>25554.576576576499</v>
      </c>
      <c r="AK73">
        <v>20925.602739726</v>
      </c>
      <c r="AL73">
        <v>17172.937007873999</v>
      </c>
      <c r="AM73">
        <v>25201.75</v>
      </c>
      <c r="AN73">
        <v>22659.385416666599</v>
      </c>
      <c r="AO73">
        <v>19160.915662650601</v>
      </c>
      <c r="AP73">
        <v>15605.811320754699</v>
      </c>
      <c r="AQ73">
        <v>29339.842857142801</v>
      </c>
      <c r="AR73">
        <v>22684.122807017498</v>
      </c>
      <c r="AS73">
        <v>20788.027027027001</v>
      </c>
      <c r="AT73">
        <v>17834.545454545401</v>
      </c>
      <c r="AU73">
        <v>25222.987499999999</v>
      </c>
      <c r="AV73">
        <v>28584.5</v>
      </c>
      <c r="AW73">
        <v>21067</v>
      </c>
      <c r="AX73">
        <v>16667.541666666599</v>
      </c>
      <c r="AY73">
        <v>25661.4354838709</v>
      </c>
      <c r="AZ73">
        <v>24184.452380952302</v>
      </c>
      <c r="BA73">
        <v>20042.244897959099</v>
      </c>
      <c r="BB73">
        <v>16297.796296296199</v>
      </c>
      <c r="BC73">
        <v>24816.608108108099</v>
      </c>
      <c r="BD73">
        <v>21473.222222222201</v>
      </c>
      <c r="BE73">
        <v>17890.764705882299</v>
      </c>
      <c r="BF73">
        <v>14887.211538461501</v>
      </c>
    </row>
    <row r="74" spans="1:58" x14ac:dyDescent="0.25">
      <c r="A74" t="s">
        <v>119</v>
      </c>
      <c r="D74">
        <v>0.42675099999999999</v>
      </c>
      <c r="E74">
        <v>2321</v>
      </c>
      <c r="F74">
        <v>2078</v>
      </c>
      <c r="G74">
        <v>1.2465928292522801</v>
      </c>
      <c r="H74" t="s">
        <v>53</v>
      </c>
      <c r="I74">
        <v>0.89860310543563704</v>
      </c>
      <c r="J74" t="s">
        <v>53</v>
      </c>
      <c r="K74">
        <v>1.30336121647104</v>
      </c>
      <c r="L74" t="s">
        <v>53</v>
      </c>
      <c r="M74">
        <v>10.807232662235</v>
      </c>
      <c r="N74" t="s">
        <v>50</v>
      </c>
      <c r="O74">
        <v>-0.17065580126503699</v>
      </c>
      <c r="P74" t="s">
        <v>50</v>
      </c>
      <c r="Q74">
        <v>-5.60157364592338E-2</v>
      </c>
      <c r="R74" t="s">
        <v>50</v>
      </c>
      <c r="S74">
        <v>-0.212117301785755</v>
      </c>
      <c r="T74" t="s">
        <v>50</v>
      </c>
      <c r="U74">
        <v>-9.3146387974071099E-2</v>
      </c>
      <c r="V74" t="s">
        <v>50</v>
      </c>
      <c r="W74">
        <v>3.1587580981944798</v>
      </c>
      <c r="X74" t="s">
        <v>50</v>
      </c>
      <c r="Y74">
        <v>3.0706006960099002</v>
      </c>
      <c r="Z74" t="s">
        <v>50</v>
      </c>
      <c r="AA74">
        <v>55.786839437607</v>
      </c>
      <c r="AB74">
        <v>27.332105941094699</v>
      </c>
      <c r="AC74">
        <v>16.734462742574799</v>
      </c>
      <c r="AD74">
        <v>10.597643198519799</v>
      </c>
      <c r="AE74">
        <v>76074.142857142797</v>
      </c>
      <c r="AF74">
        <v>55681.388443017597</v>
      </c>
      <c r="AG74">
        <v>50110.377816291097</v>
      </c>
      <c r="AH74">
        <v>47129.815594059401</v>
      </c>
      <c r="AI74">
        <v>84036.333333333299</v>
      </c>
      <c r="AJ74">
        <v>60789.6951871657</v>
      </c>
      <c r="AK74">
        <v>51357.714285714203</v>
      </c>
      <c r="AL74">
        <v>48192.195698924697</v>
      </c>
      <c r="AM74">
        <v>70102.5</v>
      </c>
      <c r="AN74">
        <v>53490.440366972398</v>
      </c>
      <c r="AO74">
        <v>48990.236842105202</v>
      </c>
      <c r="AP74">
        <v>45689.562682215699</v>
      </c>
      <c r="AQ74">
        <v>89900</v>
      </c>
      <c r="AR74">
        <v>63238.037499999999</v>
      </c>
      <c r="AS74">
        <v>52111</v>
      </c>
      <c r="AT74">
        <v>47920.132780082902</v>
      </c>
      <c r="AU74">
        <v>83834.137931034405</v>
      </c>
      <c r="AV74">
        <v>58959.158878504597</v>
      </c>
      <c r="AW74">
        <v>50576.320895522302</v>
      </c>
      <c r="AX74">
        <v>48484.90625</v>
      </c>
      <c r="AY74">
        <v>69445</v>
      </c>
      <c r="AZ74">
        <v>53913.899082568802</v>
      </c>
      <c r="BA74">
        <v>48664.1005586592</v>
      </c>
      <c r="BB74">
        <v>46693.887179487101</v>
      </c>
      <c r="BC74">
        <v>70760</v>
      </c>
      <c r="BD74">
        <v>53066.981651376103</v>
      </c>
      <c r="BE74">
        <v>49457.264000000003</v>
      </c>
      <c r="BF74">
        <v>44366.2972972973</v>
      </c>
    </row>
    <row r="75" spans="1:58" x14ac:dyDescent="0.25">
      <c r="A75" t="s">
        <v>120</v>
      </c>
      <c r="B75" t="str">
        <f>VLOOKUP(A75,vhcsResultsConsolidated!$A$2:$C$566,2)</f>
        <v>transport</v>
      </c>
      <c r="C75" t="str">
        <f>VLOOKUP(A75,vhcsResultsConsolidated!$A$2:$C$566,3)</f>
        <v>medium low</v>
      </c>
      <c r="D75">
        <v>0.89229499999999995</v>
      </c>
      <c r="E75">
        <v>3932</v>
      </c>
      <c r="F75">
        <v>3809</v>
      </c>
      <c r="G75">
        <v>5.1936824208866099</v>
      </c>
      <c r="H75" t="s">
        <v>50</v>
      </c>
      <c r="I75">
        <v>3.5483241058090802</v>
      </c>
      <c r="J75" t="s">
        <v>50</v>
      </c>
      <c r="K75">
        <v>3.2990767886684602</v>
      </c>
      <c r="L75" t="s">
        <v>50</v>
      </c>
      <c r="M75">
        <v>11.825901821156</v>
      </c>
      <c r="N75" t="s">
        <v>50</v>
      </c>
      <c r="O75">
        <v>-8.3020242006158901E-2</v>
      </c>
      <c r="P75" t="s">
        <v>50</v>
      </c>
      <c r="Q75">
        <v>-4.54759579577673E-2</v>
      </c>
      <c r="R75" t="s">
        <v>50</v>
      </c>
      <c r="S75">
        <v>-6.1668409491815103E-2</v>
      </c>
      <c r="T75" t="s">
        <v>50</v>
      </c>
      <c r="U75">
        <v>-3.3393329113086997E-2</v>
      </c>
      <c r="V75" t="s">
        <v>50</v>
      </c>
      <c r="W75">
        <v>3.146671861717</v>
      </c>
      <c r="X75" t="s">
        <v>50</v>
      </c>
      <c r="Y75">
        <v>3.1174732158099898</v>
      </c>
      <c r="Z75" t="s">
        <v>50</v>
      </c>
      <c r="AA75">
        <v>25.517527085522399</v>
      </c>
      <c r="AB75">
        <v>2.34373937365396</v>
      </c>
      <c r="AC75">
        <v>1.08873652684415</v>
      </c>
      <c r="AD75">
        <v>1.2550028468098</v>
      </c>
      <c r="AE75">
        <v>35031.215061549599</v>
      </c>
      <c r="AF75">
        <v>29733.562874251402</v>
      </c>
      <c r="AG75">
        <v>24512.951951951902</v>
      </c>
      <c r="AH75">
        <v>22174.335526315699</v>
      </c>
      <c r="AI75">
        <v>36676.215517241297</v>
      </c>
      <c r="AJ75">
        <v>30689.9112754159</v>
      </c>
      <c r="AK75">
        <v>25341.977464788699</v>
      </c>
      <c r="AL75">
        <v>22553.072538860099</v>
      </c>
      <c r="AM75">
        <v>33359.798540145901</v>
      </c>
      <c r="AN75">
        <v>28611.2537960954</v>
      </c>
      <c r="AO75">
        <v>23566.6366559485</v>
      </c>
      <c r="AP75">
        <v>21783.4465240641</v>
      </c>
      <c r="AQ75">
        <v>36489.126404494302</v>
      </c>
      <c r="AR75">
        <v>30826.053956834501</v>
      </c>
      <c r="AS75">
        <v>24238.9341317365</v>
      </c>
      <c r="AT75">
        <v>22783.073298429299</v>
      </c>
      <c r="AU75">
        <v>36872.108823529401</v>
      </c>
      <c r="AV75">
        <v>30546.003802281299</v>
      </c>
      <c r="AW75">
        <v>26321.808510638199</v>
      </c>
      <c r="AX75">
        <v>22327.789743589699</v>
      </c>
      <c r="AY75">
        <v>34095.3136645962</v>
      </c>
      <c r="AZ75">
        <v>29813.464135021099</v>
      </c>
      <c r="BA75">
        <v>23838.6438356164</v>
      </c>
      <c r="BB75">
        <v>21943.356521739101</v>
      </c>
      <c r="BC75">
        <v>32707.358126721701</v>
      </c>
      <c r="BD75">
        <v>27339.2723214285</v>
      </c>
      <c r="BE75">
        <v>23325.951515151501</v>
      </c>
      <c r="BF75">
        <v>21528.034722222201</v>
      </c>
    </row>
    <row r="76" spans="1:58" x14ac:dyDescent="0.25">
      <c r="A76" t="s">
        <v>121</v>
      </c>
      <c r="D76">
        <v>0.93594100000000002</v>
      </c>
      <c r="E76">
        <v>1463</v>
      </c>
      <c r="F76">
        <v>1463</v>
      </c>
      <c r="G76">
        <v>3.1941645520450499</v>
      </c>
      <c r="H76" t="s">
        <v>50</v>
      </c>
      <c r="I76">
        <v>1.98767009561608</v>
      </c>
      <c r="J76" t="s">
        <v>52</v>
      </c>
      <c r="K76">
        <v>2.1691627805901401</v>
      </c>
      <c r="L76" t="s">
        <v>52</v>
      </c>
      <c r="M76">
        <v>6.2547363259196302</v>
      </c>
      <c r="N76" t="s">
        <v>50</v>
      </c>
      <c r="O76">
        <v>-4.8674494341504899E-2</v>
      </c>
      <c r="P76" t="s">
        <v>50</v>
      </c>
      <c r="Q76">
        <v>-3.98683916938102E-2</v>
      </c>
      <c r="R76" t="s">
        <v>51</v>
      </c>
      <c r="S76">
        <v>-7.2988112831916002E-2</v>
      </c>
      <c r="T76" t="s">
        <v>50</v>
      </c>
      <c r="U76">
        <v>-8.5525236836101595E-2</v>
      </c>
      <c r="V76" t="s">
        <v>50</v>
      </c>
      <c r="W76">
        <v>3.1183603510369098</v>
      </c>
      <c r="X76" t="s">
        <v>50</v>
      </c>
      <c r="Y76">
        <v>3.0648256341751399</v>
      </c>
      <c r="Z76" t="s">
        <v>50</v>
      </c>
      <c r="AA76">
        <v>3.6139619103084999</v>
      </c>
      <c r="AB76">
        <v>30.0130461263184</v>
      </c>
      <c r="AC76">
        <v>8.2407418344261796</v>
      </c>
      <c r="AD76">
        <v>21.772304291892201</v>
      </c>
      <c r="AE76">
        <v>65039.526315789401</v>
      </c>
      <c r="AF76">
        <v>71648.800738007296</v>
      </c>
      <c r="AG76">
        <v>65243.482954545398</v>
      </c>
      <c r="AH76">
        <v>60087.598302687402</v>
      </c>
      <c r="AI76">
        <v>60864.826086956498</v>
      </c>
      <c r="AJ76">
        <v>73274.886178861794</v>
      </c>
      <c r="AK76">
        <v>67429.592178770894</v>
      </c>
      <c r="AL76">
        <v>61071.893333333297</v>
      </c>
      <c r="AM76">
        <v>69540.375</v>
      </c>
      <c r="AN76">
        <v>70297.391891891893</v>
      </c>
      <c r="AO76">
        <v>62981.5549132948</v>
      </c>
      <c r="AP76">
        <v>58975.8192771084</v>
      </c>
      <c r="AQ76">
        <v>48702.466666666602</v>
      </c>
      <c r="AR76">
        <v>71220.6538461538</v>
      </c>
      <c r="AS76">
        <v>68614.365853658499</v>
      </c>
      <c r="AT76">
        <v>58842.9225806451</v>
      </c>
      <c r="AU76">
        <v>70220.4871794871</v>
      </c>
      <c r="AV76">
        <v>74779.394366197099</v>
      </c>
      <c r="AW76">
        <v>66428.030927835003</v>
      </c>
      <c r="AX76">
        <v>62642.304545454499</v>
      </c>
      <c r="AY76">
        <v>74980.52</v>
      </c>
      <c r="AZ76">
        <v>74128.688524590107</v>
      </c>
      <c r="BA76">
        <v>64527.862500000003</v>
      </c>
      <c r="BB76">
        <v>60764.781914893603</v>
      </c>
      <c r="BC76">
        <v>66053.102564102504</v>
      </c>
      <c r="BD76">
        <v>67611.080459770106</v>
      </c>
      <c r="BE76">
        <v>61651.397849462301</v>
      </c>
      <c r="BF76">
        <v>56640.229166666599</v>
      </c>
    </row>
    <row r="77" spans="1:58" x14ac:dyDescent="0.25">
      <c r="A77" t="s">
        <v>122</v>
      </c>
      <c r="B77" t="str">
        <f>VLOOKUP(A77,vhcsResultsConsolidated!$A$2:$C$566,2)</f>
        <v>SUV</v>
      </c>
      <c r="C77" t="str">
        <f>VLOOKUP(A77,vhcsResultsConsolidated!$A$2:$C$566,3)</f>
        <v>medium low</v>
      </c>
      <c r="D77">
        <v>0.79098299999999999</v>
      </c>
      <c r="E77">
        <v>2688</v>
      </c>
      <c r="F77">
        <v>2688</v>
      </c>
      <c r="G77">
        <v>4.2577382302296201</v>
      </c>
      <c r="H77" t="s">
        <v>50</v>
      </c>
      <c r="I77">
        <v>2.9878387881073198</v>
      </c>
      <c r="J77" t="s">
        <v>51</v>
      </c>
      <c r="K77">
        <v>2.32275144863373</v>
      </c>
      <c r="L77" t="s">
        <v>51</v>
      </c>
      <c r="M77">
        <v>17.511495342953399</v>
      </c>
      <c r="N77" t="s">
        <v>50</v>
      </c>
      <c r="O77">
        <v>-0.10972288070359</v>
      </c>
      <c r="P77" t="s">
        <v>50</v>
      </c>
      <c r="Q77">
        <v>-0.11497876341002</v>
      </c>
      <c r="R77" t="s">
        <v>50</v>
      </c>
      <c r="S77">
        <v>-9.0223580647643201E-2</v>
      </c>
      <c r="T77" t="s">
        <v>50</v>
      </c>
      <c r="U77">
        <v>-9.2602465364043707E-2</v>
      </c>
      <c r="V77" t="s">
        <v>50</v>
      </c>
      <c r="W77">
        <v>3.1596810800014699</v>
      </c>
      <c r="X77" t="s">
        <v>50</v>
      </c>
      <c r="Y77">
        <v>3.1108890454256302</v>
      </c>
      <c r="Z77" t="s">
        <v>50</v>
      </c>
      <c r="AA77">
        <v>59.706005887597499</v>
      </c>
      <c r="AB77">
        <v>10.9595917962748</v>
      </c>
      <c r="AC77">
        <v>8.9401079111738593</v>
      </c>
      <c r="AD77">
        <v>2.01948388510099</v>
      </c>
      <c r="AE77">
        <v>47306.708920187797</v>
      </c>
      <c r="AF77">
        <v>41386.3903133903</v>
      </c>
      <c r="AG77">
        <v>32457.333969465599</v>
      </c>
      <c r="AH77">
        <v>28450.7262295082</v>
      </c>
      <c r="AI77">
        <v>48432.364734299503</v>
      </c>
      <c r="AJ77">
        <v>43221.261111111096</v>
      </c>
      <c r="AK77">
        <v>34338.523465703896</v>
      </c>
      <c r="AL77">
        <v>29919.599406528101</v>
      </c>
      <c r="AM77">
        <v>46242.732876712304</v>
      </c>
      <c r="AN77">
        <v>39454.947368421002</v>
      </c>
      <c r="AO77">
        <v>30347.659919028301</v>
      </c>
      <c r="AP77">
        <v>26637.501831501799</v>
      </c>
      <c r="AQ77">
        <v>50800.174129353203</v>
      </c>
      <c r="AR77">
        <v>44781.224489795903</v>
      </c>
      <c r="AS77">
        <v>36876.898305084702</v>
      </c>
      <c r="AT77">
        <v>29904.265822784801</v>
      </c>
      <c r="AU77">
        <v>46197.953051643097</v>
      </c>
      <c r="AV77">
        <v>41356.914634146298</v>
      </c>
      <c r="AW77">
        <v>32454.698113207502</v>
      </c>
      <c r="AX77">
        <v>29933.134078212199</v>
      </c>
      <c r="AY77">
        <v>45201.727777777698</v>
      </c>
      <c r="AZ77">
        <v>40751.269430051798</v>
      </c>
      <c r="BA77">
        <v>31021.848214285699</v>
      </c>
      <c r="BB77">
        <v>26073.930379746798</v>
      </c>
      <c r="BC77">
        <v>46969.015503875897</v>
      </c>
      <c r="BD77">
        <v>37775.818791946302</v>
      </c>
      <c r="BE77">
        <v>29788.333333333299</v>
      </c>
      <c r="BF77">
        <v>27411.8</v>
      </c>
    </row>
    <row r="78" spans="1:58" x14ac:dyDescent="0.25">
      <c r="A78" t="s">
        <v>123</v>
      </c>
      <c r="D78">
        <v>0.654088</v>
      </c>
      <c r="E78">
        <v>1663</v>
      </c>
      <c r="F78">
        <v>1597</v>
      </c>
      <c r="G78">
        <v>1.00207348763961</v>
      </c>
      <c r="H78" t="s">
        <v>53</v>
      </c>
      <c r="I78">
        <v>0.45723965544557599</v>
      </c>
      <c r="J78" t="s">
        <v>53</v>
      </c>
      <c r="K78">
        <v>0.68727391292600304</v>
      </c>
      <c r="L78" t="s">
        <v>53</v>
      </c>
      <c r="M78">
        <v>3.5055694922230298</v>
      </c>
      <c r="N78" t="s">
        <v>50</v>
      </c>
      <c r="O78">
        <v>-6.3237552424277199E-2</v>
      </c>
      <c r="P78" t="s">
        <v>50</v>
      </c>
      <c r="Q78">
        <v>-6.2268103706452298E-2</v>
      </c>
      <c r="R78" t="s">
        <v>50</v>
      </c>
      <c r="S78">
        <v>-8.1184733149815794E-2</v>
      </c>
      <c r="T78" t="s">
        <v>50</v>
      </c>
      <c r="U78">
        <v>-7.2180633341836095E-2</v>
      </c>
      <c r="V78" t="s">
        <v>50</v>
      </c>
      <c r="W78">
        <v>3.2340484882995502</v>
      </c>
      <c r="X78" t="s">
        <v>50</v>
      </c>
      <c r="Y78">
        <v>3.1800619496626599</v>
      </c>
      <c r="Z78" t="s">
        <v>50</v>
      </c>
      <c r="AA78">
        <v>12.5741781115813</v>
      </c>
      <c r="AB78">
        <v>20.825653689275601</v>
      </c>
      <c r="AC78">
        <v>11.1192647069388</v>
      </c>
      <c r="AD78">
        <v>9.7063889823367102</v>
      </c>
      <c r="AE78">
        <v>56939.962085307998</v>
      </c>
      <c r="AF78">
        <v>55112.760348583797</v>
      </c>
      <c r="AG78">
        <v>49391.160990712</v>
      </c>
      <c r="AH78">
        <v>45125.402035623403</v>
      </c>
      <c r="AI78">
        <v>58838.761133603199</v>
      </c>
      <c r="AJ78">
        <v>54650.408510638299</v>
      </c>
      <c r="AK78">
        <v>51291.8516483516</v>
      </c>
      <c r="AL78">
        <v>45834.907317073099</v>
      </c>
      <c r="AM78">
        <v>54259.9428571428</v>
      </c>
      <c r="AN78">
        <v>55597.816964285703</v>
      </c>
      <c r="AO78">
        <v>46937.787234042502</v>
      </c>
      <c r="AP78">
        <v>44351.739361702101</v>
      </c>
      <c r="AQ78">
        <v>62030.515151515101</v>
      </c>
      <c r="AR78">
        <v>53355.944444444402</v>
      </c>
      <c r="AS78">
        <v>52063.085106382903</v>
      </c>
      <c r="AT78">
        <v>45682.358490566003</v>
      </c>
      <c r="AU78">
        <v>55175.182608695599</v>
      </c>
      <c r="AV78">
        <v>55453.868965517198</v>
      </c>
      <c r="AW78">
        <v>50468.034090909001</v>
      </c>
      <c r="AX78">
        <v>45998.242424242402</v>
      </c>
      <c r="AY78">
        <v>53404.521126760497</v>
      </c>
      <c r="AZ78">
        <v>56878.939130434701</v>
      </c>
      <c r="BA78">
        <v>49482.645569620203</v>
      </c>
      <c r="BB78">
        <v>45200.861111111102</v>
      </c>
      <c r="BC78">
        <v>54843.932692307601</v>
      </c>
      <c r="BD78">
        <v>54246.174311926603</v>
      </c>
      <c r="BE78">
        <v>43695.145161290297</v>
      </c>
      <c r="BF78">
        <v>43205.425000000003</v>
      </c>
    </row>
    <row r="79" spans="1:58" x14ac:dyDescent="0.25">
      <c r="A79" t="s">
        <v>124</v>
      </c>
      <c r="B79" t="str">
        <f>VLOOKUP(A79,vhcsResultsConsolidated!$A$2:$C$566,2)</f>
        <v>city</v>
      </c>
      <c r="C79" t="str">
        <f>VLOOKUP(A79,vhcsResultsConsolidated!$A$2:$C$566,3)</f>
        <v>low</v>
      </c>
      <c r="D79">
        <v>0.72958199999999995</v>
      </c>
      <c r="E79">
        <v>2027</v>
      </c>
      <c r="F79">
        <v>2027</v>
      </c>
      <c r="G79">
        <v>2.4269130762686202</v>
      </c>
      <c r="H79" t="s">
        <v>51</v>
      </c>
      <c r="I79">
        <v>2.17464868389184</v>
      </c>
      <c r="J79" t="s">
        <v>52</v>
      </c>
      <c r="K79">
        <v>1.2711458287570401</v>
      </c>
      <c r="L79" t="s">
        <v>53</v>
      </c>
      <c r="M79">
        <v>15.335989905074699</v>
      </c>
      <c r="N79" t="s">
        <v>50</v>
      </c>
      <c r="O79">
        <v>-8.6667696017237006E-2</v>
      </c>
      <c r="P79" t="s">
        <v>50</v>
      </c>
      <c r="Q79">
        <v>-7.8859562459732496E-2</v>
      </c>
      <c r="R79" t="s">
        <v>50</v>
      </c>
      <c r="S79">
        <v>-0.109782873523951</v>
      </c>
      <c r="T79" t="s">
        <v>50</v>
      </c>
      <c r="U79">
        <v>-6.2454510430684299E-2</v>
      </c>
      <c r="V79" t="s">
        <v>50</v>
      </c>
      <c r="W79">
        <v>3.22612283545303</v>
      </c>
      <c r="X79" t="s">
        <v>50</v>
      </c>
      <c r="Y79">
        <v>3.1694942013080998</v>
      </c>
      <c r="Z79" t="s">
        <v>50</v>
      </c>
      <c r="AA79">
        <v>31.841263171397401</v>
      </c>
      <c r="AB79">
        <v>17.109712635002801</v>
      </c>
      <c r="AC79">
        <v>14.986765602883199</v>
      </c>
      <c r="AD79">
        <v>2.1229470321195398</v>
      </c>
      <c r="AE79">
        <v>58333.024577572898</v>
      </c>
      <c r="AF79">
        <v>53931.430434782596</v>
      </c>
      <c r="AG79">
        <v>46221.739606126903</v>
      </c>
      <c r="AH79">
        <v>38686.6732026143</v>
      </c>
      <c r="AI79">
        <v>59695.277227722698</v>
      </c>
      <c r="AJ79">
        <v>54854.532075471601</v>
      </c>
      <c r="AK79">
        <v>49331.777327935197</v>
      </c>
      <c r="AL79">
        <v>38638.088353413601</v>
      </c>
      <c r="AM79">
        <v>57146.925287356302</v>
      </c>
      <c r="AN79">
        <v>52676.958974358902</v>
      </c>
      <c r="AO79">
        <v>42563.742857142803</v>
      </c>
      <c r="AP79">
        <v>38744.280952380897</v>
      </c>
      <c r="AQ79">
        <v>64176.516129032199</v>
      </c>
      <c r="AR79">
        <v>56258.119402985001</v>
      </c>
      <c r="AS79">
        <v>50116.0869565217</v>
      </c>
      <c r="AT79">
        <v>37988.577981651302</v>
      </c>
      <c r="AU79">
        <v>55002.087837837797</v>
      </c>
      <c r="AV79">
        <v>53418.8015267175</v>
      </c>
      <c r="AW79">
        <v>48648.477272727199</v>
      </c>
      <c r="AX79">
        <v>39143.778571428498</v>
      </c>
      <c r="AY79">
        <v>57345.3592814371</v>
      </c>
      <c r="AZ79">
        <v>53587.494117647002</v>
      </c>
      <c r="BA79">
        <v>45307.827586206899</v>
      </c>
      <c r="BB79">
        <v>39348.687022900704</v>
      </c>
      <c r="BC79">
        <v>56963.839779005502</v>
      </c>
      <c r="BD79">
        <v>51973.363636363603</v>
      </c>
      <c r="BE79">
        <v>39177.4255319148</v>
      </c>
      <c r="BF79">
        <v>37742.037974683502</v>
      </c>
    </row>
    <row r="80" spans="1:58" x14ac:dyDescent="0.25">
      <c r="A80" t="s">
        <v>125</v>
      </c>
      <c r="B80" t="str">
        <f>VLOOKUP(A80,vhcsResultsConsolidated!$A$2:$C$566,2)</f>
        <v>roadster</v>
      </c>
      <c r="C80" t="str">
        <f>VLOOKUP(A80,vhcsResultsConsolidated!$A$2:$C$566,3)</f>
        <v>medium high</v>
      </c>
      <c r="D80">
        <v>0.86295999999999995</v>
      </c>
      <c r="E80">
        <v>2159</v>
      </c>
      <c r="F80">
        <v>2159</v>
      </c>
      <c r="G80">
        <v>2.3172590868301</v>
      </c>
      <c r="H80" t="s">
        <v>51</v>
      </c>
      <c r="I80">
        <v>1.7442079642416799</v>
      </c>
      <c r="J80" t="s">
        <v>53</v>
      </c>
      <c r="K80">
        <v>1.4888626622174801</v>
      </c>
      <c r="L80" t="s">
        <v>53</v>
      </c>
      <c r="M80">
        <v>8.1804310183206397</v>
      </c>
      <c r="N80" t="s">
        <v>50</v>
      </c>
      <c r="O80">
        <v>-5.8228562278594097E-2</v>
      </c>
      <c r="P80" t="s">
        <v>50</v>
      </c>
      <c r="Q80">
        <v>-7.0928262737865204E-3</v>
      </c>
      <c r="R80" t="s">
        <v>53</v>
      </c>
      <c r="S80">
        <v>-2.2394963629518101E-2</v>
      </c>
      <c r="T80" t="s">
        <v>52</v>
      </c>
      <c r="U80">
        <v>-2.00084044732435E-2</v>
      </c>
      <c r="V80" t="s">
        <v>53</v>
      </c>
      <c r="W80">
        <v>3.0644558329524201</v>
      </c>
      <c r="X80" t="s">
        <v>50</v>
      </c>
      <c r="Y80">
        <v>3.0556865503980002</v>
      </c>
      <c r="Z80" t="s">
        <v>50</v>
      </c>
      <c r="AA80">
        <v>-0.84883007011564005</v>
      </c>
      <c r="AB80">
        <v>9.2401382806012595</v>
      </c>
      <c r="AC80">
        <v>-1.4124177891257601</v>
      </c>
      <c r="AD80">
        <v>10.652556069727</v>
      </c>
      <c r="AE80">
        <v>61959.412393162303</v>
      </c>
      <c r="AF80">
        <v>60505.712351945796</v>
      </c>
      <c r="AG80">
        <v>55520.4195519348</v>
      </c>
      <c r="AH80">
        <v>50127.742200328401</v>
      </c>
      <c r="AI80">
        <v>61461.746666666601</v>
      </c>
      <c r="AJ80">
        <v>60991.062706270597</v>
      </c>
      <c r="AK80">
        <v>56541.616541353302</v>
      </c>
      <c r="AL80">
        <v>51943.848396501402</v>
      </c>
      <c r="AM80">
        <v>62420.213991769502</v>
      </c>
      <c r="AN80">
        <v>59995.083333333299</v>
      </c>
      <c r="AO80">
        <v>54313.137777777702</v>
      </c>
      <c r="AP80">
        <v>47785.9210526315</v>
      </c>
      <c r="AQ80">
        <v>63697.884892086302</v>
      </c>
      <c r="AR80">
        <v>61087.088607594902</v>
      </c>
      <c r="AS80">
        <v>56426.338582677097</v>
      </c>
      <c r="AT80">
        <v>51234.228758169898</v>
      </c>
      <c r="AU80">
        <v>57847.523255813903</v>
      </c>
      <c r="AV80">
        <v>60886.427586206897</v>
      </c>
      <c r="AW80">
        <v>56646.942446043096</v>
      </c>
      <c r="AX80">
        <v>52515.278947368402</v>
      </c>
      <c r="AY80">
        <v>61277.963414634098</v>
      </c>
      <c r="AZ80">
        <v>61089.9457364341</v>
      </c>
      <c r="BA80">
        <v>56712.747474747397</v>
      </c>
      <c r="BB80">
        <v>48789.270967741897</v>
      </c>
      <c r="BC80">
        <v>63001.9813664596</v>
      </c>
      <c r="BD80">
        <v>59106.7987421383</v>
      </c>
      <c r="BE80">
        <v>52427.730158730097</v>
      </c>
      <c r="BF80">
        <v>46384.846846846798</v>
      </c>
    </row>
    <row r="81" spans="1:58" x14ac:dyDescent="0.25">
      <c r="A81" t="s">
        <v>126</v>
      </c>
      <c r="B81" t="str">
        <f>VLOOKUP(A81,vhcsResultsConsolidated!$A$2:$C$566,2)</f>
        <v>Limousine</v>
      </c>
      <c r="C81" t="str">
        <f>VLOOKUP(A81,vhcsResultsConsolidated!$A$2:$C$566,3)</f>
        <v>medium</v>
      </c>
      <c r="D81">
        <v>0.86144599999999905</v>
      </c>
      <c r="E81">
        <v>1234</v>
      </c>
      <c r="F81">
        <v>1234</v>
      </c>
      <c r="G81">
        <v>4.0418086225802901</v>
      </c>
      <c r="H81" t="s">
        <v>50</v>
      </c>
      <c r="I81">
        <v>2.5643417068910601</v>
      </c>
      <c r="J81" t="s">
        <v>51</v>
      </c>
      <c r="K81">
        <v>2.28942585575312</v>
      </c>
      <c r="L81" t="s">
        <v>51</v>
      </c>
      <c r="M81">
        <v>5.3391638821863099</v>
      </c>
      <c r="N81" t="s">
        <v>50</v>
      </c>
      <c r="O81">
        <v>-5.0562622210877199E-2</v>
      </c>
      <c r="P81" t="s">
        <v>51</v>
      </c>
      <c r="Q81">
        <v>-3.5478503394278701E-2</v>
      </c>
      <c r="R81" t="s">
        <v>52</v>
      </c>
      <c r="S81">
        <v>-4.0471846399618198E-2</v>
      </c>
      <c r="T81" t="s">
        <v>51</v>
      </c>
      <c r="U81">
        <v>3.21339125735891E-2</v>
      </c>
      <c r="V81" t="s">
        <v>53</v>
      </c>
      <c r="W81">
        <v>3.18834235884272</v>
      </c>
      <c r="X81" t="s">
        <v>50</v>
      </c>
      <c r="Y81">
        <v>3.1936398595494602</v>
      </c>
      <c r="Z81" t="s">
        <v>50</v>
      </c>
      <c r="AA81">
        <v>1.66169074378488</v>
      </c>
      <c r="AB81">
        <v>-1.9765946501071801</v>
      </c>
      <c r="AC81">
        <v>6.6101654052482797</v>
      </c>
      <c r="AD81">
        <v>-8.5867600553554606</v>
      </c>
      <c r="AE81">
        <v>66341.501805054097</v>
      </c>
      <c r="AF81">
        <v>51982.945848375399</v>
      </c>
      <c r="AG81">
        <v>48826.5518518518</v>
      </c>
      <c r="AH81">
        <v>48148.256097560901</v>
      </c>
      <c r="AI81">
        <v>68702.169014084502</v>
      </c>
      <c r="AJ81">
        <v>52876.094339622599</v>
      </c>
      <c r="AK81">
        <v>49426.015267175499</v>
      </c>
      <c r="AL81">
        <v>51061.453389830502</v>
      </c>
      <c r="AM81">
        <v>63858.429629629602</v>
      </c>
      <c r="AN81">
        <v>50779.466101694903</v>
      </c>
      <c r="AO81">
        <v>48261.589928057503</v>
      </c>
      <c r="AP81">
        <v>44197.022988505698</v>
      </c>
      <c r="AQ81">
        <v>81456.944444444394</v>
      </c>
      <c r="AR81">
        <v>54862.3766233766</v>
      </c>
      <c r="AS81">
        <v>46735.911764705801</v>
      </c>
      <c r="AT81">
        <v>46678.317307692298</v>
      </c>
      <c r="AU81">
        <v>55582.9714285714</v>
      </c>
      <c r="AV81">
        <v>51010.926829268203</v>
      </c>
      <c r="AW81">
        <v>52329.619047619002</v>
      </c>
      <c r="AX81">
        <v>54514.833333333299</v>
      </c>
      <c r="AY81">
        <v>68804.071428571406</v>
      </c>
      <c r="AZ81">
        <v>53239.302325581397</v>
      </c>
      <c r="BA81">
        <v>50092.565217391297</v>
      </c>
      <c r="BB81">
        <v>48995.960784313698</v>
      </c>
      <c r="BC81">
        <v>60352.658227847998</v>
      </c>
      <c r="BD81">
        <v>49369.16</v>
      </c>
      <c r="BE81">
        <v>46456.771428571403</v>
      </c>
      <c r="BF81">
        <v>37398.527777777701</v>
      </c>
    </row>
    <row r="82" spans="1:58" x14ac:dyDescent="0.25">
      <c r="A82" t="s">
        <v>127</v>
      </c>
      <c r="B82" t="str">
        <f>VLOOKUP(A82,vhcsResultsConsolidated!$A$2:$C$566,2)</f>
        <v>break</v>
      </c>
      <c r="C82" t="str">
        <f>VLOOKUP(A82,vhcsResultsConsolidated!$A$2:$C$566,3)</f>
        <v>low</v>
      </c>
      <c r="D82">
        <v>0.88478099999999904</v>
      </c>
      <c r="E82">
        <v>2224</v>
      </c>
      <c r="F82">
        <v>2224</v>
      </c>
      <c r="G82">
        <v>10.0405633910226</v>
      </c>
      <c r="H82" t="s">
        <v>50</v>
      </c>
      <c r="I82">
        <v>8.7529736837204908</v>
      </c>
      <c r="J82" t="s">
        <v>50</v>
      </c>
      <c r="K82">
        <v>3.5071134462548899</v>
      </c>
      <c r="L82" t="s">
        <v>50</v>
      </c>
      <c r="M82">
        <v>6.0962358166543398</v>
      </c>
      <c r="N82" t="s">
        <v>50</v>
      </c>
      <c r="O82">
        <v>-9.7532099272767195E-3</v>
      </c>
      <c r="P82" t="s">
        <v>53</v>
      </c>
      <c r="Q82">
        <v>-7.1867687755127002E-2</v>
      </c>
      <c r="R82" t="s">
        <v>50</v>
      </c>
      <c r="S82">
        <v>-5.4084746713405102E-2</v>
      </c>
      <c r="T82" t="s">
        <v>50</v>
      </c>
      <c r="U82">
        <v>-4.7901316122997098E-2</v>
      </c>
      <c r="V82" t="s">
        <v>50</v>
      </c>
      <c r="W82">
        <v>3.27573666858813</v>
      </c>
      <c r="X82" t="s">
        <v>50</v>
      </c>
      <c r="Y82">
        <v>3.2390011453927001</v>
      </c>
      <c r="Z82" t="s">
        <v>50</v>
      </c>
      <c r="AA82">
        <v>14.6405890088579</v>
      </c>
      <c r="AB82">
        <v>14.6419468686474</v>
      </c>
      <c r="AC82">
        <v>24.248566549834099</v>
      </c>
      <c r="AD82">
        <v>-9.6066196811866806</v>
      </c>
      <c r="AE82">
        <v>64417.441304347798</v>
      </c>
      <c r="AF82">
        <v>56449.918580375699</v>
      </c>
      <c r="AG82">
        <v>50308.951271186401</v>
      </c>
      <c r="AH82">
        <v>58083.724477244701</v>
      </c>
      <c r="AI82">
        <v>66967.753036437207</v>
      </c>
      <c r="AJ82">
        <v>58040.035087719298</v>
      </c>
      <c r="AK82">
        <v>48524.285714285703</v>
      </c>
      <c r="AL82">
        <v>58378.342857142801</v>
      </c>
      <c r="AM82">
        <v>61460.037558685399</v>
      </c>
      <c r="AN82">
        <v>55005.509960159303</v>
      </c>
      <c r="AO82">
        <v>51920.907258064501</v>
      </c>
      <c r="AP82">
        <v>57768.865139949099</v>
      </c>
      <c r="AQ82">
        <v>74165.656862745003</v>
      </c>
      <c r="AR82">
        <v>56373.033898305002</v>
      </c>
      <c r="AS82">
        <v>50412.953703703701</v>
      </c>
      <c r="AT82">
        <v>58873.2</v>
      </c>
      <c r="AU82">
        <v>61904.4</v>
      </c>
      <c r="AV82">
        <v>59828.272727272699</v>
      </c>
      <c r="AW82">
        <v>46765.870689655101</v>
      </c>
      <c r="AX82">
        <v>58024.873469387698</v>
      </c>
      <c r="AY82">
        <v>59868.130841121398</v>
      </c>
      <c r="AZ82">
        <v>61879.913043478198</v>
      </c>
      <c r="BA82">
        <v>52577.479674796698</v>
      </c>
      <c r="BB82">
        <v>56718.306034482703</v>
      </c>
      <c r="BC82">
        <v>63066.962264150898</v>
      </c>
      <c r="BD82">
        <v>49192.595588235199</v>
      </c>
      <c r="BE82">
        <v>51274.84</v>
      </c>
      <c r="BF82">
        <v>59282.714285714203</v>
      </c>
    </row>
    <row r="83" spans="1:58" x14ac:dyDescent="0.25">
      <c r="A83" t="s">
        <v>128</v>
      </c>
      <c r="D83">
        <v>0.81799100000000002</v>
      </c>
      <c r="E83">
        <v>600</v>
      </c>
      <c r="F83">
        <v>600</v>
      </c>
      <c r="G83">
        <v>1.7404769146142001</v>
      </c>
      <c r="H83" t="s">
        <v>53</v>
      </c>
      <c r="I83">
        <v>1.4177727458267</v>
      </c>
      <c r="J83" t="s">
        <v>53</v>
      </c>
      <c r="K83">
        <v>0.878450073897733</v>
      </c>
      <c r="L83" t="s">
        <v>53</v>
      </c>
      <c r="M83">
        <v>0.818359270595031</v>
      </c>
      <c r="N83" t="s">
        <v>53</v>
      </c>
      <c r="O83">
        <v>0.158585087998413</v>
      </c>
      <c r="P83" t="s">
        <v>51</v>
      </c>
      <c r="Q83">
        <v>8.2065215774825895E-2</v>
      </c>
      <c r="R83" t="s">
        <v>52</v>
      </c>
      <c r="S83">
        <v>8.1644544824339693E-2</v>
      </c>
      <c r="T83" t="s">
        <v>53</v>
      </c>
      <c r="U83">
        <v>-5.3151917600663699E-2</v>
      </c>
      <c r="V83" t="s">
        <v>53</v>
      </c>
      <c r="W83">
        <v>3.8119808636865802</v>
      </c>
      <c r="X83" t="s">
        <v>50</v>
      </c>
      <c r="Y83">
        <v>3.7119156108548998</v>
      </c>
      <c r="Z83" t="s">
        <v>50</v>
      </c>
      <c r="AA83">
        <v>-18.134862560389099</v>
      </c>
      <c r="AB83">
        <v>61.634669154516502</v>
      </c>
      <c r="AC83">
        <v>21.756721785098101</v>
      </c>
      <c r="AD83">
        <v>39.877947369418401</v>
      </c>
      <c r="AE83">
        <v>28840</v>
      </c>
      <c r="AF83">
        <v>71893.75</v>
      </c>
      <c r="AG83">
        <v>115064.117647058</v>
      </c>
      <c r="AH83">
        <v>95025.334831460597</v>
      </c>
      <c r="AI83">
        <v>22625</v>
      </c>
      <c r="AJ83">
        <v>25600</v>
      </c>
      <c r="AK83">
        <v>121524.75</v>
      </c>
      <c r="AL83">
        <v>100261.887640449</v>
      </c>
      <c r="AM83">
        <v>32983.333333333299</v>
      </c>
      <c r="AN83">
        <v>92936.363636363603</v>
      </c>
      <c r="AO83">
        <v>110049.895522388</v>
      </c>
      <c r="AP83">
        <v>91534.299625468106</v>
      </c>
      <c r="AQ83">
        <v>27900</v>
      </c>
      <c r="AR83">
        <v>26233.333333333299</v>
      </c>
      <c r="AS83">
        <v>123418.375</v>
      </c>
      <c r="AT83">
        <v>108357.6</v>
      </c>
      <c r="AU83">
        <v>21871.4285714285</v>
      </c>
      <c r="AV83">
        <v>24650</v>
      </c>
      <c r="AW83">
        <v>118494.95</v>
      </c>
      <c r="AX83">
        <v>96641.853658536493</v>
      </c>
      <c r="AY83">
        <v>38133.333333333299</v>
      </c>
      <c r="AZ83">
        <v>33700</v>
      </c>
      <c r="BA83">
        <v>105638.12</v>
      </c>
      <c r="BB83">
        <v>91332.216666666602</v>
      </c>
      <c r="BC83">
        <v>27833.333333333299</v>
      </c>
      <c r="BD83">
        <v>106100</v>
      </c>
      <c r="BE83">
        <v>112675.952380952</v>
      </c>
      <c r="BF83">
        <v>91952.402298850502</v>
      </c>
    </row>
    <row r="84" spans="1:58" x14ac:dyDescent="0.25">
      <c r="A84" t="s">
        <v>129</v>
      </c>
      <c r="B84" t="str">
        <f>VLOOKUP(A84,vhcsResultsConsolidated!$A$2:$C$566,2)</f>
        <v>break sport</v>
      </c>
      <c r="C84" t="str">
        <f>VLOOKUP(A84,vhcsResultsConsolidated!$A$2:$C$566,3)</f>
        <v>medium high</v>
      </c>
      <c r="D84">
        <v>0.79613</v>
      </c>
      <c r="E84">
        <v>5149</v>
      </c>
      <c r="F84">
        <v>5149</v>
      </c>
      <c r="G84">
        <v>8.2229255651352293</v>
      </c>
      <c r="H84" t="s">
        <v>50</v>
      </c>
      <c r="I84">
        <v>4.1671557001121702</v>
      </c>
      <c r="J84" t="s">
        <v>50</v>
      </c>
      <c r="K84">
        <v>5.7853070624322598</v>
      </c>
      <c r="L84" t="s">
        <v>50</v>
      </c>
      <c r="M84">
        <v>44.290775507521602</v>
      </c>
      <c r="N84" t="s">
        <v>50</v>
      </c>
      <c r="O84">
        <v>-0.14731055162482201</v>
      </c>
      <c r="P84" t="s">
        <v>50</v>
      </c>
      <c r="Q84">
        <v>-0.13783779827890899</v>
      </c>
      <c r="R84" t="s">
        <v>50</v>
      </c>
      <c r="S84">
        <v>-0.24861873609628299</v>
      </c>
      <c r="T84" t="s">
        <v>50</v>
      </c>
      <c r="U84">
        <v>-0.238562711687278</v>
      </c>
      <c r="V84" t="s">
        <v>50</v>
      </c>
      <c r="W84">
        <v>3.1241129138260701</v>
      </c>
      <c r="X84" t="s">
        <v>50</v>
      </c>
      <c r="Y84">
        <v>2.99563035784205</v>
      </c>
      <c r="Z84" t="s">
        <v>50</v>
      </c>
      <c r="AA84">
        <v>105.06047603918999</v>
      </c>
      <c r="AB84">
        <v>250.451745843851</v>
      </c>
      <c r="AC84">
        <v>128.36783091197299</v>
      </c>
      <c r="AD84">
        <v>122.083914931878</v>
      </c>
      <c r="AE84">
        <v>33757.319402984998</v>
      </c>
      <c r="AF84">
        <v>32465.125482625401</v>
      </c>
      <c r="AG84">
        <v>30162.962852897399</v>
      </c>
      <c r="AH84">
        <v>27011.210300429098</v>
      </c>
      <c r="AI84">
        <v>34818.193749999999</v>
      </c>
      <c r="AJ84">
        <v>33864.775175643997</v>
      </c>
      <c r="AK84">
        <v>31611.914330217998</v>
      </c>
      <c r="AL84">
        <v>27843.362781954798</v>
      </c>
      <c r="AM84">
        <v>32787.377142857098</v>
      </c>
      <c r="AN84">
        <v>31483.761904761901</v>
      </c>
      <c r="AO84">
        <v>28841.617897727199</v>
      </c>
      <c r="AP84">
        <v>26154.085188770499</v>
      </c>
      <c r="AQ84">
        <v>36406.772151898702</v>
      </c>
      <c r="AR84">
        <v>32459.2897196261</v>
      </c>
      <c r="AS84">
        <v>31832.1587837837</v>
      </c>
      <c r="AT84">
        <v>28614.237894736802</v>
      </c>
      <c r="AU84">
        <v>33268.839506172801</v>
      </c>
      <c r="AV84">
        <v>35276.859154929502</v>
      </c>
      <c r="AW84">
        <v>31423.497109826501</v>
      </c>
      <c r="AX84">
        <v>27221.689303904899</v>
      </c>
      <c r="AY84">
        <v>32571.467455621299</v>
      </c>
      <c r="AZ84">
        <v>31404.1734317343</v>
      </c>
      <c r="BA84">
        <v>29548.3577464788</v>
      </c>
      <c r="BB84">
        <v>26273.815891472801</v>
      </c>
      <c r="BC84">
        <v>32988.972375690602</v>
      </c>
      <c r="BD84">
        <v>31547.573964497002</v>
      </c>
      <c r="BE84">
        <v>28122.727793696198</v>
      </c>
      <c r="BF84">
        <v>26034.586073500901</v>
      </c>
    </row>
    <row r="85" spans="1:58" x14ac:dyDescent="0.25">
      <c r="A85" t="s">
        <v>130</v>
      </c>
      <c r="B85" t="str">
        <f>VLOOKUP(A85,vhcsResultsConsolidated!$A$2:$C$566,2)</f>
        <v>Limousine</v>
      </c>
      <c r="C85" t="str">
        <f>VLOOKUP(A85,vhcsResultsConsolidated!$A$2:$C$566,3)</f>
        <v>Medium high</v>
      </c>
      <c r="D85">
        <v>0.67766300000000002</v>
      </c>
      <c r="E85">
        <v>3949</v>
      </c>
      <c r="F85">
        <v>3949</v>
      </c>
      <c r="G85">
        <v>27.945403586238001</v>
      </c>
      <c r="H85" t="s">
        <v>50</v>
      </c>
      <c r="I85">
        <v>41.473544620403203</v>
      </c>
      <c r="J85" t="s">
        <v>50</v>
      </c>
      <c r="K85">
        <v>13.443591454112999</v>
      </c>
      <c r="L85" t="s">
        <v>50</v>
      </c>
      <c r="M85">
        <v>16.7957953118018</v>
      </c>
      <c r="N85" t="s">
        <v>50</v>
      </c>
      <c r="O85">
        <v>-5.4210766740582499E-2</v>
      </c>
      <c r="P85" t="s">
        <v>50</v>
      </c>
      <c r="Q85">
        <v>-2.5443411377193699E-2</v>
      </c>
      <c r="R85" t="s">
        <v>50</v>
      </c>
      <c r="S85">
        <v>1.9826541619930999E-2</v>
      </c>
      <c r="T85" t="s">
        <v>51</v>
      </c>
      <c r="U85">
        <v>6.2456996549061602E-2</v>
      </c>
      <c r="V85" t="s">
        <v>50</v>
      </c>
      <c r="W85">
        <v>3.0547343811702801</v>
      </c>
      <c r="X85" t="s">
        <v>50</v>
      </c>
      <c r="Y85">
        <v>3.10816258734113</v>
      </c>
      <c r="Z85" t="s">
        <v>50</v>
      </c>
      <c r="AA85">
        <v>32.2180567683628</v>
      </c>
      <c r="AB85">
        <v>-78.449355257538997</v>
      </c>
      <c r="AC85">
        <v>-33.811940003256403</v>
      </c>
      <c r="AD85">
        <v>-44.637415254283198</v>
      </c>
      <c r="AE85">
        <v>32881.290069686402</v>
      </c>
      <c r="AF85">
        <v>29359.4619450317</v>
      </c>
      <c r="AG85">
        <v>26297.1856925418</v>
      </c>
      <c r="AH85">
        <v>28605.8739565943</v>
      </c>
      <c r="AI85">
        <v>33673.983231707301</v>
      </c>
      <c r="AJ85">
        <v>30354.085999999999</v>
      </c>
      <c r="AK85">
        <v>26488.497175141201</v>
      </c>
      <c r="AL85">
        <v>28607.746317512199</v>
      </c>
      <c r="AM85">
        <v>31824.365853658499</v>
      </c>
      <c r="AN85">
        <v>28244.412556053801</v>
      </c>
      <c r="AO85">
        <v>26073.6732673267</v>
      </c>
      <c r="AP85">
        <v>28603.925042589399</v>
      </c>
      <c r="AQ85">
        <v>34806.822463768098</v>
      </c>
      <c r="AR85">
        <v>31572.712500000001</v>
      </c>
      <c r="AS85">
        <v>26372.236994219598</v>
      </c>
      <c r="AT85">
        <v>24628.852040816299</v>
      </c>
      <c r="AU85">
        <v>32851.184210526299</v>
      </c>
      <c r="AV85">
        <v>29229.200000000001</v>
      </c>
      <c r="AW85">
        <v>26599.618784530299</v>
      </c>
      <c r="AX85">
        <v>30486.934939759001</v>
      </c>
      <c r="AY85">
        <v>32302.224409448801</v>
      </c>
      <c r="AZ85">
        <v>28506.7466063348</v>
      </c>
      <c r="BA85">
        <v>26028.025974025899</v>
      </c>
      <c r="BB85">
        <v>30863.323809523801</v>
      </c>
      <c r="BC85">
        <v>31314.382352941098</v>
      </c>
      <c r="BD85">
        <v>27986.742222222201</v>
      </c>
      <c r="BE85">
        <v>26120.852348993201</v>
      </c>
      <c r="BF85">
        <v>22921.6047904191</v>
      </c>
    </row>
    <row r="86" spans="1:58" x14ac:dyDescent="0.25">
      <c r="A86" t="s">
        <v>131</v>
      </c>
      <c r="B86" t="str">
        <f>VLOOKUP(A86,vhcsResultsConsolidated!$A$2:$C$566,2)</f>
        <v>city</v>
      </c>
      <c r="C86" t="str">
        <f>VLOOKUP(A86,vhcsResultsConsolidated!$A$2:$C$566,3)</f>
        <v>low</v>
      </c>
      <c r="D86">
        <v>0.78065399999999996</v>
      </c>
      <c r="E86">
        <v>1636</v>
      </c>
      <c r="F86">
        <v>1602</v>
      </c>
      <c r="G86">
        <v>3.6447581356180998</v>
      </c>
      <c r="H86" t="s">
        <v>50</v>
      </c>
      <c r="I86">
        <v>3.20322998944336</v>
      </c>
      <c r="J86" t="s">
        <v>50</v>
      </c>
      <c r="K86">
        <v>1.59646990834418</v>
      </c>
      <c r="L86" t="s">
        <v>53</v>
      </c>
      <c r="M86">
        <v>1.4922345238177399</v>
      </c>
      <c r="N86" t="s">
        <v>53</v>
      </c>
      <c r="O86">
        <v>-3.1879932589947001E-2</v>
      </c>
      <c r="P86" t="s">
        <v>50</v>
      </c>
      <c r="Q86">
        <v>-4.9547645778701402E-3</v>
      </c>
      <c r="R86" t="s">
        <v>53</v>
      </c>
      <c r="S86">
        <v>-4.2362750198322099E-2</v>
      </c>
      <c r="T86" t="s">
        <v>50</v>
      </c>
      <c r="U86">
        <v>1.1842520162645901E-2</v>
      </c>
      <c r="V86" t="s">
        <v>53</v>
      </c>
      <c r="W86">
        <v>3.0973485069289501</v>
      </c>
      <c r="X86" t="s">
        <v>50</v>
      </c>
      <c r="Y86">
        <v>3.0886573775507999</v>
      </c>
      <c r="Z86" t="s">
        <v>50</v>
      </c>
      <c r="AA86">
        <v>0.87432161964998101</v>
      </c>
      <c r="AB86">
        <v>-1.1571858148888601</v>
      </c>
      <c r="AC86">
        <v>2.94104193753006</v>
      </c>
      <c r="AD86">
        <v>-4.0982277524189197</v>
      </c>
      <c r="AE86">
        <v>47966.5869565217</v>
      </c>
      <c r="AF86">
        <v>45098.214457831302</v>
      </c>
      <c r="AG86">
        <v>41791.830459770099</v>
      </c>
      <c r="AH86">
        <v>36601.410301953802</v>
      </c>
      <c r="AI86">
        <v>50265.4054054054</v>
      </c>
      <c r="AJ86">
        <v>45929.53539823</v>
      </c>
      <c r="AK86">
        <v>42814.420382165597</v>
      </c>
      <c r="AL86">
        <v>37268.653979238698</v>
      </c>
      <c r="AM86">
        <v>46420.109090908998</v>
      </c>
      <c r="AN86">
        <v>44104.148148148102</v>
      </c>
      <c r="AO86">
        <v>40951.272251308903</v>
      </c>
      <c r="AP86">
        <v>35897.6386861313</v>
      </c>
      <c r="AQ86">
        <v>51614.092592592497</v>
      </c>
      <c r="AR86">
        <v>45662.564102564102</v>
      </c>
      <c r="AS86">
        <v>43215.78125</v>
      </c>
      <c r="AT86">
        <v>38969.786324786299</v>
      </c>
      <c r="AU86">
        <v>48987.701754385896</v>
      </c>
      <c r="AV86">
        <v>46216.100917431097</v>
      </c>
      <c r="AW86">
        <v>42538.215053763401</v>
      </c>
      <c r="AX86">
        <v>36111.488372093001</v>
      </c>
      <c r="AY86">
        <v>46580.388888888803</v>
      </c>
      <c r="AZ86">
        <v>44902.102040816302</v>
      </c>
      <c r="BA86">
        <v>40819.056818181802</v>
      </c>
      <c r="BB86">
        <v>35810.861635220099</v>
      </c>
      <c r="BC86">
        <v>46342.135135135097</v>
      </c>
      <c r="BD86">
        <v>43244.813186813102</v>
      </c>
      <c r="BE86">
        <v>41064.233009708703</v>
      </c>
      <c r="BF86">
        <v>36017.617391304302</v>
      </c>
    </row>
    <row r="87" spans="1:58" x14ac:dyDescent="0.25">
      <c r="A87" t="s">
        <v>132</v>
      </c>
      <c r="B87" t="str">
        <f>VLOOKUP(A87,vhcsResultsConsolidated!$A$2:$C$566,2)</f>
        <v>Small SUV</v>
      </c>
      <c r="C87" t="str">
        <f>VLOOKUP(A87,vhcsResultsConsolidated!$A$2:$C$566,3)</f>
        <v>Medium Cheap</v>
      </c>
      <c r="D87">
        <v>0.79919300000000004</v>
      </c>
      <c r="E87">
        <v>1127</v>
      </c>
      <c r="F87">
        <v>1127</v>
      </c>
      <c r="G87">
        <v>15.3042297055067</v>
      </c>
      <c r="H87" t="s">
        <v>50</v>
      </c>
      <c r="I87">
        <v>4.27416158180948</v>
      </c>
      <c r="J87" t="s">
        <v>50</v>
      </c>
      <c r="K87">
        <v>13.1406251926817</v>
      </c>
      <c r="L87" t="s">
        <v>50</v>
      </c>
      <c r="M87">
        <v>14.3468935120169</v>
      </c>
      <c r="N87" t="s">
        <v>50</v>
      </c>
      <c r="O87">
        <v>-5.2287398910250298E-2</v>
      </c>
      <c r="P87" t="s">
        <v>50</v>
      </c>
      <c r="Q87">
        <v>-3.7659372679031501E-2</v>
      </c>
      <c r="R87" t="s">
        <v>50</v>
      </c>
      <c r="S87">
        <v>8.6178564260659604E-3</v>
      </c>
      <c r="T87" t="s">
        <v>53</v>
      </c>
      <c r="U87">
        <v>4.2405602066256001E-2</v>
      </c>
      <c r="V87" t="s">
        <v>50</v>
      </c>
      <c r="W87">
        <v>3.0980140301533101</v>
      </c>
      <c r="X87" t="s">
        <v>50</v>
      </c>
      <c r="Y87">
        <v>3.1408312204635198</v>
      </c>
      <c r="Z87" t="s">
        <v>50</v>
      </c>
      <c r="AA87">
        <v>13.51294649377</v>
      </c>
      <c r="AB87">
        <v>-15.942548112303699</v>
      </c>
      <c r="AC87">
        <v>-6.0991027825678001</v>
      </c>
      <c r="AD87">
        <v>-9.8434453297359497</v>
      </c>
      <c r="AE87">
        <v>44604.005952380903</v>
      </c>
      <c r="AF87">
        <v>37840.565891472797</v>
      </c>
      <c r="AG87">
        <v>33857.552173912998</v>
      </c>
      <c r="AH87">
        <v>37004.963696369603</v>
      </c>
      <c r="AI87">
        <v>46937.636363636302</v>
      </c>
      <c r="AJ87">
        <v>39472.639705882299</v>
      </c>
      <c r="AK87">
        <v>34738.8294573643</v>
      </c>
      <c r="AL87">
        <v>38256.937062937002</v>
      </c>
      <c r="AM87">
        <v>42037.012499999997</v>
      </c>
      <c r="AN87">
        <v>36021.204918032701</v>
      </c>
      <c r="AO87">
        <v>32731.960396039602</v>
      </c>
      <c r="AP87">
        <v>35886.012499999997</v>
      </c>
      <c r="AQ87">
        <v>48100.568421052601</v>
      </c>
      <c r="AR87">
        <v>41688.983050847397</v>
      </c>
      <c r="AS87">
        <v>35433.4142857142</v>
      </c>
      <c r="AT87">
        <v>37169.973684210498</v>
      </c>
      <c r="AU87">
        <v>45573.703703703701</v>
      </c>
      <c r="AV87">
        <v>37774.402597402601</v>
      </c>
      <c r="AW87">
        <v>33914.745762711798</v>
      </c>
      <c r="AX87">
        <v>39489.910447761104</v>
      </c>
      <c r="AY87">
        <v>43466.804878048701</v>
      </c>
      <c r="AZ87">
        <v>36945.328767123203</v>
      </c>
      <c r="BA87">
        <v>33372.245614034997</v>
      </c>
      <c r="BB87">
        <v>36071.987500000003</v>
      </c>
      <c r="BC87">
        <v>41544.394957983102</v>
      </c>
      <c r="BD87">
        <v>34644.448979591798</v>
      </c>
      <c r="BE87">
        <v>31902.5</v>
      </c>
      <c r="BF87">
        <v>35700.037499999999</v>
      </c>
    </row>
    <row r="88" spans="1:58" x14ac:dyDescent="0.25">
      <c r="A88" t="s">
        <v>133</v>
      </c>
      <c r="D88">
        <v>0.75663899999999995</v>
      </c>
      <c r="E88">
        <v>735</v>
      </c>
      <c r="F88">
        <v>735</v>
      </c>
      <c r="G88">
        <v>2.01536045569806</v>
      </c>
      <c r="H88" t="s">
        <v>52</v>
      </c>
      <c r="I88">
        <v>1.2896135470405901</v>
      </c>
      <c r="J88" t="s">
        <v>53</v>
      </c>
      <c r="K88">
        <v>1.5358510998539601</v>
      </c>
      <c r="L88" t="s">
        <v>53</v>
      </c>
      <c r="M88">
        <v>2.6283134412193099</v>
      </c>
      <c r="N88" t="s">
        <v>51</v>
      </c>
      <c r="O88">
        <v>-6.2122500979637903E-2</v>
      </c>
      <c r="P88" t="s">
        <v>50</v>
      </c>
      <c r="Q88">
        <v>-2.8178370803748101E-2</v>
      </c>
      <c r="R88" t="s">
        <v>51</v>
      </c>
      <c r="S88">
        <v>-7.8051714425367499E-2</v>
      </c>
      <c r="T88" t="s">
        <v>50</v>
      </c>
      <c r="U88">
        <v>1.7736143378864699E-2</v>
      </c>
      <c r="V88" t="s">
        <v>53</v>
      </c>
      <c r="W88">
        <v>3.1323740136563298</v>
      </c>
      <c r="X88" t="s">
        <v>50</v>
      </c>
      <c r="Y88">
        <v>3.1206727701136399</v>
      </c>
      <c r="Z88" t="s">
        <v>50</v>
      </c>
      <c r="AA88">
        <v>4.3572562686542904</v>
      </c>
      <c r="AB88">
        <v>-8.3160025063107401</v>
      </c>
      <c r="AC88">
        <v>0.327243166252221</v>
      </c>
      <c r="AD88">
        <v>-8.6432456725629603</v>
      </c>
      <c r="AE88">
        <v>55501.604166666599</v>
      </c>
      <c r="AF88">
        <v>52174.8013245033</v>
      </c>
      <c r="AG88">
        <v>47903.022857142802</v>
      </c>
      <c r="AH88">
        <v>42463.226837060698</v>
      </c>
      <c r="AI88">
        <v>58043.962962962898</v>
      </c>
      <c r="AJ88">
        <v>53686.583333333299</v>
      </c>
      <c r="AK88">
        <v>50165</v>
      </c>
      <c r="AL88">
        <v>42545.452380952302</v>
      </c>
      <c r="AM88">
        <v>52232.857142857101</v>
      </c>
      <c r="AN88">
        <v>49536.054545454499</v>
      </c>
      <c r="AO88">
        <v>46084.113402061797</v>
      </c>
      <c r="AP88">
        <v>42367.958620689598</v>
      </c>
      <c r="AQ88">
        <v>58681.944444444402</v>
      </c>
      <c r="AR88">
        <v>55196.195121951198</v>
      </c>
      <c r="AS88">
        <v>50221.875</v>
      </c>
      <c r="AT88">
        <v>42601.271186440601</v>
      </c>
      <c r="AU88">
        <v>56768</v>
      </c>
      <c r="AV88">
        <v>52561.236363636301</v>
      </c>
      <c r="AW88">
        <v>50125.434782608601</v>
      </c>
      <c r="AX88">
        <v>42515.238532110001</v>
      </c>
      <c r="AY88">
        <v>53661.333333333299</v>
      </c>
      <c r="AZ88">
        <v>50302.96</v>
      </c>
      <c r="BA88">
        <v>45397.142857142797</v>
      </c>
      <c r="BB88">
        <v>41516.379746835402</v>
      </c>
      <c r="BC88">
        <v>51439.259259259197</v>
      </c>
      <c r="BD88">
        <v>48896.966666666602</v>
      </c>
      <c r="BE88">
        <v>46608.709090908997</v>
      </c>
      <c r="BF88">
        <v>43387.272727272699</v>
      </c>
    </row>
    <row r="89" spans="1:58" x14ac:dyDescent="0.25">
      <c r="A89" t="s">
        <v>135</v>
      </c>
      <c r="B89" t="str">
        <f>VLOOKUP(A89,vhcsResultsConsolidated!$A$2:$C$566,2)</f>
        <v>SUV</v>
      </c>
      <c r="C89" t="str">
        <f>VLOOKUP(A89,vhcsResultsConsolidated!$A$2:$C$566,3)</f>
        <v>medium high</v>
      </c>
      <c r="D89">
        <v>0.88606299999999905</v>
      </c>
      <c r="E89">
        <v>849</v>
      </c>
      <c r="F89">
        <v>849</v>
      </c>
      <c r="G89">
        <v>3.0519599300608098</v>
      </c>
      <c r="H89" t="s">
        <v>50</v>
      </c>
      <c r="I89">
        <v>2.1844419699736801</v>
      </c>
      <c r="J89" t="s">
        <v>52</v>
      </c>
      <c r="K89">
        <v>1.3948028304829501</v>
      </c>
      <c r="L89" t="s">
        <v>53</v>
      </c>
      <c r="M89">
        <v>4.1876913048268998</v>
      </c>
      <c r="N89" t="s">
        <v>50</v>
      </c>
      <c r="O89">
        <v>7.1153568103023895E-2</v>
      </c>
      <c r="P89" t="s">
        <v>50</v>
      </c>
      <c r="Q89">
        <v>4.9002258535877901E-3</v>
      </c>
      <c r="R89" t="s">
        <v>53</v>
      </c>
      <c r="S89">
        <v>7.1267579852080307E-2</v>
      </c>
      <c r="T89" t="s">
        <v>51</v>
      </c>
      <c r="U89">
        <v>6.9320648052557096E-2</v>
      </c>
      <c r="V89" t="s">
        <v>50</v>
      </c>
      <c r="W89">
        <v>3.2503755224001201</v>
      </c>
      <c r="X89" t="s">
        <v>50</v>
      </c>
      <c r="Y89">
        <v>3.3029675638939202</v>
      </c>
      <c r="Z89" t="s">
        <v>50</v>
      </c>
      <c r="AA89">
        <v>0.71036410176090703</v>
      </c>
      <c r="AB89">
        <v>-14.0563272416021</v>
      </c>
      <c r="AC89">
        <v>-0.70794108143974999</v>
      </c>
      <c r="AD89">
        <v>-13.3483861601624</v>
      </c>
      <c r="AE89">
        <v>42343.853333333303</v>
      </c>
      <c r="AF89">
        <v>64483.554502369603</v>
      </c>
      <c r="AG89">
        <v>57611.96875</v>
      </c>
      <c r="AH89">
        <v>60530.295454545398</v>
      </c>
      <c r="AI89">
        <v>33357.051724137898</v>
      </c>
      <c r="AJ89">
        <v>57308.881578947301</v>
      </c>
      <c r="AK89">
        <v>59574.85</v>
      </c>
      <c r="AL89">
        <v>58866.407079646</v>
      </c>
      <c r="AM89">
        <v>48009.445652173898</v>
      </c>
      <c r="AN89">
        <v>68522.629629629606</v>
      </c>
      <c r="AO89">
        <v>55347.1057692307</v>
      </c>
      <c r="AP89">
        <v>61775.456953642301</v>
      </c>
      <c r="AQ89">
        <v>32264.75</v>
      </c>
      <c r="AR89">
        <v>48064.142857142797</v>
      </c>
      <c r="AS89">
        <v>60843.956521739099</v>
      </c>
      <c r="AT89">
        <v>57700.5636363636</v>
      </c>
      <c r="AU89">
        <v>34701.423076922998</v>
      </c>
      <c r="AV89">
        <v>62701.645833333299</v>
      </c>
      <c r="AW89">
        <v>58785.945945945903</v>
      </c>
      <c r="AX89">
        <v>59971.948275862</v>
      </c>
      <c r="AY89">
        <v>47465.777777777701</v>
      </c>
      <c r="AZ89">
        <v>71237</v>
      </c>
      <c r="BA89">
        <v>52803.782608695597</v>
      </c>
      <c r="BB89">
        <v>63497.594202898501</v>
      </c>
      <c r="BC89">
        <v>48529.978723404201</v>
      </c>
      <c r="BD89">
        <v>65229.7868852459</v>
      </c>
      <c r="BE89">
        <v>60361.085714285698</v>
      </c>
      <c r="BF89">
        <v>60326.341463414603</v>
      </c>
    </row>
    <row r="90" spans="1:58" x14ac:dyDescent="0.25">
      <c r="A90" t="s">
        <v>136</v>
      </c>
      <c r="B90" t="str">
        <f>VLOOKUP(A90,vhcsResultsConsolidated!$A$2:$C$566,2)</f>
        <v>break 4x4</v>
      </c>
      <c r="C90" t="str">
        <f>VLOOKUP(A90,vhcsResultsConsolidated!$A$2:$C$566,3)</f>
        <v>medium low</v>
      </c>
      <c r="D90">
        <v>0.71936899999999904</v>
      </c>
      <c r="E90">
        <v>3601</v>
      </c>
      <c r="F90">
        <v>3601</v>
      </c>
      <c r="G90">
        <v>3.5985790464441498</v>
      </c>
      <c r="H90" t="s">
        <v>50</v>
      </c>
      <c r="I90">
        <v>3.6384737574295198</v>
      </c>
      <c r="J90" t="s">
        <v>50</v>
      </c>
      <c r="K90">
        <v>2.9009466150329501</v>
      </c>
      <c r="L90" t="s">
        <v>51</v>
      </c>
      <c r="M90">
        <v>11.6186161082484</v>
      </c>
      <c r="N90" t="s">
        <v>50</v>
      </c>
      <c r="O90">
        <v>-6.2857903100846796E-2</v>
      </c>
      <c r="P90" t="s">
        <v>50</v>
      </c>
      <c r="Q90">
        <v>-6.3686534081941401E-2</v>
      </c>
      <c r="R90" t="s">
        <v>50</v>
      </c>
      <c r="S90">
        <v>-8.5665244522995704E-2</v>
      </c>
      <c r="T90" t="s">
        <v>50</v>
      </c>
      <c r="U90">
        <v>-6.6713544261245594E-2</v>
      </c>
      <c r="V90" t="s">
        <v>50</v>
      </c>
      <c r="W90">
        <v>3.2408574483768202</v>
      </c>
      <c r="X90" t="s">
        <v>50</v>
      </c>
      <c r="Y90">
        <v>3.19727739261719</v>
      </c>
      <c r="Z90" t="s">
        <v>50</v>
      </c>
      <c r="AA90">
        <v>33.960286351863402</v>
      </c>
      <c r="AB90">
        <v>36.995202342135002</v>
      </c>
      <c r="AC90">
        <v>23.0159163194051</v>
      </c>
      <c r="AD90">
        <v>13.9792860227299</v>
      </c>
      <c r="AE90">
        <v>73869.919270833299</v>
      </c>
      <c r="AF90">
        <v>69013.856476079294</v>
      </c>
      <c r="AG90">
        <v>65139.092541436403</v>
      </c>
      <c r="AH90">
        <v>64533.143769968003</v>
      </c>
      <c r="AI90">
        <v>75712.9404466501</v>
      </c>
      <c r="AJ90">
        <v>70242.910165484602</v>
      </c>
      <c r="AK90">
        <v>67250.888544891597</v>
      </c>
      <c r="AL90">
        <v>64729.685950413201</v>
      </c>
      <c r="AM90">
        <v>71835.021917808204</v>
      </c>
      <c r="AN90">
        <v>67815.953917050603</v>
      </c>
      <c r="AO90">
        <v>63438.069825436403</v>
      </c>
      <c r="AP90">
        <v>64349.360123647501</v>
      </c>
      <c r="AQ90">
        <v>74919.915422885504</v>
      </c>
      <c r="AR90">
        <v>71670.919191919194</v>
      </c>
      <c r="AS90">
        <v>65449.558282208498</v>
      </c>
      <c r="AT90">
        <v>64034.44921875</v>
      </c>
      <c r="AU90">
        <v>76502.039603960395</v>
      </c>
      <c r="AV90">
        <v>68986.262222222198</v>
      </c>
      <c r="AW90">
        <v>69085.993749999994</v>
      </c>
      <c r="AX90">
        <v>65239.6590257879</v>
      </c>
      <c r="AY90">
        <v>74038.072289156597</v>
      </c>
      <c r="AZ90">
        <v>68735.625</v>
      </c>
      <c r="BA90">
        <v>63147.0829015544</v>
      </c>
      <c r="BB90">
        <v>65293.756038647298</v>
      </c>
      <c r="BC90">
        <v>69997.301507537602</v>
      </c>
      <c r="BD90">
        <v>66969.530973451299</v>
      </c>
      <c r="BE90">
        <v>63708.072115384603</v>
      </c>
      <c r="BF90">
        <v>62671.334763948398</v>
      </c>
    </row>
    <row r="91" spans="1:58" x14ac:dyDescent="0.25">
      <c r="A91" t="s">
        <v>137</v>
      </c>
      <c r="B91" t="str">
        <f>VLOOKUP(A91,vhcsResultsConsolidated!$A$2:$C$566,2)</f>
        <v>limousine</v>
      </c>
      <c r="C91" t="str">
        <f>VLOOKUP(A91,vhcsResultsConsolidated!$A$2:$C$566,3)</f>
        <v>medium</v>
      </c>
      <c r="D91">
        <v>0.85318099999999997</v>
      </c>
      <c r="E91">
        <v>794</v>
      </c>
      <c r="F91">
        <v>794</v>
      </c>
      <c r="G91">
        <v>6.9774428953129002</v>
      </c>
      <c r="H91" t="s">
        <v>50</v>
      </c>
      <c r="I91">
        <v>3.3694298943229999</v>
      </c>
      <c r="J91" t="s">
        <v>50</v>
      </c>
      <c r="K91">
        <v>3.3443047094287501</v>
      </c>
      <c r="L91" t="s">
        <v>50</v>
      </c>
      <c r="M91">
        <v>7.31412298364073</v>
      </c>
      <c r="N91" t="s">
        <v>50</v>
      </c>
      <c r="O91">
        <v>-8.7950501448802704E-2</v>
      </c>
      <c r="P91" t="s">
        <v>50</v>
      </c>
      <c r="Q91">
        <v>-0.17146440147214201</v>
      </c>
      <c r="R91" t="s">
        <v>50</v>
      </c>
      <c r="S91">
        <v>-0.218221710631919</v>
      </c>
      <c r="T91" t="s">
        <v>50</v>
      </c>
      <c r="U91">
        <v>-0.24020599489663999</v>
      </c>
      <c r="V91" t="s">
        <v>50</v>
      </c>
      <c r="W91">
        <v>3.15140018317922</v>
      </c>
      <c r="X91" t="s">
        <v>50</v>
      </c>
      <c r="Y91">
        <v>3.0225462577990898</v>
      </c>
      <c r="Z91" t="s">
        <v>50</v>
      </c>
      <c r="AA91">
        <v>37.587606711660698</v>
      </c>
      <c r="AB91">
        <v>47.051200695408198</v>
      </c>
      <c r="AC91">
        <v>30.087698110809502</v>
      </c>
      <c r="AD91">
        <v>16.9635025845987</v>
      </c>
      <c r="AE91">
        <v>37126</v>
      </c>
      <c r="AF91">
        <v>112260.15957446799</v>
      </c>
      <c r="AG91">
        <v>105163.512195121</v>
      </c>
      <c r="AH91">
        <v>99303.112500000003</v>
      </c>
      <c r="AI91">
        <v>36219</v>
      </c>
      <c r="AJ91">
        <v>115413.125</v>
      </c>
      <c r="AK91">
        <v>108832.43298969</v>
      </c>
      <c r="AL91">
        <v>101445.733050847</v>
      </c>
      <c r="AM91">
        <v>38940</v>
      </c>
      <c r="AN91">
        <v>110632.82258064501</v>
      </c>
      <c r="AO91">
        <v>101868.277777777</v>
      </c>
      <c r="AP91">
        <v>97230.741803278695</v>
      </c>
      <c r="AQ91">
        <v>39840</v>
      </c>
      <c r="AR91">
        <v>94787</v>
      </c>
      <c r="AS91">
        <v>115430.780487804</v>
      </c>
      <c r="AT91">
        <v>103937.776470588</v>
      </c>
      <c r="AU91">
        <v>32598</v>
      </c>
      <c r="AV91">
        <v>120173</v>
      </c>
      <c r="AW91">
        <v>104001.5</v>
      </c>
      <c r="AX91">
        <v>100042.927152317</v>
      </c>
      <c r="AY91">
        <v>35766.666666666599</v>
      </c>
      <c r="AZ91">
        <v>115643.42105263101</v>
      </c>
      <c r="BA91">
        <v>99313.5</v>
      </c>
      <c r="BB91">
        <v>98319.452702702605</v>
      </c>
      <c r="BC91">
        <v>43700</v>
      </c>
      <c r="BD91">
        <v>108418.837209302</v>
      </c>
      <c r="BE91">
        <v>104240.571428571</v>
      </c>
      <c r="BF91">
        <v>95552.3125</v>
      </c>
    </row>
    <row r="92" spans="1:58" x14ac:dyDescent="0.25">
      <c r="A92" t="s">
        <v>138</v>
      </c>
      <c r="D92">
        <v>0.43826099999999901</v>
      </c>
      <c r="E92">
        <v>581</v>
      </c>
      <c r="F92">
        <v>581</v>
      </c>
      <c r="G92">
        <v>0.90054649948967802</v>
      </c>
      <c r="H92" t="s">
        <v>53</v>
      </c>
      <c r="I92">
        <v>1.0803118260468001</v>
      </c>
      <c r="J92" t="s">
        <v>53</v>
      </c>
      <c r="K92">
        <v>0.35280867934366</v>
      </c>
      <c r="L92" t="s">
        <v>53</v>
      </c>
      <c r="M92">
        <v>1.5595021276385199</v>
      </c>
      <c r="N92" t="s">
        <v>53</v>
      </c>
      <c r="O92">
        <v>-4.6133040827097599E-2</v>
      </c>
      <c r="P92" t="s">
        <v>53</v>
      </c>
      <c r="Q92">
        <v>-3.7334208684135901E-2</v>
      </c>
      <c r="R92" t="s">
        <v>53</v>
      </c>
      <c r="S92">
        <v>-5.3465158047104902E-2</v>
      </c>
      <c r="T92" t="s">
        <v>53</v>
      </c>
      <c r="U92">
        <v>-6.8674380493986997E-2</v>
      </c>
      <c r="V92" t="s">
        <v>52</v>
      </c>
      <c r="W92">
        <v>3.18909831564577</v>
      </c>
      <c r="X92" t="s">
        <v>50</v>
      </c>
      <c r="Y92">
        <v>3.1466425722535698</v>
      </c>
      <c r="Z92" t="s">
        <v>50</v>
      </c>
      <c r="AA92">
        <v>0.84697962873437704</v>
      </c>
      <c r="AB92">
        <v>7.0657119072669898</v>
      </c>
      <c r="AC92">
        <v>2.8313705569037801</v>
      </c>
      <c r="AD92">
        <v>4.2343413503632004</v>
      </c>
      <c r="AE92">
        <v>88386.037037036993</v>
      </c>
      <c r="AF92">
        <v>79936.403614457799</v>
      </c>
      <c r="AG92">
        <v>74938.586206896507</v>
      </c>
      <c r="AH92">
        <v>67007.573170731703</v>
      </c>
      <c r="AI92">
        <v>89219.45</v>
      </c>
      <c r="AJ92">
        <v>81353.604938271601</v>
      </c>
      <c r="AK92">
        <v>76284.013888888803</v>
      </c>
      <c r="AL92">
        <v>70610.304878048701</v>
      </c>
      <c r="AM92">
        <v>87719.306666666598</v>
      </c>
      <c r="AN92">
        <v>78585.894117646996</v>
      </c>
      <c r="AO92">
        <v>72736.977272727207</v>
      </c>
      <c r="AP92">
        <v>63404.841463414603</v>
      </c>
      <c r="AQ92">
        <v>89179.617647058796</v>
      </c>
      <c r="AR92">
        <v>87889.964285714203</v>
      </c>
      <c r="AS92">
        <v>77987.3125</v>
      </c>
      <c r="AT92">
        <v>72444.097560975599</v>
      </c>
      <c r="AU92">
        <v>89271.538461538395</v>
      </c>
      <c r="AV92">
        <v>77900.433962264098</v>
      </c>
      <c r="AW92">
        <v>74921.375</v>
      </c>
      <c r="AX92">
        <v>68776.512195121904</v>
      </c>
      <c r="AY92">
        <v>94408.857142857101</v>
      </c>
      <c r="AZ92">
        <v>81149.894736842107</v>
      </c>
      <c r="BA92">
        <v>76771.695652173905</v>
      </c>
      <c r="BB92">
        <v>63139.4</v>
      </c>
      <c r="BC92">
        <v>83734.042553191495</v>
      </c>
      <c r="BD92">
        <v>76512.8723404255</v>
      </c>
      <c r="BE92">
        <v>68318</v>
      </c>
      <c r="BF92">
        <v>63819.59375</v>
      </c>
    </row>
    <row r="93" spans="1:58" x14ac:dyDescent="0.25">
      <c r="A93" t="s">
        <v>139</v>
      </c>
      <c r="B93" t="str">
        <f>VLOOKUP(A93,vhcsResultsConsolidated!$A$2:$C$566,2)</f>
        <v>transport</v>
      </c>
      <c r="C93" t="str">
        <f>VLOOKUP(A93,vhcsResultsConsolidated!$A$2:$C$566,3)</f>
        <v>medium low</v>
      </c>
      <c r="D93">
        <v>0.88809300000000002</v>
      </c>
      <c r="E93">
        <v>21499</v>
      </c>
      <c r="F93">
        <v>21427</v>
      </c>
      <c r="G93">
        <v>11.567584984343499</v>
      </c>
      <c r="H93" t="s">
        <v>50</v>
      </c>
      <c r="I93">
        <v>8.9877821099203494</v>
      </c>
      <c r="J93" t="s">
        <v>50</v>
      </c>
      <c r="K93">
        <v>5.2873365078368497</v>
      </c>
      <c r="L93" t="s">
        <v>50</v>
      </c>
      <c r="M93">
        <v>11.740679255307199</v>
      </c>
      <c r="N93" t="s">
        <v>50</v>
      </c>
      <c r="O93">
        <v>-2.5396743066738999E-2</v>
      </c>
      <c r="P93" t="s">
        <v>50</v>
      </c>
      <c r="Q93">
        <v>-2.8288003818630601E-3</v>
      </c>
      <c r="R93" t="s">
        <v>53</v>
      </c>
      <c r="S93">
        <v>-8.1325847567397195E-3</v>
      </c>
      <c r="T93" t="s">
        <v>51</v>
      </c>
      <c r="U93">
        <v>5.7969915273315298E-2</v>
      </c>
      <c r="V93" t="s">
        <v>50</v>
      </c>
      <c r="W93">
        <v>2.9842724017478801</v>
      </c>
      <c r="X93" t="s">
        <v>50</v>
      </c>
      <c r="Y93">
        <v>3.0145362359418102</v>
      </c>
      <c r="Z93" t="s">
        <v>50</v>
      </c>
      <c r="AA93">
        <v>54.366436934759797</v>
      </c>
      <c r="AB93">
        <v>-144.97304475299001</v>
      </c>
      <c r="AC93">
        <v>12.530398284178901</v>
      </c>
      <c r="AD93">
        <v>-157.50344303716901</v>
      </c>
      <c r="AE93">
        <v>26128.135110294101</v>
      </c>
      <c r="AF93">
        <v>26217.9206412032</v>
      </c>
      <c r="AG93">
        <v>24395.409039291299</v>
      </c>
      <c r="AH93">
        <v>24778.4659317103</v>
      </c>
      <c r="AI93">
        <v>26532.120601172999</v>
      </c>
      <c r="AJ93">
        <v>26326.030600235299</v>
      </c>
      <c r="AK93">
        <v>24269.491662696499</v>
      </c>
      <c r="AL93">
        <v>24314.1683837733</v>
      </c>
      <c r="AM93">
        <v>25721.766224188701</v>
      </c>
      <c r="AN93">
        <v>26107.867811501601</v>
      </c>
      <c r="AO93">
        <v>24510.122829861099</v>
      </c>
      <c r="AP93">
        <v>25199.519416058301</v>
      </c>
      <c r="AQ93">
        <v>27817.047808764899</v>
      </c>
      <c r="AR93">
        <v>26156.3611556982</v>
      </c>
      <c r="AS93">
        <v>24678.709543568399</v>
      </c>
      <c r="AT93">
        <v>24238.515994436701</v>
      </c>
      <c r="AU93">
        <v>25437.359131025099</v>
      </c>
      <c r="AV93">
        <v>26488.277820414402</v>
      </c>
      <c r="AW93">
        <v>23921.9268722466</v>
      </c>
      <c r="AX93">
        <v>24379.389088729</v>
      </c>
      <c r="AY93">
        <v>26082.5383980181</v>
      </c>
      <c r="AZ93">
        <v>26404.391922213901</v>
      </c>
      <c r="BA93">
        <v>25334.973967684</v>
      </c>
      <c r="BB93">
        <v>25034.176438356099</v>
      </c>
      <c r="BC93">
        <v>25430.696868754101</v>
      </c>
      <c r="BD93">
        <v>25768.148243358999</v>
      </c>
      <c r="BE93">
        <v>23737.9512605042</v>
      </c>
      <c r="BF93">
        <v>25388.11375</v>
      </c>
    </row>
    <row r="94" spans="1:58" x14ac:dyDescent="0.25">
      <c r="A94" t="s">
        <v>141</v>
      </c>
      <c r="B94" t="str">
        <f>VLOOKUP(A94,vhcsResultsConsolidated!$A$2:$C$566,2)</f>
        <v>city</v>
      </c>
      <c r="C94" t="str">
        <f>VLOOKUP(A94,vhcsResultsConsolidated!$A$2:$C$566,3)</f>
        <v>low</v>
      </c>
      <c r="D94">
        <v>0.92371000000000003</v>
      </c>
      <c r="E94">
        <v>28343</v>
      </c>
      <c r="F94">
        <v>27365</v>
      </c>
      <c r="G94">
        <v>13.764402161768301</v>
      </c>
      <c r="H94" t="s">
        <v>50</v>
      </c>
      <c r="I94">
        <v>9.2043517766371696</v>
      </c>
      <c r="J94" t="s">
        <v>50</v>
      </c>
      <c r="K94">
        <v>7.4793571509277799</v>
      </c>
      <c r="L94" t="s">
        <v>50</v>
      </c>
      <c r="M94">
        <v>19.859077223879599</v>
      </c>
      <c r="N94" t="s">
        <v>50</v>
      </c>
      <c r="O94">
        <v>-7.7888346882993106E-2</v>
      </c>
      <c r="P94" t="s">
        <v>50</v>
      </c>
      <c r="Q94">
        <v>-5.1105648301371397E-2</v>
      </c>
      <c r="R94" t="s">
        <v>50</v>
      </c>
      <c r="S94">
        <v>-0.10460867793843601</v>
      </c>
      <c r="T94" t="s">
        <v>50</v>
      </c>
      <c r="U94">
        <v>-4.7120341769951002E-2</v>
      </c>
      <c r="V94" t="s">
        <v>50</v>
      </c>
      <c r="W94">
        <v>2.9734490235524298</v>
      </c>
      <c r="X94" t="s">
        <v>50</v>
      </c>
      <c r="Y94">
        <v>2.9205418349681298</v>
      </c>
      <c r="Z94" t="s">
        <v>50</v>
      </c>
      <c r="AA94">
        <v>168.99577172708601</v>
      </c>
      <c r="AB94">
        <v>156.060373762615</v>
      </c>
      <c r="AC94">
        <v>146.546883365079</v>
      </c>
      <c r="AD94">
        <v>9.5134903975358895</v>
      </c>
      <c r="AE94">
        <v>28404.320696168299</v>
      </c>
      <c r="AF94">
        <v>27387.084891075101</v>
      </c>
      <c r="AG94">
        <v>27830.055972196798</v>
      </c>
      <c r="AH94">
        <v>30493.663546330201</v>
      </c>
      <c r="AI94">
        <v>29202.1673356748</v>
      </c>
      <c r="AJ94">
        <v>27141.467755102</v>
      </c>
      <c r="AK94">
        <v>27332.391462969699</v>
      </c>
      <c r="AL94">
        <v>31323.763278511698</v>
      </c>
      <c r="AM94">
        <v>27476.0612959719</v>
      </c>
      <c r="AN94">
        <v>27649.481104651099</v>
      </c>
      <c r="AO94">
        <v>28330.458914159899</v>
      </c>
      <c r="AP94">
        <v>29652.909885308502</v>
      </c>
      <c r="AQ94">
        <v>28996.152952565299</v>
      </c>
      <c r="AR94">
        <v>26960.782412626799</v>
      </c>
      <c r="AS94">
        <v>27413.4207096307</v>
      </c>
      <c r="AT94">
        <v>30732.2059859154</v>
      </c>
      <c r="AU94">
        <v>29423.847395833302</v>
      </c>
      <c r="AV94">
        <v>27310.082062072499</v>
      </c>
      <c r="AW94">
        <v>27250.111029411699</v>
      </c>
      <c r="AX94">
        <v>31826.513216957599</v>
      </c>
      <c r="AY94">
        <v>27093.979374999999</v>
      </c>
      <c r="AZ94">
        <v>27211.3518207282</v>
      </c>
      <c r="BA94">
        <v>28040.822604790399</v>
      </c>
      <c r="BB94">
        <v>29176.7507598784</v>
      </c>
      <c r="BC94">
        <v>27810.853778751301</v>
      </c>
      <c r="BD94">
        <v>28122.025377643498</v>
      </c>
      <c r="BE94">
        <v>28608.843165467599</v>
      </c>
      <c r="BF94">
        <v>30209.745260663502</v>
      </c>
    </row>
    <row r="95" spans="1:58" x14ac:dyDescent="0.25">
      <c r="A95" t="s">
        <v>142</v>
      </c>
      <c r="B95" t="str">
        <f>VLOOKUP(A95,vhcsResultsConsolidated!$A$2:$C$566,2)</f>
        <v>Limousine</v>
      </c>
      <c r="C95" t="str">
        <f>VLOOKUP(A95,vhcsResultsConsolidated!$A$2:$C$566,3)</f>
        <v>Medium High</v>
      </c>
      <c r="D95">
        <v>0.81897900000000001</v>
      </c>
      <c r="E95">
        <v>6036</v>
      </c>
      <c r="F95">
        <v>6014</v>
      </c>
      <c r="G95">
        <v>7.8505588815388601</v>
      </c>
      <c r="H95" t="s">
        <v>50</v>
      </c>
      <c r="I95">
        <v>5.4012122303794996</v>
      </c>
      <c r="J95" t="s">
        <v>50</v>
      </c>
      <c r="K95">
        <v>4.0228006112173098</v>
      </c>
      <c r="L95" t="s">
        <v>50</v>
      </c>
      <c r="M95">
        <v>9.2350867055779098</v>
      </c>
      <c r="N95" t="s">
        <v>50</v>
      </c>
      <c r="O95">
        <v>-6.8140679753383004E-2</v>
      </c>
      <c r="P95" t="s">
        <v>50</v>
      </c>
      <c r="Q95">
        <v>-6.2264132653324901E-2</v>
      </c>
      <c r="R95" t="s">
        <v>50</v>
      </c>
      <c r="S95">
        <v>-8.7712822138991495E-2</v>
      </c>
      <c r="T95" t="s">
        <v>50</v>
      </c>
      <c r="U95">
        <v>-4.6126506702052698E-2</v>
      </c>
      <c r="V95" t="s">
        <v>50</v>
      </c>
      <c r="W95">
        <v>3.2998098509845</v>
      </c>
      <c r="X95" t="s">
        <v>50</v>
      </c>
      <c r="Y95">
        <v>3.2657417874133401</v>
      </c>
      <c r="Z95" t="s">
        <v>50</v>
      </c>
      <c r="AA95">
        <v>81.732636561572093</v>
      </c>
      <c r="AB95">
        <v>71.528526617121997</v>
      </c>
      <c r="AC95">
        <v>50.207044237994502</v>
      </c>
      <c r="AD95">
        <v>21.321482379127499</v>
      </c>
      <c r="AE95">
        <v>53875.832393231198</v>
      </c>
      <c r="AF95">
        <v>47411.574120603</v>
      </c>
      <c r="AG95">
        <v>42524.0657467532</v>
      </c>
      <c r="AH95">
        <v>43883.739353514597</v>
      </c>
      <c r="AI95">
        <v>55599.017211703896</v>
      </c>
      <c r="AJ95">
        <v>49016.951379763399</v>
      </c>
      <c r="AK95">
        <v>42647.373996789698</v>
      </c>
      <c r="AL95">
        <v>42609.858037578197</v>
      </c>
      <c r="AM95">
        <v>52358.907575757497</v>
      </c>
      <c r="AN95">
        <v>45941.427196149198</v>
      </c>
      <c r="AO95">
        <v>42397.922824302099</v>
      </c>
      <c r="AP95">
        <v>45115.200807265297</v>
      </c>
      <c r="AQ95">
        <v>57671.518796992401</v>
      </c>
      <c r="AR95">
        <v>49409.896551724101</v>
      </c>
      <c r="AS95">
        <v>44940.669966996698</v>
      </c>
      <c r="AT95">
        <v>43142.229629629597</v>
      </c>
      <c r="AU95">
        <v>53848.904761904698</v>
      </c>
      <c r="AV95">
        <v>48631.169270833299</v>
      </c>
      <c r="AW95">
        <v>40475.909375000003</v>
      </c>
      <c r="AX95">
        <v>42219.965641952898</v>
      </c>
      <c r="AY95">
        <v>54772.280334727999</v>
      </c>
      <c r="AZ95">
        <v>46333.712895377103</v>
      </c>
      <c r="BA95">
        <v>42710.003225806402</v>
      </c>
      <c r="BB95">
        <v>44767.423290203304</v>
      </c>
      <c r="BC95">
        <v>50988.845605700699</v>
      </c>
      <c r="BD95">
        <v>45557.547619047597</v>
      </c>
      <c r="BE95">
        <v>42074.361204013301</v>
      </c>
      <c r="BF95">
        <v>45533.306666666598</v>
      </c>
    </row>
    <row r="96" spans="1:58" x14ac:dyDescent="0.25">
      <c r="A96" t="s">
        <v>143</v>
      </c>
      <c r="B96" t="str">
        <f>VLOOKUP(A96,vhcsResultsConsolidated!$A$2:$C$566,2)</f>
        <v>SUV</v>
      </c>
      <c r="C96" t="str">
        <f>VLOOKUP(A96,vhcsResultsConsolidated!$A$2:$C$566,3)</f>
        <v>medium low</v>
      </c>
      <c r="D96">
        <v>0.93367199999999995</v>
      </c>
      <c r="E96">
        <v>28587</v>
      </c>
      <c r="F96">
        <v>28452</v>
      </c>
      <c r="G96">
        <v>19.865855076831998</v>
      </c>
      <c r="H96" t="s">
        <v>50</v>
      </c>
      <c r="I96">
        <v>15.217105072127</v>
      </c>
      <c r="J96" t="s">
        <v>50</v>
      </c>
      <c r="K96">
        <v>8.7347823723576692</v>
      </c>
      <c r="L96" t="s">
        <v>50</v>
      </c>
      <c r="M96">
        <v>30.1125497203506</v>
      </c>
      <c r="N96" t="s">
        <v>50</v>
      </c>
      <c r="O96">
        <v>-6.9038070742834995E-2</v>
      </c>
      <c r="P96" t="s">
        <v>50</v>
      </c>
      <c r="Q96">
        <v>-4.8040100573473403E-2</v>
      </c>
      <c r="R96" t="s">
        <v>50</v>
      </c>
      <c r="S96">
        <v>-3.3324121356666798E-2</v>
      </c>
      <c r="T96" t="s">
        <v>50</v>
      </c>
      <c r="U96">
        <v>-1.3074121192655001E-2</v>
      </c>
      <c r="V96" t="s">
        <v>50</v>
      </c>
      <c r="W96">
        <v>3.04376874498042</v>
      </c>
      <c r="X96" t="s">
        <v>50</v>
      </c>
      <c r="Y96">
        <v>3.0406235720788599</v>
      </c>
      <c r="Z96" t="s">
        <v>50</v>
      </c>
      <c r="AA96">
        <v>304.44369980846801</v>
      </c>
      <c r="AB96">
        <v>-134.38254434495499</v>
      </c>
      <c r="AC96">
        <v>-81.652399579365806</v>
      </c>
      <c r="AD96">
        <v>-52.730144765589401</v>
      </c>
      <c r="AE96">
        <v>39174.801621223203</v>
      </c>
      <c r="AF96">
        <v>39309.147991543301</v>
      </c>
      <c r="AG96">
        <v>37554.670784640999</v>
      </c>
      <c r="AH96">
        <v>37688.161126449399</v>
      </c>
      <c r="AI96">
        <v>39126.433920089403</v>
      </c>
      <c r="AJ96">
        <v>38476.4984334947</v>
      </c>
      <c r="AK96">
        <v>37416.003013056499</v>
      </c>
      <c r="AL96">
        <v>34479.512361809</v>
      </c>
      <c r="AM96">
        <v>39228.796631316203</v>
      </c>
      <c r="AN96">
        <v>40248.856316297002</v>
      </c>
      <c r="AO96">
        <v>37692.599733599702</v>
      </c>
      <c r="AP96">
        <v>41600.667892156802</v>
      </c>
      <c r="AQ96">
        <v>39596.713732004398</v>
      </c>
      <c r="AR96">
        <v>37570.885663507099</v>
      </c>
      <c r="AS96">
        <v>37504.054660126101</v>
      </c>
      <c r="AT96">
        <v>32280.7498986623</v>
      </c>
      <c r="AU96">
        <v>38647.401015228403</v>
      </c>
      <c r="AV96">
        <v>39315.047174986197</v>
      </c>
      <c r="AW96">
        <v>37335.458333333299</v>
      </c>
      <c r="AX96">
        <v>36642.330143540603</v>
      </c>
      <c r="AY96">
        <v>39263.3623376623</v>
      </c>
      <c r="AZ96">
        <v>40193.817397078303</v>
      </c>
      <c r="BA96">
        <v>37686.399298245597</v>
      </c>
      <c r="BB96">
        <v>40816.838235294097</v>
      </c>
      <c r="BC96">
        <v>39196.8451380552</v>
      </c>
      <c r="BD96">
        <v>40300.500311526397</v>
      </c>
      <c r="BE96">
        <v>37698.198986058298</v>
      </c>
      <c r="BF96">
        <v>42438.554766734203</v>
      </c>
    </row>
    <row r="97" spans="1:58" x14ac:dyDescent="0.25">
      <c r="A97" t="s">
        <v>144</v>
      </c>
      <c r="B97" t="str">
        <f>VLOOKUP(A97,vhcsResultsConsolidated!$A$2:$C$566,2)</f>
        <v>transport</v>
      </c>
      <c r="C97" t="str">
        <f>VLOOKUP(A97,vhcsResultsConsolidated!$A$2:$C$566,3)</f>
        <v>medium low</v>
      </c>
      <c r="D97">
        <v>0.837978</v>
      </c>
      <c r="E97">
        <v>8336</v>
      </c>
      <c r="F97">
        <v>8336</v>
      </c>
      <c r="G97">
        <v>6.1150246642647197</v>
      </c>
      <c r="H97" t="s">
        <v>50</v>
      </c>
      <c r="I97">
        <v>3.40192134985397</v>
      </c>
      <c r="J97" t="s">
        <v>50</v>
      </c>
      <c r="K97">
        <v>3.6085696410096602</v>
      </c>
      <c r="L97" t="s">
        <v>50</v>
      </c>
      <c r="M97">
        <v>15.008062097587899</v>
      </c>
      <c r="N97" t="s">
        <v>50</v>
      </c>
      <c r="O97">
        <v>-4.8852104619457201E-2</v>
      </c>
      <c r="P97" t="s">
        <v>50</v>
      </c>
      <c r="Q97">
        <v>-2.4251327319706199E-2</v>
      </c>
      <c r="R97" t="s">
        <v>50</v>
      </c>
      <c r="S97">
        <v>-3.9534571561586802E-2</v>
      </c>
      <c r="T97" t="s">
        <v>50</v>
      </c>
      <c r="U97">
        <v>1.13172599769675E-2</v>
      </c>
      <c r="V97" t="s">
        <v>53</v>
      </c>
      <c r="W97">
        <v>3.32245228560424</v>
      </c>
      <c r="X97" t="s">
        <v>50</v>
      </c>
      <c r="Y97">
        <v>3.3197562085808898</v>
      </c>
      <c r="Z97" t="s">
        <v>50</v>
      </c>
      <c r="AA97">
        <v>100.817647042391</v>
      </c>
      <c r="AB97">
        <v>15.057789441119899</v>
      </c>
      <c r="AC97">
        <v>33.060768393350997</v>
      </c>
      <c r="AD97">
        <v>-18.002978952231</v>
      </c>
      <c r="AE97">
        <v>47566.1045780969</v>
      </c>
      <c r="AF97">
        <v>45513.6741092636</v>
      </c>
      <c r="AG97">
        <v>42281.879723257</v>
      </c>
      <c r="AH97">
        <v>39573.877118643999</v>
      </c>
      <c r="AI97">
        <v>49072.406807131199</v>
      </c>
      <c r="AJ97">
        <v>44900.8351449275</v>
      </c>
      <c r="AK97">
        <v>42228.1251384274</v>
      </c>
      <c r="AL97">
        <v>39926.251831501802</v>
      </c>
      <c r="AM97">
        <v>45696.1076458752</v>
      </c>
      <c r="AN97">
        <v>46189.572427572399</v>
      </c>
      <c r="AO97">
        <v>42331.613729508099</v>
      </c>
      <c r="AP97">
        <v>39201.015503875897</v>
      </c>
      <c r="AQ97">
        <v>50409.914960629903</v>
      </c>
      <c r="AR97">
        <v>42744.455445544503</v>
      </c>
      <c r="AS97">
        <v>41966.439613526498</v>
      </c>
      <c r="AT97">
        <v>39489.348353552799</v>
      </c>
      <c r="AU97">
        <v>47654.514190317197</v>
      </c>
      <c r="AV97">
        <v>46718.818030050003</v>
      </c>
      <c r="AW97">
        <v>42449.674846625698</v>
      </c>
      <c r="AX97">
        <v>40415.753398058201</v>
      </c>
      <c r="AY97">
        <v>44773.805555555497</v>
      </c>
      <c r="AZ97">
        <v>47138.108870967699</v>
      </c>
      <c r="BA97">
        <v>42217.906374501901</v>
      </c>
      <c r="BB97">
        <v>40350.657303370703</v>
      </c>
      <c r="BC97">
        <v>46516.7110266159</v>
      </c>
      <c r="BD97">
        <v>45257.940594059401</v>
      </c>
      <c r="BE97">
        <v>42452.037974683502</v>
      </c>
      <c r="BF97">
        <v>37968.267068273002</v>
      </c>
    </row>
    <row r="98" spans="1:58" x14ac:dyDescent="0.25">
      <c r="A98" t="s">
        <v>145</v>
      </c>
      <c r="D98">
        <v>0.87192899999999995</v>
      </c>
      <c r="E98">
        <v>1531</v>
      </c>
      <c r="F98">
        <v>1531</v>
      </c>
      <c r="G98">
        <v>1.9911925956338099</v>
      </c>
      <c r="H98" t="s">
        <v>52</v>
      </c>
      <c r="I98">
        <v>1.85558438663017</v>
      </c>
      <c r="J98" t="s">
        <v>52</v>
      </c>
      <c r="K98">
        <v>1.59928138876543</v>
      </c>
      <c r="L98" t="s">
        <v>53</v>
      </c>
      <c r="M98">
        <v>2.6545079559193998</v>
      </c>
      <c r="N98" t="s">
        <v>51</v>
      </c>
      <c r="O98">
        <v>6.02442368603388E-2</v>
      </c>
      <c r="P98" t="s">
        <v>51</v>
      </c>
      <c r="Q98">
        <v>7.6156289904834695E-2</v>
      </c>
      <c r="R98" t="s">
        <v>50</v>
      </c>
      <c r="S98">
        <v>9.0462675372867896E-2</v>
      </c>
      <c r="T98" t="s">
        <v>50</v>
      </c>
      <c r="U98">
        <v>0.102843721961117</v>
      </c>
      <c r="V98" t="s">
        <v>50</v>
      </c>
      <c r="W98">
        <v>2.6527404606066902</v>
      </c>
      <c r="X98" t="s">
        <v>50</v>
      </c>
      <c r="Y98">
        <v>2.7254138059691901</v>
      </c>
      <c r="Z98" t="s">
        <v>50</v>
      </c>
      <c r="AA98">
        <v>-6.5525192331884297</v>
      </c>
      <c r="AB98">
        <v>-11.767161497140901</v>
      </c>
      <c r="AC98">
        <v>-6.4247601826045999</v>
      </c>
      <c r="AD98">
        <v>-5.3424013145363798</v>
      </c>
      <c r="AE98">
        <v>12193.6977886977</v>
      </c>
      <c r="AF98">
        <v>14540.5695187165</v>
      </c>
      <c r="AG98">
        <v>14773.9287671232</v>
      </c>
      <c r="AH98">
        <v>16394.709090909</v>
      </c>
      <c r="AI98">
        <v>13532.2833333333</v>
      </c>
      <c r="AJ98">
        <v>14227.004608294899</v>
      </c>
      <c r="AK98">
        <v>14715.4803921568</v>
      </c>
      <c r="AL98">
        <v>16581.1158798283</v>
      </c>
      <c r="AM98">
        <v>10269.9820359281</v>
      </c>
      <c r="AN98">
        <v>14973.9681528662</v>
      </c>
      <c r="AO98">
        <v>14847.9875776397</v>
      </c>
      <c r="AP98">
        <v>16108.9671052631</v>
      </c>
      <c r="AQ98">
        <v>12393.625</v>
      </c>
      <c r="AR98">
        <v>15876.8947368421</v>
      </c>
      <c r="AS98">
        <v>14814.3116883116</v>
      </c>
      <c r="AT98">
        <v>17446.0860215053</v>
      </c>
      <c r="AU98">
        <v>14528.609375</v>
      </c>
      <c r="AV98">
        <v>13337.702127659501</v>
      </c>
      <c r="AW98">
        <v>14655.559055118099</v>
      </c>
      <c r="AX98">
        <v>16006.5285714285</v>
      </c>
      <c r="AY98">
        <v>10032.8942307692</v>
      </c>
      <c r="AZ98">
        <v>14532.467391304301</v>
      </c>
      <c r="BA98">
        <v>15115.0202020202</v>
      </c>
      <c r="BB98">
        <v>15190.2788461538</v>
      </c>
      <c r="BC98">
        <v>10661.365079364999</v>
      </c>
      <c r="BD98">
        <v>15598.8615384615</v>
      </c>
      <c r="BE98">
        <v>14421.5967741935</v>
      </c>
      <c r="BF98">
        <v>18099.458333333299</v>
      </c>
    </row>
    <row r="99" spans="1:58" x14ac:dyDescent="0.25">
      <c r="A99" t="s">
        <v>146</v>
      </c>
      <c r="B99" t="str">
        <f>VLOOKUP(A99,vhcsResultsConsolidated!$A$2:$C$566,2)</f>
        <v>city</v>
      </c>
      <c r="C99" t="str">
        <f>VLOOKUP(A99,vhcsResultsConsolidated!$A$2:$C$566,3)</f>
        <v>low</v>
      </c>
      <c r="D99">
        <v>0.92477900000000002</v>
      </c>
      <c r="E99">
        <v>4699</v>
      </c>
      <c r="F99">
        <v>4508</v>
      </c>
      <c r="G99">
        <v>6.7316229963599197</v>
      </c>
      <c r="H99" t="s">
        <v>50</v>
      </c>
      <c r="I99">
        <v>6.2192186913890204</v>
      </c>
      <c r="J99" t="s">
        <v>50</v>
      </c>
      <c r="K99">
        <v>3.0169915676069299</v>
      </c>
      <c r="L99" t="s">
        <v>51</v>
      </c>
      <c r="M99">
        <v>10.250463267971201</v>
      </c>
      <c r="N99" t="s">
        <v>50</v>
      </c>
      <c r="O99">
        <v>-5.5456221285966702E-2</v>
      </c>
      <c r="P99" t="s">
        <v>50</v>
      </c>
      <c r="Q99">
        <v>-4.4187097281303399E-2</v>
      </c>
      <c r="R99" t="s">
        <v>50</v>
      </c>
      <c r="S99">
        <v>-5.2400041227303497E-2</v>
      </c>
      <c r="T99" t="s">
        <v>50</v>
      </c>
      <c r="U99">
        <v>1.0437330877187999E-2</v>
      </c>
      <c r="V99" t="s">
        <v>53</v>
      </c>
      <c r="W99">
        <v>2.81778038072096</v>
      </c>
      <c r="X99" t="s">
        <v>50</v>
      </c>
      <c r="Y99">
        <v>2.8129676217820898</v>
      </c>
      <c r="Z99" t="s">
        <v>50</v>
      </c>
      <c r="AA99">
        <v>-64.9067246603055</v>
      </c>
      <c r="AB99">
        <v>-3.3858010104128198</v>
      </c>
      <c r="AC99">
        <v>12.8445441974945</v>
      </c>
      <c r="AD99">
        <v>-16.230345207907298</v>
      </c>
      <c r="AE99">
        <v>23558.689681335301</v>
      </c>
      <c r="AF99">
        <v>22176.250950570298</v>
      </c>
      <c r="AG99">
        <v>24456.256505576199</v>
      </c>
      <c r="AH99">
        <v>25603.810734463201</v>
      </c>
      <c r="AI99">
        <v>23654.627937336802</v>
      </c>
      <c r="AJ99">
        <v>22491.3459715639</v>
      </c>
      <c r="AK99">
        <v>25236.969004893901</v>
      </c>
      <c r="AL99">
        <v>24774.329931972701</v>
      </c>
      <c r="AM99">
        <v>23425.557971014401</v>
      </c>
      <c r="AN99">
        <v>21700.2243436754</v>
      </c>
      <c r="AO99">
        <v>23422.613390928698</v>
      </c>
      <c r="AP99">
        <v>26632.7869198312</v>
      </c>
      <c r="AQ99">
        <v>24983.491002570699</v>
      </c>
      <c r="AR99">
        <v>22714.1292517006</v>
      </c>
      <c r="AS99">
        <v>25829.409448818798</v>
      </c>
      <c r="AT99">
        <v>25092.532846715301</v>
      </c>
      <c r="AU99">
        <v>22283.466843501301</v>
      </c>
      <c r="AV99">
        <v>22298.135693215299</v>
      </c>
      <c r="AW99">
        <v>24817.8050139275</v>
      </c>
      <c r="AX99">
        <v>24496.662420382101</v>
      </c>
      <c r="AY99">
        <v>23007.602693602599</v>
      </c>
      <c r="AZ99">
        <v>20864.478070175399</v>
      </c>
      <c r="BA99">
        <v>22321.3643122676</v>
      </c>
      <c r="BB99">
        <v>26055.6791044776</v>
      </c>
      <c r="BC99">
        <v>23912.352941176399</v>
      </c>
      <c r="BD99">
        <v>22697.869109947598</v>
      </c>
      <c r="BE99">
        <v>24949.603092783502</v>
      </c>
      <c r="BF99">
        <v>27383.587378640699</v>
      </c>
    </row>
    <row r="100" spans="1:58" x14ac:dyDescent="0.25">
      <c r="A100" t="s">
        <v>738</v>
      </c>
      <c r="B100" t="str">
        <f>VLOOKUP(A100,vhcsResultsConsolidated!$A$2:$C$566,2)</f>
        <v>city</v>
      </c>
      <c r="C100" t="str">
        <f>VLOOKUP(A100,vhcsResultsConsolidated!$A$2:$C$566,3)</f>
        <v>low</v>
      </c>
      <c r="D100">
        <v>0.80908500000000005</v>
      </c>
      <c r="E100">
        <v>1213</v>
      </c>
      <c r="F100">
        <v>1213</v>
      </c>
      <c r="G100">
        <v>0.403510928635192</v>
      </c>
      <c r="H100" t="s">
        <v>53</v>
      </c>
      <c r="I100">
        <v>0.30489357951794799</v>
      </c>
      <c r="J100" t="s">
        <v>53</v>
      </c>
      <c r="K100">
        <v>0.403510928635192</v>
      </c>
      <c r="L100" t="s">
        <v>53</v>
      </c>
      <c r="M100">
        <v>17.631291289115602</v>
      </c>
      <c r="N100" t="s">
        <v>50</v>
      </c>
      <c r="O100">
        <v>4.7691525001484401E-2</v>
      </c>
      <c r="P100" t="s">
        <v>50</v>
      </c>
      <c r="Q100">
        <v>-0.165046896255821</v>
      </c>
      <c r="R100" t="s">
        <v>50</v>
      </c>
      <c r="S100">
        <v>-6.0029592213693903E-2</v>
      </c>
      <c r="T100" t="s">
        <v>50</v>
      </c>
      <c r="U100">
        <v>0</v>
      </c>
      <c r="V100" t="s">
        <v>53</v>
      </c>
      <c r="W100">
        <v>3.1135633408724201</v>
      </c>
      <c r="X100" t="s">
        <v>50</v>
      </c>
      <c r="Y100">
        <v>3.0567185684030398</v>
      </c>
      <c r="Z100" t="s">
        <v>50</v>
      </c>
      <c r="AA100">
        <v>-42.201943256337401</v>
      </c>
      <c r="AB100">
        <v>4.9528540076937704</v>
      </c>
      <c r="AC100">
        <v>4.9528540076937704</v>
      </c>
      <c r="AD100">
        <v>0</v>
      </c>
      <c r="AE100">
        <v>28611.6114130434</v>
      </c>
      <c r="AF100">
        <v>31962.43758967</v>
      </c>
      <c r="AG100">
        <v>28152.050505050502</v>
      </c>
      <c r="AH100">
        <v>27166.8775510204</v>
      </c>
      <c r="AI100">
        <v>26027.423611111099</v>
      </c>
      <c r="AJ100">
        <v>31944.897398843899</v>
      </c>
      <c r="AK100">
        <v>27599.212121212098</v>
      </c>
      <c r="AL100">
        <v>27166.8775510204</v>
      </c>
      <c r="AM100">
        <v>30272.875</v>
      </c>
      <c r="AN100">
        <v>34390</v>
      </c>
      <c r="AO100">
        <v>29257.727272727199</v>
      </c>
      <c r="AQ100">
        <v>24560.714285714199</v>
      </c>
      <c r="AR100">
        <v>31657.378516624001</v>
      </c>
      <c r="AS100">
        <v>29805.764705882299</v>
      </c>
      <c r="AT100">
        <v>27440.931034482699</v>
      </c>
      <c r="AU100">
        <v>26185.376923076899</v>
      </c>
      <c r="AV100">
        <v>32318.385382059801</v>
      </c>
      <c r="AW100">
        <v>26833.673469387701</v>
      </c>
      <c r="AX100">
        <v>26769.5</v>
      </c>
      <c r="AY100">
        <v>28902.726315789401</v>
      </c>
      <c r="BA100">
        <v>25800.294117647001</v>
      </c>
      <c r="BC100">
        <v>31281.899224806199</v>
      </c>
      <c r="BD100">
        <v>34390</v>
      </c>
      <c r="BE100">
        <v>32931.25</v>
      </c>
    </row>
    <row r="101" spans="1:58" x14ac:dyDescent="0.25">
      <c r="A101" t="s">
        <v>742</v>
      </c>
      <c r="B101" t="str">
        <f>VLOOKUP(A101,vhcsResultsConsolidated!$A$2:$C$566,2)</f>
        <v>city</v>
      </c>
      <c r="C101" t="str">
        <f>VLOOKUP(A101,vhcsResultsConsolidated!$A$2:$C$566,3)</f>
        <v>low</v>
      </c>
      <c r="D101">
        <v>0.93805499999999997</v>
      </c>
      <c r="E101">
        <v>1186</v>
      </c>
      <c r="F101">
        <v>816</v>
      </c>
      <c r="G101">
        <v>1.65250375180204</v>
      </c>
      <c r="H101" t="s">
        <v>53</v>
      </c>
      <c r="I101">
        <v>1.4611564596881601</v>
      </c>
      <c r="J101" t="s">
        <v>53</v>
      </c>
      <c r="K101">
        <v>1.35289636851544</v>
      </c>
      <c r="L101" t="s">
        <v>53</v>
      </c>
      <c r="M101">
        <v>3.7402339219765901</v>
      </c>
      <c r="N101" t="s">
        <v>50</v>
      </c>
      <c r="O101">
        <v>7.4074976478122299E-3</v>
      </c>
      <c r="P101" t="s">
        <v>53</v>
      </c>
      <c r="Q101">
        <v>3.5102459603678998E-2</v>
      </c>
      <c r="R101" t="s">
        <v>53</v>
      </c>
      <c r="S101">
        <v>0.114957589511827</v>
      </c>
      <c r="T101" t="s">
        <v>50</v>
      </c>
      <c r="U101">
        <v>0.17122286545714699</v>
      </c>
      <c r="V101" t="s">
        <v>50</v>
      </c>
      <c r="W101">
        <v>3.0126998391355402</v>
      </c>
      <c r="X101" t="s">
        <v>50</v>
      </c>
      <c r="Y101">
        <v>3.1496221560806301</v>
      </c>
      <c r="Z101" t="s">
        <v>50</v>
      </c>
      <c r="AA101">
        <v>-5.2967904706819597</v>
      </c>
      <c r="AB101">
        <v>-11.543986660733401</v>
      </c>
      <c r="AC101">
        <v>-5.5569489725899199</v>
      </c>
      <c r="AD101">
        <v>-5.9870376881435101</v>
      </c>
      <c r="AE101">
        <v>32234.3321428571</v>
      </c>
      <c r="AF101">
        <v>30318.055813953401</v>
      </c>
      <c r="AG101">
        <v>27431.269230769201</v>
      </c>
      <c r="AH101">
        <v>31639.793939393901</v>
      </c>
      <c r="AI101">
        <v>31953.762820512798</v>
      </c>
      <c r="AJ101">
        <v>28568.0403225806</v>
      </c>
      <c r="AK101">
        <v>26880.1739130434</v>
      </c>
      <c r="AL101">
        <v>30283.265822784801</v>
      </c>
      <c r="AM101">
        <v>32587.306451612902</v>
      </c>
      <c r="AN101">
        <v>32702.692307692301</v>
      </c>
      <c r="AO101">
        <v>28223.46875</v>
      </c>
      <c r="AP101">
        <v>32885.906976744103</v>
      </c>
      <c r="AQ101">
        <v>34755.561403508698</v>
      </c>
      <c r="AR101">
        <v>26685.637931034398</v>
      </c>
      <c r="AS101">
        <v>30614.837209302299</v>
      </c>
      <c r="AT101">
        <v>32039.463414634101</v>
      </c>
      <c r="AU101">
        <v>30340.606060605998</v>
      </c>
      <c r="AV101">
        <v>30222.272727272699</v>
      </c>
      <c r="AW101">
        <v>23602.816326530599</v>
      </c>
      <c r="AX101">
        <v>28388.4210526315</v>
      </c>
      <c r="AY101">
        <v>31294.16</v>
      </c>
      <c r="AZ101">
        <v>28761.860465116199</v>
      </c>
      <c r="BA101">
        <v>26707.870967741899</v>
      </c>
      <c r="BB101">
        <v>35468.301886792397</v>
      </c>
      <c r="BC101">
        <v>33461.054054054002</v>
      </c>
      <c r="BD101">
        <v>36233.020833333299</v>
      </c>
      <c r="BE101">
        <v>29647.212121212098</v>
      </c>
      <c r="BF101">
        <v>28738.4242424242</v>
      </c>
    </row>
    <row r="102" spans="1:58" x14ac:dyDescent="0.25">
      <c r="A102" t="s">
        <v>147</v>
      </c>
      <c r="B102" t="str">
        <f>VLOOKUP(A102,vhcsResultsConsolidated!$A$2:$C$566,2)</f>
        <v>city</v>
      </c>
      <c r="C102" t="str">
        <f>VLOOKUP(A102,vhcsResultsConsolidated!$A$2:$C$566,3)</f>
        <v>low</v>
      </c>
      <c r="D102">
        <v>0.84321299999999899</v>
      </c>
      <c r="E102">
        <v>1003</v>
      </c>
      <c r="F102">
        <v>1003</v>
      </c>
      <c r="G102">
        <v>3.34091806279688</v>
      </c>
      <c r="H102" t="s">
        <v>50</v>
      </c>
      <c r="I102">
        <v>3.20572993369057</v>
      </c>
      <c r="J102" t="s">
        <v>50</v>
      </c>
      <c r="K102">
        <v>0.70436485674525195</v>
      </c>
      <c r="L102" t="s">
        <v>53</v>
      </c>
      <c r="M102">
        <v>2.703644603821</v>
      </c>
      <c r="N102" t="s">
        <v>51</v>
      </c>
      <c r="O102">
        <v>0.117121981023339</v>
      </c>
      <c r="P102" t="s">
        <v>50</v>
      </c>
      <c r="Q102">
        <v>9.5421872446811495E-2</v>
      </c>
      <c r="R102" t="s">
        <v>50</v>
      </c>
      <c r="S102">
        <v>5.3863344579641897E-2</v>
      </c>
      <c r="T102" t="s">
        <v>52</v>
      </c>
      <c r="U102">
        <v>5.7760409327792403E-2</v>
      </c>
      <c r="V102" t="s">
        <v>51</v>
      </c>
      <c r="W102">
        <v>2.9792749111710002</v>
      </c>
      <c r="X102" t="s">
        <v>50</v>
      </c>
      <c r="Y102">
        <v>2.9888912061584798</v>
      </c>
      <c r="Z102" t="s">
        <v>50</v>
      </c>
      <c r="AA102">
        <v>-15.9630105415982</v>
      </c>
      <c r="AB102">
        <v>21.033410564827701</v>
      </c>
      <c r="AC102">
        <v>14.266299238592399</v>
      </c>
      <c r="AD102">
        <v>6.7671113262353204</v>
      </c>
      <c r="AE102">
        <v>36827.6858638743</v>
      </c>
      <c r="AF102">
        <v>49078.041916167604</v>
      </c>
      <c r="AG102">
        <v>52941.7762557077</v>
      </c>
      <c r="AH102">
        <v>51736.225352112597</v>
      </c>
      <c r="AI102">
        <v>38892.307692307601</v>
      </c>
      <c r="AJ102">
        <v>44566.287356321802</v>
      </c>
      <c r="AK102">
        <v>48997.279069767399</v>
      </c>
      <c r="AL102">
        <v>49959.794594594598</v>
      </c>
      <c r="AM102">
        <v>34359.632183907997</v>
      </c>
      <c r="AN102">
        <v>53984.574999999997</v>
      </c>
      <c r="AO102">
        <v>55492.353383458598</v>
      </c>
      <c r="AP102">
        <v>53099.875518672197</v>
      </c>
      <c r="AQ102">
        <v>42575</v>
      </c>
      <c r="AR102">
        <v>39227.736842105202</v>
      </c>
      <c r="AS102">
        <v>49841.9428571428</v>
      </c>
      <c r="AT102">
        <v>46617.867346938699</v>
      </c>
      <c r="AU102">
        <v>34595.833333333299</v>
      </c>
      <c r="AV102">
        <v>48706.387755101998</v>
      </c>
      <c r="AW102">
        <v>48417.607843137201</v>
      </c>
      <c r="AX102">
        <v>53724.264367816002</v>
      </c>
      <c r="AY102">
        <v>35510.974999999999</v>
      </c>
      <c r="AZ102">
        <v>58218.041666666599</v>
      </c>
      <c r="BA102">
        <v>52090.958333333299</v>
      </c>
      <c r="BB102">
        <v>55275.9859154929</v>
      </c>
      <c r="BC102">
        <v>33379.765957446798</v>
      </c>
      <c r="BD102">
        <v>47634.375</v>
      </c>
      <c r="BE102">
        <v>57413.141176470497</v>
      </c>
      <c r="BF102">
        <v>49978.5858585858</v>
      </c>
    </row>
    <row r="103" spans="1:58" x14ac:dyDescent="0.25">
      <c r="A103" t="s">
        <v>148</v>
      </c>
      <c r="D103">
        <v>0.603024</v>
      </c>
      <c r="E103">
        <v>1498</v>
      </c>
      <c r="F103">
        <v>1355</v>
      </c>
      <c r="G103">
        <v>1.16436478227002</v>
      </c>
      <c r="H103" t="s">
        <v>53</v>
      </c>
      <c r="I103">
        <v>1.38855032553118</v>
      </c>
      <c r="J103" t="s">
        <v>53</v>
      </c>
      <c r="K103">
        <v>1.14635769567044</v>
      </c>
      <c r="L103" t="s">
        <v>53</v>
      </c>
      <c r="M103">
        <v>2.5541877326682698</v>
      </c>
      <c r="N103" t="s">
        <v>51</v>
      </c>
      <c r="O103">
        <v>-6.0544365691681798E-2</v>
      </c>
      <c r="P103" t="s">
        <v>51</v>
      </c>
      <c r="Q103">
        <v>-0.100658602336635</v>
      </c>
      <c r="R103" t="s">
        <v>50</v>
      </c>
      <c r="S103">
        <v>-0.140255426028118</v>
      </c>
      <c r="T103" t="s">
        <v>50</v>
      </c>
      <c r="U103">
        <v>-8.7541172268169404E-2</v>
      </c>
      <c r="V103" t="s">
        <v>50</v>
      </c>
      <c r="W103">
        <v>2.6339715848117402</v>
      </c>
      <c r="X103" t="s">
        <v>50</v>
      </c>
      <c r="Y103">
        <v>2.5557330163009202</v>
      </c>
      <c r="Z103" t="s">
        <v>50</v>
      </c>
      <c r="AA103">
        <v>19.196228105679999</v>
      </c>
      <c r="AB103">
        <v>17.683723598185399</v>
      </c>
      <c r="AC103">
        <v>15.313080288253801</v>
      </c>
      <c r="AD103">
        <v>2.3706433099316699</v>
      </c>
      <c r="AE103">
        <v>6371.4631578947301</v>
      </c>
      <c r="AF103">
        <v>5519.7525773195803</v>
      </c>
      <c r="AG103">
        <v>4484.9650349650301</v>
      </c>
      <c r="AH103">
        <v>4090.35880398671</v>
      </c>
      <c r="AI103">
        <v>6468.13425925925</v>
      </c>
      <c r="AJ103">
        <v>5800.4228855721303</v>
      </c>
      <c r="AK103">
        <v>4792.74829931972</v>
      </c>
      <c r="AL103">
        <v>4315.4421768707398</v>
      </c>
      <c r="AM103">
        <v>6244.1402439024296</v>
      </c>
      <c r="AN103">
        <v>5218.0695187165702</v>
      </c>
      <c r="AO103">
        <v>4159.4676258992704</v>
      </c>
      <c r="AP103">
        <v>3875.5064935064902</v>
      </c>
      <c r="AQ103">
        <v>6629.0614035087701</v>
      </c>
      <c r="AR103">
        <v>5696.06896551724</v>
      </c>
      <c r="AS103">
        <v>4822.3380281690097</v>
      </c>
      <c r="AT103">
        <v>4466.4126984126897</v>
      </c>
      <c r="AU103">
        <v>6288.2745098039204</v>
      </c>
      <c r="AV103">
        <v>5880.0614035087701</v>
      </c>
      <c r="AW103">
        <v>4765.1052631578896</v>
      </c>
      <c r="AX103">
        <v>4202.2142857142799</v>
      </c>
      <c r="AY103">
        <v>6024.6582278481001</v>
      </c>
      <c r="AZ103">
        <v>5251.1574074073997</v>
      </c>
      <c r="BA103">
        <v>4482.0461538461504</v>
      </c>
      <c r="BB103">
        <v>3934.7674418604602</v>
      </c>
      <c r="BC103">
        <v>6448.1294117647003</v>
      </c>
      <c r="BD103">
        <v>5172.8354430379704</v>
      </c>
      <c r="BE103">
        <v>3876.1216216216199</v>
      </c>
      <c r="BF103">
        <v>3800.5588235294099</v>
      </c>
    </row>
    <row r="104" spans="1:58" x14ac:dyDescent="0.25">
      <c r="A104" t="s">
        <v>149</v>
      </c>
      <c r="D104">
        <v>0.76487899999999998</v>
      </c>
      <c r="E104">
        <v>3612</v>
      </c>
      <c r="F104">
        <v>1271</v>
      </c>
      <c r="G104">
        <v>1.3789260417484499</v>
      </c>
      <c r="H104" t="s">
        <v>53</v>
      </c>
      <c r="I104">
        <v>1.9499330799769601</v>
      </c>
      <c r="J104" t="s">
        <v>52</v>
      </c>
      <c r="K104">
        <v>0.92013721967899598</v>
      </c>
      <c r="L104" t="s">
        <v>53</v>
      </c>
      <c r="M104">
        <v>2.49604559654518</v>
      </c>
      <c r="N104" t="s">
        <v>51</v>
      </c>
      <c r="O104">
        <v>-9.7021908684389493E-2</v>
      </c>
      <c r="P104" t="s">
        <v>51</v>
      </c>
      <c r="Q104">
        <v>-7.7980383312820895E-2</v>
      </c>
      <c r="R104" t="s">
        <v>52</v>
      </c>
      <c r="S104">
        <v>-1.8201816450585901E-2</v>
      </c>
      <c r="T104" t="s">
        <v>53</v>
      </c>
      <c r="U104">
        <v>0.15839529544940001</v>
      </c>
      <c r="V104" t="s">
        <v>50</v>
      </c>
      <c r="W104">
        <v>3.0180567860574401</v>
      </c>
      <c r="X104" t="s">
        <v>50</v>
      </c>
      <c r="Y104">
        <v>3.1084612983387898</v>
      </c>
      <c r="Z104" t="s">
        <v>50</v>
      </c>
      <c r="AA104">
        <v>28.803885377785001</v>
      </c>
      <c r="AB104">
        <v>-48.888651956302098</v>
      </c>
      <c r="AC104">
        <v>-17.192420076549901</v>
      </c>
      <c r="AD104">
        <v>-31.696231879752101</v>
      </c>
      <c r="AE104">
        <v>34242.690962099099</v>
      </c>
      <c r="AF104">
        <v>30150.2180685358</v>
      </c>
      <c r="AG104">
        <v>28838.0842105263</v>
      </c>
      <c r="AH104">
        <v>33829.310559006197</v>
      </c>
      <c r="AI104">
        <v>32242.478723404201</v>
      </c>
      <c r="AJ104">
        <v>28022.974025973999</v>
      </c>
      <c r="AK104">
        <v>31397.3777777777</v>
      </c>
      <c r="AL104">
        <v>34815.6808510638</v>
      </c>
      <c r="AM104">
        <v>36668.754838709603</v>
      </c>
      <c r="AN104">
        <v>32111.868263472999</v>
      </c>
      <c r="AO104">
        <v>26534.720000000001</v>
      </c>
      <c r="AP104">
        <v>32445.447761193998</v>
      </c>
      <c r="AQ104">
        <v>30473.2307692307</v>
      </c>
      <c r="AR104">
        <v>31872.411764705801</v>
      </c>
      <c r="AS104">
        <v>34030.615384615303</v>
      </c>
      <c r="AT104">
        <v>31790.705882352901</v>
      </c>
      <c r="AU104">
        <v>33902.288659793798</v>
      </c>
      <c r="AV104">
        <v>24979.232558139502</v>
      </c>
      <c r="AW104">
        <v>29747.638554216799</v>
      </c>
      <c r="AX104">
        <v>37312.019417475698</v>
      </c>
      <c r="AY104">
        <v>36379.545454545398</v>
      </c>
      <c r="AZ104">
        <v>31248.517647058801</v>
      </c>
      <c r="BA104">
        <v>27150.247058823501</v>
      </c>
      <c r="BB104">
        <v>30076.350649350599</v>
      </c>
      <c r="BC104">
        <v>36954.256410256399</v>
      </c>
      <c r="BD104">
        <v>33006.804878048701</v>
      </c>
      <c r="BE104">
        <v>25729.8</v>
      </c>
      <c r="BF104">
        <v>35645.807017543797</v>
      </c>
    </row>
    <row r="105" spans="1:58" x14ac:dyDescent="0.25">
      <c r="A105" t="s">
        <v>150</v>
      </c>
      <c r="B105" t="str">
        <f>VLOOKUP(A105,vhcsResultsConsolidated!$A$2:$C$566,2)</f>
        <v>city</v>
      </c>
      <c r="C105" t="str">
        <f>VLOOKUP(A105,vhcsResultsConsolidated!$A$2:$C$566,3)</f>
        <v>low</v>
      </c>
      <c r="D105">
        <v>0.77053300000000002</v>
      </c>
      <c r="E105">
        <v>3676</v>
      </c>
      <c r="F105">
        <v>3676</v>
      </c>
      <c r="G105">
        <v>3.9031745354084801</v>
      </c>
      <c r="H105" t="s">
        <v>50</v>
      </c>
      <c r="I105">
        <v>2.4139414658266798</v>
      </c>
      <c r="J105" t="s">
        <v>51</v>
      </c>
      <c r="K105">
        <v>3.1093394842794302</v>
      </c>
      <c r="L105" t="s">
        <v>50</v>
      </c>
      <c r="M105">
        <v>4.0485121303581897</v>
      </c>
      <c r="N105" t="s">
        <v>50</v>
      </c>
      <c r="O105">
        <v>-7.5991346007208097E-2</v>
      </c>
      <c r="P105" t="s">
        <v>50</v>
      </c>
      <c r="Q105">
        <v>-9.17164000537357E-2</v>
      </c>
      <c r="R105" t="s">
        <v>50</v>
      </c>
      <c r="S105">
        <v>-0.127045060712109</v>
      </c>
      <c r="T105" t="s">
        <v>50</v>
      </c>
      <c r="U105">
        <v>-6.2937049739581294E-2</v>
      </c>
      <c r="V105" t="s">
        <v>50</v>
      </c>
      <c r="W105">
        <v>2.7220809995403998</v>
      </c>
      <c r="X105" t="s">
        <v>50</v>
      </c>
      <c r="Y105">
        <v>2.6631927081904698</v>
      </c>
      <c r="Z105" t="s">
        <v>50</v>
      </c>
      <c r="AA105">
        <v>59.198847626819102</v>
      </c>
      <c r="AB105">
        <v>26.821872658020499</v>
      </c>
      <c r="AC105">
        <v>29.761960457569899</v>
      </c>
      <c r="AD105">
        <v>-2.9400877995492798</v>
      </c>
      <c r="AE105">
        <v>11201.9197145405</v>
      </c>
      <c r="AF105">
        <v>9249.8138801261794</v>
      </c>
      <c r="AG105">
        <v>7905.6472868216997</v>
      </c>
      <c r="AH105">
        <v>6812.3277108433704</v>
      </c>
      <c r="AI105">
        <v>11821.727748691101</v>
      </c>
      <c r="AJ105">
        <v>9541.2943632567803</v>
      </c>
      <c r="AK105">
        <v>8318.8492822966491</v>
      </c>
      <c r="AL105">
        <v>6938.0360824742202</v>
      </c>
      <c r="AM105">
        <v>10553.835766423301</v>
      </c>
      <c r="AN105">
        <v>8954.0105932203296</v>
      </c>
      <c r="AO105">
        <v>7420.4831460674104</v>
      </c>
      <c r="AP105">
        <v>6701.9773755656097</v>
      </c>
      <c r="AQ105">
        <v>11501.062992125901</v>
      </c>
      <c r="AR105">
        <v>9468.5644444444406</v>
      </c>
      <c r="AS105">
        <v>8419.2714285714192</v>
      </c>
      <c r="AT105">
        <v>7156.9408602150497</v>
      </c>
      <c r="AU105">
        <v>12077.053291536</v>
      </c>
      <c r="AV105">
        <v>9605.7204724409403</v>
      </c>
      <c r="AW105">
        <v>8217.4615384615299</v>
      </c>
      <c r="AX105">
        <v>6736.4702970297003</v>
      </c>
      <c r="AY105">
        <v>11029.6762589928</v>
      </c>
      <c r="AZ105">
        <v>9032.6502057613106</v>
      </c>
      <c r="BA105">
        <v>7664.9513513513502</v>
      </c>
      <c r="BB105">
        <v>6699.8978723404198</v>
      </c>
      <c r="BC105">
        <v>10063.8962962962</v>
      </c>
      <c r="BD105">
        <v>8870.5633187772892</v>
      </c>
      <c r="BE105">
        <v>7156</v>
      </c>
      <c r="BF105">
        <v>6704.3381642512004</v>
      </c>
    </row>
    <row r="106" spans="1:58" x14ac:dyDescent="0.25">
      <c r="A106" t="s">
        <v>743</v>
      </c>
      <c r="B106" t="str">
        <f>VLOOKUP(A106,vhcsResultsConsolidated!$A$2:$C$566,2)</f>
        <v>city</v>
      </c>
      <c r="C106" t="str">
        <f>VLOOKUP(A106,vhcsResultsConsolidated!$A$2:$C$566,3)</f>
        <v>low</v>
      </c>
      <c r="D106">
        <v>0.36135600000000001</v>
      </c>
      <c r="E106">
        <v>634</v>
      </c>
      <c r="F106">
        <v>364</v>
      </c>
      <c r="G106">
        <v>0.40582264479167401</v>
      </c>
      <c r="H106" t="s">
        <v>53</v>
      </c>
      <c r="I106">
        <v>0.211365008878247</v>
      </c>
      <c r="J106" t="s">
        <v>53</v>
      </c>
      <c r="K106">
        <v>0.408378570858901</v>
      </c>
      <c r="L106" t="s">
        <v>53</v>
      </c>
      <c r="M106">
        <v>3.1214485443225799</v>
      </c>
      <c r="N106" t="s">
        <v>50</v>
      </c>
      <c r="O106">
        <v>0.13106744913288801</v>
      </c>
      <c r="P106" t="s">
        <v>53</v>
      </c>
      <c r="Q106">
        <v>0.17647981155790801</v>
      </c>
      <c r="R106" t="s">
        <v>53</v>
      </c>
      <c r="S106">
        <v>0.14456476940869001</v>
      </c>
      <c r="T106" t="s">
        <v>53</v>
      </c>
      <c r="U106">
        <v>-1.6006782404411401E-2</v>
      </c>
      <c r="V106" t="s">
        <v>53</v>
      </c>
      <c r="W106">
        <v>3.00276929001009</v>
      </c>
      <c r="X106" t="s">
        <v>50</v>
      </c>
      <c r="Y106">
        <v>3.0274939753459802</v>
      </c>
      <c r="Z106" t="s">
        <v>50</v>
      </c>
      <c r="AA106">
        <v>-22.082858671932101</v>
      </c>
      <c r="AB106">
        <v>-2.5864524324734499</v>
      </c>
      <c r="AC106">
        <v>-7.9134810616125302</v>
      </c>
      <c r="AD106">
        <v>5.3270286291390798</v>
      </c>
      <c r="AE106">
        <v>36231.808510638301</v>
      </c>
      <c r="AF106">
        <v>36377.309859154899</v>
      </c>
      <c r="AG106">
        <v>45613.529411764699</v>
      </c>
      <c r="AH106">
        <v>45160.201754385896</v>
      </c>
      <c r="AI106">
        <v>32330.350877192901</v>
      </c>
      <c r="AJ106">
        <v>29483.333333333299</v>
      </c>
      <c r="AK106">
        <v>42189.122448979499</v>
      </c>
      <c r="AL106">
        <v>45770.9545454545</v>
      </c>
      <c r="AM106">
        <v>42242.162162162102</v>
      </c>
      <c r="AN106">
        <v>42364.184210526299</v>
      </c>
      <c r="AO106">
        <v>50274.527777777701</v>
      </c>
      <c r="AP106">
        <v>44320.416666666599</v>
      </c>
      <c r="AQ106">
        <v>29559.615384615299</v>
      </c>
      <c r="AR106">
        <v>26486.666666666599</v>
      </c>
      <c r="AS106">
        <v>47431.071428571398</v>
      </c>
      <c r="AT106">
        <v>52168.666666666599</v>
      </c>
      <c r="AU106">
        <v>34654.193548387098</v>
      </c>
      <c r="AV106">
        <v>31980.5555555555</v>
      </c>
      <c r="AW106">
        <v>35199.857142857101</v>
      </c>
      <c r="AX106">
        <v>34574.958333333299</v>
      </c>
      <c r="AY106">
        <v>42118.0769230769</v>
      </c>
      <c r="AZ106">
        <v>37902.9411764705</v>
      </c>
      <c r="BA106">
        <v>45990</v>
      </c>
      <c r="BB106">
        <v>29087.5</v>
      </c>
      <c r="BC106">
        <v>42535.4545454545</v>
      </c>
      <c r="BD106">
        <v>45975.666666666599</v>
      </c>
      <c r="BE106">
        <v>55630.1875</v>
      </c>
      <c r="BF106">
        <v>59553.333333333299</v>
      </c>
    </row>
    <row r="107" spans="1:58" x14ac:dyDescent="0.25">
      <c r="A107" t="s">
        <v>744</v>
      </c>
      <c r="B107" t="str">
        <f>VLOOKUP(A107,vhcsResultsConsolidated!$A$2:$C$566,2)</f>
        <v>city</v>
      </c>
      <c r="C107" t="str">
        <f>VLOOKUP(A107,vhcsResultsConsolidated!$A$2:$C$566,3)</f>
        <v>low</v>
      </c>
      <c r="D107">
        <v>0.75914700000000002</v>
      </c>
      <c r="E107">
        <v>1298</v>
      </c>
      <c r="F107">
        <v>1298</v>
      </c>
      <c r="G107">
        <v>4.4107038837990196</v>
      </c>
      <c r="H107" t="s">
        <v>50</v>
      </c>
      <c r="I107">
        <v>0.90695470818078505</v>
      </c>
      <c r="J107" t="s">
        <v>53</v>
      </c>
      <c r="K107">
        <v>4.3780397776779303</v>
      </c>
      <c r="L107" t="s">
        <v>50</v>
      </c>
      <c r="M107">
        <v>5.3283126026524101</v>
      </c>
      <c r="N107" t="s">
        <v>50</v>
      </c>
      <c r="O107">
        <v>-8.0442224391365794E-2</v>
      </c>
      <c r="P107" t="s">
        <v>50</v>
      </c>
      <c r="Q107">
        <v>-1.39829086518099E-2</v>
      </c>
      <c r="R107" t="s">
        <v>53</v>
      </c>
      <c r="S107">
        <v>-8.6594554692574793E-2</v>
      </c>
      <c r="T107" t="s">
        <v>50</v>
      </c>
      <c r="U107">
        <v>-2.6635564118924399E-2</v>
      </c>
      <c r="V107" t="s">
        <v>53</v>
      </c>
      <c r="W107">
        <v>2.9830010607952602</v>
      </c>
      <c r="X107" t="s">
        <v>50</v>
      </c>
      <c r="Y107">
        <v>2.9371291739462402</v>
      </c>
      <c r="Z107" t="s">
        <v>50</v>
      </c>
      <c r="AA107">
        <v>-2.2583362580881001</v>
      </c>
      <c r="AB107">
        <v>2.2683805513127901</v>
      </c>
      <c r="AC107">
        <v>0.109641970945901</v>
      </c>
      <c r="AD107">
        <v>2.1587385803668901</v>
      </c>
      <c r="AE107">
        <v>47443.298755186697</v>
      </c>
      <c r="AF107">
        <v>38316.6907894736</v>
      </c>
      <c r="AG107">
        <v>40996.347999999998</v>
      </c>
      <c r="AH107">
        <v>42125.217557251897</v>
      </c>
      <c r="AI107">
        <v>50523.954819277104</v>
      </c>
      <c r="AJ107">
        <v>38341.013513513499</v>
      </c>
      <c r="AK107">
        <v>41152.858156028298</v>
      </c>
      <c r="AL107">
        <v>41783.161764705801</v>
      </c>
      <c r="AM107">
        <v>40624.78</v>
      </c>
      <c r="AN107">
        <v>38293.615384615303</v>
      </c>
      <c r="AO107">
        <v>40793.889908256802</v>
      </c>
      <c r="AP107">
        <v>42494.4206349206</v>
      </c>
      <c r="AQ107">
        <v>56108.702702702598</v>
      </c>
      <c r="AR107">
        <v>39567.431372548999</v>
      </c>
      <c r="AS107">
        <v>39081.468085106302</v>
      </c>
      <c r="AT107">
        <v>44404.4210526315</v>
      </c>
      <c r="AU107">
        <v>39252.918181818102</v>
      </c>
      <c r="AV107">
        <v>37696.195876288599</v>
      </c>
      <c r="AW107">
        <v>42188.5531914893</v>
      </c>
      <c r="AX107">
        <v>39891.873417721501</v>
      </c>
      <c r="AY107">
        <v>37024.263888888803</v>
      </c>
      <c r="AZ107">
        <v>37212.011363636302</v>
      </c>
      <c r="BA107">
        <v>41582.932432432397</v>
      </c>
      <c r="BB107">
        <v>41051.535211267597</v>
      </c>
      <c r="BC107">
        <v>43948.333333333299</v>
      </c>
      <c r="BD107">
        <v>39693.338235294097</v>
      </c>
      <c r="BE107">
        <v>39125.628571428497</v>
      </c>
      <c r="BF107">
        <v>44357.054545454499</v>
      </c>
    </row>
    <row r="108" spans="1:58" x14ac:dyDescent="0.25">
      <c r="A108" t="s">
        <v>151</v>
      </c>
      <c r="D108">
        <v>0.54174699999999998</v>
      </c>
      <c r="E108">
        <v>1288</v>
      </c>
      <c r="F108">
        <v>1288</v>
      </c>
      <c r="G108">
        <v>1.30848789396807</v>
      </c>
      <c r="H108" t="s">
        <v>53</v>
      </c>
      <c r="I108">
        <v>1.16504900737526</v>
      </c>
      <c r="J108" t="s">
        <v>53</v>
      </c>
      <c r="K108">
        <v>0.93104933336889895</v>
      </c>
      <c r="L108" t="s">
        <v>53</v>
      </c>
      <c r="M108">
        <v>3.6435806641767701</v>
      </c>
      <c r="N108" t="s">
        <v>50</v>
      </c>
      <c r="O108">
        <v>-1.34008909661055E-2</v>
      </c>
      <c r="P108" t="s">
        <v>53</v>
      </c>
      <c r="Q108">
        <v>-0.103485706677026</v>
      </c>
      <c r="R108" t="s">
        <v>50</v>
      </c>
      <c r="S108">
        <v>3.8156276691200899E-3</v>
      </c>
      <c r="T108" t="s">
        <v>53</v>
      </c>
      <c r="U108">
        <v>2.56877186399781E-3</v>
      </c>
      <c r="V108" t="s">
        <v>53</v>
      </c>
      <c r="W108">
        <v>3.1760553474041702</v>
      </c>
      <c r="X108" t="s">
        <v>50</v>
      </c>
      <c r="Y108">
        <v>3.19917857431654</v>
      </c>
      <c r="Z108" t="s">
        <v>50</v>
      </c>
      <c r="AA108">
        <v>17.6123422788338</v>
      </c>
      <c r="AB108">
        <v>-24.0548748434299</v>
      </c>
      <c r="AC108">
        <v>-5.6865123413081502</v>
      </c>
      <c r="AD108">
        <v>-18.368362502121801</v>
      </c>
      <c r="AE108">
        <v>82281.423469387693</v>
      </c>
      <c r="AF108">
        <v>80830.035211267605</v>
      </c>
      <c r="AG108">
        <v>72529.916349809806</v>
      </c>
      <c r="AH108">
        <v>81501.501432664707</v>
      </c>
      <c r="AI108">
        <v>81282.540983606494</v>
      </c>
      <c r="AJ108">
        <v>82665.669117647005</v>
      </c>
      <c r="AK108">
        <v>75431.417322834604</v>
      </c>
      <c r="AL108">
        <v>81521.782608695605</v>
      </c>
      <c r="AM108">
        <v>83928.229729729705</v>
      </c>
      <c r="AN108">
        <v>79143.236486486407</v>
      </c>
      <c r="AO108">
        <v>69820.426470588194</v>
      </c>
      <c r="AP108">
        <v>81484.132978723399</v>
      </c>
      <c r="AQ108">
        <v>77301.113821138206</v>
      </c>
      <c r="AR108">
        <v>85684.310810810799</v>
      </c>
      <c r="AS108">
        <v>79009.597014925297</v>
      </c>
      <c r="AT108">
        <v>77636.127272727201</v>
      </c>
      <c r="AU108">
        <v>85329.776859504098</v>
      </c>
      <c r="AV108">
        <v>79062.774193548394</v>
      </c>
      <c r="AW108">
        <v>71435.783333333296</v>
      </c>
      <c r="AX108">
        <v>83537.924528301795</v>
      </c>
      <c r="AY108">
        <v>89011.920454545398</v>
      </c>
      <c r="AZ108">
        <v>72664.544303797404</v>
      </c>
      <c r="BA108">
        <v>69627.345238095193</v>
      </c>
      <c r="BB108">
        <v>76241.478632478596</v>
      </c>
      <c r="BC108">
        <v>76472.149999999994</v>
      </c>
      <c r="BD108">
        <v>86560.869565217305</v>
      </c>
      <c r="BE108">
        <v>70132.326923076893</v>
      </c>
      <c r="BF108">
        <v>90123.436619718297</v>
      </c>
    </row>
    <row r="109" spans="1:58" x14ac:dyDescent="0.25">
      <c r="A109" t="s">
        <v>152</v>
      </c>
      <c r="D109">
        <v>0.67222299999999902</v>
      </c>
      <c r="E109">
        <v>1647</v>
      </c>
      <c r="F109">
        <v>716</v>
      </c>
      <c r="G109">
        <v>1.5842295642125199</v>
      </c>
      <c r="H109" t="s">
        <v>53</v>
      </c>
      <c r="I109">
        <v>1.67883715208509</v>
      </c>
      <c r="J109" t="s">
        <v>53</v>
      </c>
      <c r="K109">
        <v>1.0985640280122999</v>
      </c>
      <c r="L109" t="s">
        <v>53</v>
      </c>
      <c r="M109">
        <v>1.13437861497047</v>
      </c>
      <c r="N109" t="s">
        <v>53</v>
      </c>
      <c r="O109">
        <v>-5.8078508907366502E-2</v>
      </c>
      <c r="P109" t="s">
        <v>52</v>
      </c>
      <c r="Q109">
        <v>-4.5415643331643198E-2</v>
      </c>
      <c r="R109" t="s">
        <v>53</v>
      </c>
      <c r="S109">
        <v>-6.76370640561645E-2</v>
      </c>
      <c r="T109" t="s">
        <v>52</v>
      </c>
      <c r="U109">
        <v>-0.11566367834850701</v>
      </c>
      <c r="V109" t="s">
        <v>50</v>
      </c>
      <c r="W109">
        <v>2.7897496087091902</v>
      </c>
      <c r="X109" t="s">
        <v>50</v>
      </c>
      <c r="Y109">
        <v>2.72814778797835</v>
      </c>
      <c r="Z109" t="s">
        <v>50</v>
      </c>
      <c r="AA109">
        <v>1.8148583865574699</v>
      </c>
      <c r="AB109">
        <v>4.3069840158369104</v>
      </c>
      <c r="AC109">
        <v>-0.19501981079456701</v>
      </c>
      <c r="AD109">
        <v>4.5020038266314799</v>
      </c>
      <c r="AE109">
        <v>8064.1791044776101</v>
      </c>
      <c r="AF109">
        <v>7283.7405405405398</v>
      </c>
      <c r="AG109">
        <v>6150.3089887640399</v>
      </c>
      <c r="AH109">
        <v>5099.7960526315701</v>
      </c>
      <c r="AI109">
        <v>8016.63</v>
      </c>
      <c r="AJ109">
        <v>7577.8055555555502</v>
      </c>
      <c r="AK109">
        <v>6378.5287356321796</v>
      </c>
      <c r="AL109">
        <v>5161.25</v>
      </c>
      <c r="AM109">
        <v>8111.2574257425704</v>
      </c>
      <c r="AN109">
        <v>6871.2857142857101</v>
      </c>
      <c r="AO109">
        <v>5932.1208791208701</v>
      </c>
      <c r="AP109">
        <v>5023.8823529411702</v>
      </c>
      <c r="AQ109">
        <v>8394.3076923076896</v>
      </c>
      <c r="AR109">
        <v>7508.2916666666597</v>
      </c>
      <c r="AS109">
        <v>6479.6875</v>
      </c>
      <c r="AT109">
        <v>5632.6590909090901</v>
      </c>
      <c r="AU109">
        <v>7607.4791666666597</v>
      </c>
      <c r="AV109">
        <v>7633.4166666666597</v>
      </c>
      <c r="AW109">
        <v>6254.0256410256397</v>
      </c>
      <c r="AX109">
        <v>4642.7</v>
      </c>
      <c r="AY109">
        <v>8419.75</v>
      </c>
      <c r="AZ109">
        <v>6080.8888888888896</v>
      </c>
      <c r="BA109">
        <v>5588.4893617021198</v>
      </c>
      <c r="BB109">
        <v>4681.2368421052597</v>
      </c>
      <c r="BC109">
        <v>7873.1228070175403</v>
      </c>
      <c r="BD109">
        <v>7565.2926829268199</v>
      </c>
      <c r="BE109">
        <v>6299.1818181818098</v>
      </c>
      <c r="BF109">
        <v>5457.9</v>
      </c>
    </row>
    <row r="110" spans="1:58" x14ac:dyDescent="0.25">
      <c r="A110" t="s">
        <v>745</v>
      </c>
      <c r="D110">
        <v>0.31521300000000002</v>
      </c>
      <c r="E110">
        <v>802</v>
      </c>
      <c r="F110">
        <v>600</v>
      </c>
      <c r="G110">
        <v>1.7348264716631501</v>
      </c>
      <c r="H110" t="s">
        <v>53</v>
      </c>
      <c r="I110">
        <v>1.76287507353286</v>
      </c>
      <c r="J110" t="s">
        <v>53</v>
      </c>
      <c r="K110">
        <v>0.37762911161368801</v>
      </c>
      <c r="L110" t="s">
        <v>53</v>
      </c>
      <c r="M110">
        <v>0.90468940111935003</v>
      </c>
      <c r="N110" t="s">
        <v>53</v>
      </c>
      <c r="O110">
        <v>-3.7487787827640701E-2</v>
      </c>
      <c r="P110" t="s">
        <v>53</v>
      </c>
      <c r="Q110">
        <v>-8.3523528414403803E-2</v>
      </c>
      <c r="R110" t="s">
        <v>53</v>
      </c>
      <c r="S110">
        <v>-0.17712418490607801</v>
      </c>
      <c r="T110" t="s">
        <v>50</v>
      </c>
      <c r="U110">
        <v>-3.4659401459126099E-3</v>
      </c>
      <c r="V110" t="s">
        <v>53</v>
      </c>
      <c r="W110">
        <v>2.4355597732519301</v>
      </c>
      <c r="X110" t="s">
        <v>50</v>
      </c>
      <c r="Y110">
        <v>2.3628849527176898</v>
      </c>
      <c r="Z110" t="s">
        <v>50</v>
      </c>
      <c r="AA110">
        <v>4.0489432330874697</v>
      </c>
      <c r="AB110">
        <v>5.4272285744184696</v>
      </c>
      <c r="AC110">
        <v>11.0677078379095</v>
      </c>
      <c r="AD110">
        <v>-5.6404792634910201</v>
      </c>
      <c r="AE110">
        <v>2852.2473684210499</v>
      </c>
      <c r="AF110">
        <v>2679.2738095238001</v>
      </c>
      <c r="AG110">
        <v>2451.9099099099099</v>
      </c>
      <c r="AH110">
        <v>2303.64122137404</v>
      </c>
      <c r="AI110">
        <v>2856.9555555555498</v>
      </c>
      <c r="AJ110">
        <v>2568.54347826086</v>
      </c>
      <c r="AK110">
        <v>2581.9850746268598</v>
      </c>
      <c r="AL110">
        <v>2136.140625</v>
      </c>
      <c r="AM110">
        <v>2840.6909090908998</v>
      </c>
      <c r="AN110">
        <v>2813.3157894736801</v>
      </c>
      <c r="AO110">
        <v>2253.8409090908999</v>
      </c>
      <c r="AP110">
        <v>2463.6417910447699</v>
      </c>
      <c r="AQ110">
        <v>2781.2533333333299</v>
      </c>
      <c r="AR110">
        <v>2058.12</v>
      </c>
      <c r="AS110">
        <v>2792.8695652173901</v>
      </c>
      <c r="AT110">
        <v>2092.1944444444398</v>
      </c>
      <c r="AU110">
        <v>2951.5833333333298</v>
      </c>
      <c r="AV110">
        <v>3176.1904761904698</v>
      </c>
      <c r="AW110">
        <v>2471.75</v>
      </c>
      <c r="AX110">
        <v>2192.6428571428501</v>
      </c>
      <c r="AY110">
        <v>2652.9411764705801</v>
      </c>
      <c r="AZ110">
        <v>2971.0303030302998</v>
      </c>
      <c r="BA110">
        <v>2259.5</v>
      </c>
      <c r="BB110">
        <v>2116.9189189189101</v>
      </c>
      <c r="BC110">
        <v>2924.6842105263099</v>
      </c>
      <c r="BD110">
        <v>2692.27906976744</v>
      </c>
      <c r="BE110">
        <v>2249.125</v>
      </c>
      <c r="BF110">
        <v>2891.2666666666601</v>
      </c>
    </row>
    <row r="111" spans="1:58" x14ac:dyDescent="0.25">
      <c r="A111" t="s">
        <v>746</v>
      </c>
      <c r="D111">
        <v>0.331206</v>
      </c>
      <c r="E111">
        <v>959</v>
      </c>
      <c r="F111">
        <v>445</v>
      </c>
      <c r="G111">
        <v>0.68318394050664</v>
      </c>
      <c r="H111" t="s">
        <v>53</v>
      </c>
      <c r="I111">
        <v>0.40187154263702102</v>
      </c>
      <c r="J111" t="s">
        <v>53</v>
      </c>
      <c r="K111">
        <v>0.83002658479503399</v>
      </c>
      <c r="L111" t="s">
        <v>53</v>
      </c>
      <c r="M111">
        <v>0.82352536424446399</v>
      </c>
      <c r="N111" t="s">
        <v>53</v>
      </c>
      <c r="O111">
        <v>-2.8186938530850299E-2</v>
      </c>
      <c r="P111" t="s">
        <v>53</v>
      </c>
      <c r="Q111">
        <v>-5.6867238867608499E-2</v>
      </c>
      <c r="R111" t="s">
        <v>53</v>
      </c>
      <c r="S111">
        <v>8.0807748009458794E-2</v>
      </c>
      <c r="T111" t="s">
        <v>53</v>
      </c>
      <c r="U111">
        <v>9.4770401981423197E-2</v>
      </c>
      <c r="V111" t="s">
        <v>53</v>
      </c>
      <c r="W111">
        <v>2.3998318591616901</v>
      </c>
      <c r="X111" t="s">
        <v>50</v>
      </c>
      <c r="Y111">
        <v>2.5054425190751499</v>
      </c>
      <c r="Z111" t="s">
        <v>50</v>
      </c>
      <c r="AA111">
        <v>2.4153072612434099</v>
      </c>
      <c r="AB111">
        <v>-11.6490227345873</v>
      </c>
      <c r="AC111">
        <v>-4.9720061108235196</v>
      </c>
      <c r="AD111">
        <v>-6.67701662376379</v>
      </c>
      <c r="AE111">
        <v>2993.8629032258</v>
      </c>
      <c r="AF111">
        <v>2484.1491228070099</v>
      </c>
      <c r="AG111">
        <v>2390.6213592232998</v>
      </c>
      <c r="AH111">
        <v>2597.4423076922999</v>
      </c>
      <c r="AI111">
        <v>2997.9444444444398</v>
      </c>
      <c r="AJ111">
        <v>2619.921875</v>
      </c>
      <c r="AK111">
        <v>2277.7826086956502</v>
      </c>
      <c r="AL111">
        <v>2627.93103448275</v>
      </c>
      <c r="AM111">
        <v>2990.7142857142799</v>
      </c>
      <c r="AN111">
        <v>2310.36</v>
      </c>
      <c r="AO111">
        <v>2481.6842105263099</v>
      </c>
      <c r="AP111">
        <v>2559</v>
      </c>
      <c r="AQ111">
        <v>3352.6315789473601</v>
      </c>
      <c r="AR111">
        <v>2712.9230769230699</v>
      </c>
      <c r="AS111">
        <v>2311.0740740740698</v>
      </c>
      <c r="AT111">
        <v>2714.5833333333298</v>
      </c>
      <c r="AU111">
        <v>2805.4</v>
      </c>
      <c r="AV111">
        <v>2556.28947368421</v>
      </c>
      <c r="AW111">
        <v>2230.4736842105199</v>
      </c>
      <c r="AX111">
        <v>2486.1363636363599</v>
      </c>
      <c r="AY111">
        <v>2751.1538461538398</v>
      </c>
      <c r="AZ111">
        <v>2262.5</v>
      </c>
      <c r="BA111">
        <v>2243.9629629629599</v>
      </c>
      <c r="BB111">
        <v>2747.375</v>
      </c>
      <c r="BC111">
        <v>3132.2727272727202</v>
      </c>
      <c r="BD111">
        <v>2342.2666666666601</v>
      </c>
      <c r="BE111">
        <v>2695.63333333333</v>
      </c>
      <c r="BF111">
        <v>2353.5</v>
      </c>
    </row>
    <row r="112" spans="1:58" x14ac:dyDescent="0.25">
      <c r="A112" t="s">
        <v>153</v>
      </c>
      <c r="D112">
        <v>0.56664300000000001</v>
      </c>
      <c r="E112">
        <v>1171</v>
      </c>
      <c r="F112">
        <v>1171</v>
      </c>
      <c r="G112">
        <v>1.6027855407623099</v>
      </c>
      <c r="H112" t="s">
        <v>53</v>
      </c>
      <c r="I112">
        <v>2.0473638840864199</v>
      </c>
      <c r="J112" t="s">
        <v>52</v>
      </c>
      <c r="K112">
        <v>0.85080373995333802</v>
      </c>
      <c r="L112" t="s">
        <v>53</v>
      </c>
      <c r="M112">
        <v>4.5785640256040798</v>
      </c>
      <c r="N112" t="s">
        <v>50</v>
      </c>
      <c r="O112">
        <v>-9.3595299623606298E-2</v>
      </c>
      <c r="P112" t="s">
        <v>50</v>
      </c>
      <c r="Q112">
        <v>-6.7903050625043704E-2</v>
      </c>
      <c r="R112" t="s">
        <v>51</v>
      </c>
      <c r="S112">
        <v>-0.16972519919138701</v>
      </c>
      <c r="T112" t="s">
        <v>50</v>
      </c>
      <c r="U112">
        <v>-3.9294555827443699E-2</v>
      </c>
      <c r="V112" t="s">
        <v>53</v>
      </c>
      <c r="W112">
        <v>2.5327043387586201</v>
      </c>
      <c r="X112" t="s">
        <v>50</v>
      </c>
      <c r="Y112">
        <v>2.4663148030980699</v>
      </c>
      <c r="Z112" t="s">
        <v>50</v>
      </c>
      <c r="AA112">
        <v>6.9587271179500902</v>
      </c>
      <c r="AB112">
        <v>22.6846017707737</v>
      </c>
      <c r="AC112">
        <v>20.72430186707</v>
      </c>
      <c r="AD112">
        <v>1.9602999037036499</v>
      </c>
      <c r="AE112">
        <v>5373.2593749999996</v>
      </c>
      <c r="AF112">
        <v>4661.2468354430302</v>
      </c>
      <c r="AG112">
        <v>4147.47580645161</v>
      </c>
      <c r="AH112">
        <v>3754.9825783972101</v>
      </c>
      <c r="AI112">
        <v>5572.4</v>
      </c>
      <c r="AJ112">
        <v>4772.0052083333303</v>
      </c>
      <c r="AK112">
        <v>4191.9344262294999</v>
      </c>
      <c r="AL112">
        <v>3700.01459854014</v>
      </c>
      <c r="AM112">
        <v>5197.5470588235203</v>
      </c>
      <c r="AN112">
        <v>4489.75</v>
      </c>
      <c r="AO112">
        <v>4104.4285714285697</v>
      </c>
      <c r="AP112">
        <v>3805.1866666666601</v>
      </c>
      <c r="AQ112">
        <v>5849.5432098765395</v>
      </c>
      <c r="AR112">
        <v>4851.1899999999996</v>
      </c>
      <c r="AS112">
        <v>4493.3541666666597</v>
      </c>
      <c r="AT112">
        <v>3602.5526315789398</v>
      </c>
      <c r="AU112">
        <v>5247.0579710144902</v>
      </c>
      <c r="AV112">
        <v>4685.9347826086896</v>
      </c>
      <c r="AW112">
        <v>3996.4189189189101</v>
      </c>
      <c r="AX112">
        <v>3821.4426229508199</v>
      </c>
      <c r="AY112">
        <v>5385.5308641975298</v>
      </c>
      <c r="AZ112">
        <v>4305.0322580645097</v>
      </c>
      <c r="BA112">
        <v>4040.71875</v>
      </c>
      <c r="BB112">
        <v>3775.5866666666602</v>
      </c>
      <c r="BC112">
        <v>5026.4606741572998</v>
      </c>
      <c r="BD112">
        <v>4674.4677419354803</v>
      </c>
      <c r="BE112">
        <v>4170.1935483870902</v>
      </c>
      <c r="BF112">
        <v>3834.78666666666</v>
      </c>
    </row>
    <row r="113" spans="1:58" x14ac:dyDescent="0.25">
      <c r="A113" t="s">
        <v>747</v>
      </c>
      <c r="D113">
        <v>0.61795800000000001</v>
      </c>
      <c r="E113">
        <v>1059</v>
      </c>
      <c r="F113">
        <v>903</v>
      </c>
      <c r="G113">
        <v>1.0124389674105001</v>
      </c>
      <c r="H113" t="s">
        <v>53</v>
      </c>
      <c r="I113">
        <v>1.7187709185731199</v>
      </c>
      <c r="J113" t="s">
        <v>53</v>
      </c>
      <c r="K113">
        <v>1.9181617272242699</v>
      </c>
      <c r="L113" t="s">
        <v>52</v>
      </c>
      <c r="M113">
        <v>3.33573629210884</v>
      </c>
      <c r="N113" t="s">
        <v>50</v>
      </c>
      <c r="O113">
        <v>-0.14929764438748899</v>
      </c>
      <c r="P113" t="s">
        <v>50</v>
      </c>
      <c r="Q113">
        <v>2.25669500447978E-2</v>
      </c>
      <c r="R113" t="s">
        <v>53</v>
      </c>
      <c r="S113">
        <v>-3.2985328559616098E-2</v>
      </c>
      <c r="T113" t="s">
        <v>53</v>
      </c>
      <c r="U113">
        <v>4.1943463773823401E-2</v>
      </c>
      <c r="V113" t="s">
        <v>53</v>
      </c>
      <c r="W113">
        <v>2.8854559791249299</v>
      </c>
      <c r="X113" t="s">
        <v>50</v>
      </c>
      <c r="Y113">
        <v>2.9035418513498299</v>
      </c>
      <c r="Z113" t="s">
        <v>50</v>
      </c>
      <c r="AA113">
        <v>6.8447169389439697</v>
      </c>
      <c r="AB113">
        <v>-4.21864972142032</v>
      </c>
      <c r="AC113">
        <v>-8.3345094518376008</v>
      </c>
      <c r="AD113">
        <v>4.1158597304172799</v>
      </c>
      <c r="AE113">
        <v>10957.332278481001</v>
      </c>
      <c r="AF113">
        <v>9455.6232558139509</v>
      </c>
      <c r="AG113">
        <v>9876.25</v>
      </c>
      <c r="AH113">
        <v>10960.51</v>
      </c>
      <c r="AI113">
        <v>11164.2</v>
      </c>
      <c r="AJ113">
        <v>9318.5390625</v>
      </c>
      <c r="AK113">
        <v>8966.3846153846098</v>
      </c>
      <c r="AL113">
        <v>10836</v>
      </c>
      <c r="AM113">
        <v>10623.9504132231</v>
      </c>
      <c r="AN113">
        <v>9657.3103448275797</v>
      </c>
      <c r="AO113">
        <v>10898.4444444444</v>
      </c>
      <c r="AP113">
        <v>11082.554455445499</v>
      </c>
      <c r="AQ113">
        <v>11896.032608695599</v>
      </c>
      <c r="AR113">
        <v>9730.2537313432804</v>
      </c>
      <c r="AS113">
        <v>8720.4693877550999</v>
      </c>
      <c r="AT113">
        <v>12559.52</v>
      </c>
      <c r="AU113">
        <v>10510.524271844601</v>
      </c>
      <c r="AV113">
        <v>8866.3278688524497</v>
      </c>
      <c r="AW113">
        <v>9253.2857142857101</v>
      </c>
      <c r="AX113">
        <v>9077.3061224489793</v>
      </c>
      <c r="AY113">
        <v>9972.2608695652107</v>
      </c>
      <c r="AZ113">
        <v>9891.5</v>
      </c>
      <c r="BA113">
        <v>12651.285714285699</v>
      </c>
      <c r="BB113">
        <v>11039.068965517199</v>
      </c>
      <c r="BC113">
        <v>11023.653333333301</v>
      </c>
      <c r="BD113">
        <v>9274.0909090909099</v>
      </c>
      <c r="BE113">
        <v>9564.7608695652107</v>
      </c>
      <c r="BF113">
        <v>11141.2093023255</v>
      </c>
    </row>
    <row r="114" spans="1:58" x14ac:dyDescent="0.25">
      <c r="A114" t="s">
        <v>748</v>
      </c>
      <c r="D114">
        <v>0.53832400000000002</v>
      </c>
      <c r="E114">
        <v>732</v>
      </c>
      <c r="F114">
        <v>535</v>
      </c>
      <c r="G114">
        <v>3.5813795961809101</v>
      </c>
      <c r="H114" t="s">
        <v>50</v>
      </c>
      <c r="I114">
        <v>1.1295092152787101</v>
      </c>
      <c r="J114" t="s">
        <v>53</v>
      </c>
      <c r="K114">
        <v>3.0652183643724902</v>
      </c>
      <c r="L114" t="s">
        <v>50</v>
      </c>
      <c r="M114">
        <v>2.5507854642244898</v>
      </c>
      <c r="N114" t="s">
        <v>51</v>
      </c>
      <c r="O114">
        <v>8.7614074677490203E-2</v>
      </c>
      <c r="P114" t="s">
        <v>53</v>
      </c>
      <c r="Q114">
        <v>-0.26402136197009801</v>
      </c>
      <c r="R114" t="s">
        <v>50</v>
      </c>
      <c r="S114">
        <v>2.1283974431516601E-3</v>
      </c>
      <c r="T114" t="s">
        <v>53</v>
      </c>
      <c r="U114">
        <v>-7.4212887253561205E-2</v>
      </c>
      <c r="V114" t="s">
        <v>53</v>
      </c>
      <c r="W114">
        <v>2.5786241069459099</v>
      </c>
      <c r="X114" t="s">
        <v>50</v>
      </c>
      <c r="Y114">
        <v>2.5690144308715199</v>
      </c>
      <c r="Z114" t="s">
        <v>50</v>
      </c>
      <c r="AA114">
        <v>4.6384820592263099</v>
      </c>
      <c r="AB114">
        <v>1.0737441427805401</v>
      </c>
      <c r="AC114">
        <v>8.0015197768894506</v>
      </c>
      <c r="AD114">
        <v>-6.9277756341089001</v>
      </c>
      <c r="AE114">
        <v>4114.64150943396</v>
      </c>
      <c r="AF114">
        <v>4470.8894736842103</v>
      </c>
      <c r="AG114">
        <v>3850.19753086419</v>
      </c>
      <c r="AH114">
        <v>3011.3333333333298</v>
      </c>
      <c r="AI114">
        <v>4147.0588235294099</v>
      </c>
      <c r="AJ114">
        <v>3896.6823529411699</v>
      </c>
      <c r="AK114">
        <v>4284.4285714285697</v>
      </c>
      <c r="AL114">
        <v>3062.9629629629599</v>
      </c>
      <c r="AM114">
        <v>4077.4054054054</v>
      </c>
      <c r="AN114">
        <v>4935.7238095238099</v>
      </c>
      <c r="AO114">
        <v>3185.28125</v>
      </c>
      <c r="AP114">
        <v>2956.6666666666601</v>
      </c>
      <c r="AQ114">
        <v>3585.3249999999998</v>
      </c>
      <c r="AR114">
        <v>3624.5263157894701</v>
      </c>
      <c r="AS114">
        <v>4483.1363636363603</v>
      </c>
      <c r="AT114">
        <v>2794.8620689655099</v>
      </c>
      <c r="AU114">
        <v>4646.3777777777696</v>
      </c>
      <c r="AV114">
        <v>4116.72340425531</v>
      </c>
      <c r="AW114">
        <v>4122.5185185185101</v>
      </c>
      <c r="AX114">
        <v>3373.96</v>
      </c>
      <c r="AY114">
        <v>3962.5483870967701</v>
      </c>
      <c r="AZ114">
        <v>4803.24074074074</v>
      </c>
      <c r="BA114">
        <v>3642.8571428571399</v>
      </c>
      <c r="BB114">
        <v>2818.46875</v>
      </c>
      <c r="BC114">
        <v>4160.2093023255802</v>
      </c>
      <c r="BD114">
        <v>5076</v>
      </c>
      <c r="BE114">
        <v>2829.38888888888</v>
      </c>
      <c r="BF114">
        <v>3189.4210526315701</v>
      </c>
    </row>
    <row r="115" spans="1:58" x14ac:dyDescent="0.25">
      <c r="A115" t="s">
        <v>154</v>
      </c>
      <c r="B115" t="str">
        <f>VLOOKUP(A115,vhcsResultsConsolidated!$A$2:$C$566,2)</f>
        <v>SUV</v>
      </c>
      <c r="C115" t="str">
        <f>VLOOKUP(A115,vhcsResultsConsolidated!$A$2:$C$566,3)</f>
        <v>Medium</v>
      </c>
      <c r="D115">
        <v>0.50463100000000005</v>
      </c>
      <c r="E115">
        <v>1395</v>
      </c>
      <c r="F115">
        <v>1373</v>
      </c>
      <c r="G115">
        <v>4.4145057507414096</v>
      </c>
      <c r="H115" t="s">
        <v>50</v>
      </c>
      <c r="I115">
        <v>4.00543303682268</v>
      </c>
      <c r="J115" t="s">
        <v>50</v>
      </c>
      <c r="K115">
        <v>1.6421328249259399</v>
      </c>
      <c r="L115" t="s">
        <v>53</v>
      </c>
      <c r="M115">
        <v>1.4979278297632299</v>
      </c>
      <c r="N115" t="s">
        <v>53</v>
      </c>
      <c r="O115">
        <v>3.3782316791910197E-2</v>
      </c>
      <c r="P115" t="s">
        <v>53</v>
      </c>
      <c r="Q115">
        <v>5.7206653310635701E-2</v>
      </c>
      <c r="R115" t="s">
        <v>53</v>
      </c>
      <c r="S115">
        <v>0.103254851959833</v>
      </c>
      <c r="T115" t="s">
        <v>51</v>
      </c>
      <c r="U115">
        <v>0.17495035773949999</v>
      </c>
      <c r="V115" t="s">
        <v>50</v>
      </c>
      <c r="W115">
        <v>2.5708984029625901</v>
      </c>
      <c r="X115" t="s">
        <v>50</v>
      </c>
      <c r="Y115">
        <v>2.69986929778951</v>
      </c>
      <c r="Z115" t="s">
        <v>50</v>
      </c>
      <c r="AA115">
        <v>-11.567238493279</v>
      </c>
      <c r="AB115">
        <v>-27.4817885746616</v>
      </c>
      <c r="AC115">
        <v>-1.4178317932650499</v>
      </c>
      <c r="AD115">
        <v>-26.063956781396602</v>
      </c>
      <c r="AE115">
        <v>3746.4790697674398</v>
      </c>
      <c r="AF115">
        <v>3702.5012853470398</v>
      </c>
      <c r="AG115">
        <v>3457.6133828996199</v>
      </c>
      <c r="AH115">
        <v>3817.7017543859602</v>
      </c>
      <c r="AI115">
        <v>4098.61410788381</v>
      </c>
      <c r="AJ115">
        <v>3453.7820512820499</v>
      </c>
      <c r="AK115">
        <v>3695.1914893617</v>
      </c>
      <c r="AL115">
        <v>3870.3275862068899</v>
      </c>
      <c r="AM115">
        <v>3297.4603174603099</v>
      </c>
      <c r="AN115">
        <v>4077.9870967741899</v>
      </c>
      <c r="AO115">
        <v>3195.90625</v>
      </c>
      <c r="AP115">
        <v>3781.5798816567999</v>
      </c>
      <c r="AQ115">
        <v>4210.4508196721299</v>
      </c>
      <c r="AR115">
        <v>3523.2913385826701</v>
      </c>
      <c r="AS115">
        <v>3823.0289855072401</v>
      </c>
      <c r="AT115">
        <v>5271.0576923076896</v>
      </c>
      <c r="AU115">
        <v>3983.9579831932701</v>
      </c>
      <c r="AV115">
        <v>3371.2803738317698</v>
      </c>
      <c r="AW115">
        <v>3572.6805555555502</v>
      </c>
      <c r="AX115">
        <v>2732.234375</v>
      </c>
      <c r="AY115">
        <v>3371.8210526315702</v>
      </c>
      <c r="AZ115">
        <v>4699.3974358974301</v>
      </c>
      <c r="BA115">
        <v>3290.98591549295</v>
      </c>
      <c r="BB115">
        <v>3971.5360824742202</v>
      </c>
      <c r="BC115">
        <v>3222.30851063829</v>
      </c>
      <c r="BD115">
        <v>3448.5064935064902</v>
      </c>
      <c r="BE115">
        <v>3077.4736842105199</v>
      </c>
      <c r="BF115">
        <v>3525.6666666666601</v>
      </c>
    </row>
    <row r="116" spans="1:58" x14ac:dyDescent="0.25">
      <c r="A116" t="s">
        <v>155</v>
      </c>
      <c r="B116" t="str">
        <f>VLOOKUP(A116,vhcsResultsConsolidated!$A$2:$C$566,2)</f>
        <v>break</v>
      </c>
      <c r="C116" t="str">
        <f>VLOOKUP(A116,vhcsResultsConsolidated!$A$2:$C$566,3)</f>
        <v>medium low</v>
      </c>
      <c r="D116">
        <v>0.82372900000000004</v>
      </c>
      <c r="E116">
        <v>5618</v>
      </c>
      <c r="F116">
        <v>5341</v>
      </c>
      <c r="G116">
        <v>2.84323753153999</v>
      </c>
      <c r="H116" t="s">
        <v>51</v>
      </c>
      <c r="I116">
        <v>2.5184502302982801</v>
      </c>
      <c r="J116" t="s">
        <v>51</v>
      </c>
      <c r="K116">
        <v>1.86041744719955</v>
      </c>
      <c r="L116" t="s">
        <v>52</v>
      </c>
      <c r="M116">
        <v>2.2701298623331998</v>
      </c>
      <c r="N116" t="s">
        <v>51</v>
      </c>
      <c r="O116">
        <v>-3.2956775564733899E-2</v>
      </c>
      <c r="P116" t="s">
        <v>52</v>
      </c>
      <c r="Q116">
        <v>-2.9312631429010399E-2</v>
      </c>
      <c r="R116" t="s">
        <v>52</v>
      </c>
      <c r="S116">
        <v>1.2659431581143601E-2</v>
      </c>
      <c r="T116" t="s">
        <v>53</v>
      </c>
      <c r="U116">
        <v>8.0833404137976503E-2</v>
      </c>
      <c r="V116" t="s">
        <v>50</v>
      </c>
      <c r="W116">
        <v>2.87099688012872</v>
      </c>
      <c r="X116" t="s">
        <v>50</v>
      </c>
      <c r="Y116">
        <v>2.92821340751019</v>
      </c>
      <c r="Z116" t="s">
        <v>50</v>
      </c>
      <c r="AA116">
        <v>29.684836580929701</v>
      </c>
      <c r="AB116">
        <v>-43.100584298712903</v>
      </c>
      <c r="AC116">
        <v>-3.8502433611109801</v>
      </c>
      <c r="AD116">
        <v>-39.250340937601997</v>
      </c>
      <c r="AE116">
        <v>6256.8629407850904</v>
      </c>
      <c r="AF116">
        <v>6423.05496074232</v>
      </c>
      <c r="AG116">
        <v>6864.7847769028804</v>
      </c>
      <c r="AH116">
        <v>7437.4358578052497</v>
      </c>
      <c r="AI116">
        <v>5962.4368556701002</v>
      </c>
      <c r="AJ116">
        <v>6196.0995850622403</v>
      </c>
      <c r="AK116">
        <v>6827.9882747068596</v>
      </c>
      <c r="AL116">
        <v>7802.7377300613498</v>
      </c>
      <c r="AM116">
        <v>6571.1334250343798</v>
      </c>
      <c r="AN116">
        <v>6665.0737463126798</v>
      </c>
      <c r="AO116">
        <v>6905.0183150183102</v>
      </c>
      <c r="AP116">
        <v>7066.4439252336397</v>
      </c>
      <c r="AQ116">
        <v>6264.9319248826296</v>
      </c>
      <c r="AR116">
        <v>6533.0618556701002</v>
      </c>
      <c r="AS116">
        <v>6611.9403973509898</v>
      </c>
      <c r="AT116">
        <v>7096.7461773700297</v>
      </c>
      <c r="AU116">
        <v>5594.25714285714</v>
      </c>
      <c r="AV116">
        <v>5805.82686567164</v>
      </c>
      <c r="AW116">
        <v>7049.1627118644001</v>
      </c>
      <c r="AX116">
        <v>8513.0738461538403</v>
      </c>
      <c r="AY116">
        <v>6903.7577464788701</v>
      </c>
      <c r="AZ116">
        <v>6340.9557823129198</v>
      </c>
      <c r="BA116">
        <v>6813.4912280701701</v>
      </c>
      <c r="BB116">
        <v>7229.2264705882299</v>
      </c>
      <c r="BC116">
        <v>6253.7096774193496</v>
      </c>
      <c r="BD116">
        <v>6913.2265625</v>
      </c>
      <c r="BE116">
        <v>7004.9616858237496</v>
      </c>
      <c r="BF116">
        <v>6883.1788079470198</v>
      </c>
    </row>
    <row r="117" spans="1:58" x14ac:dyDescent="0.25">
      <c r="A117" t="s">
        <v>156</v>
      </c>
      <c r="B117" t="str">
        <f>VLOOKUP(A117,vhcsResultsConsolidated!$A$2:$C$566,2)</f>
        <v>limousine</v>
      </c>
      <c r="C117" t="str">
        <f>VLOOKUP(A117,vhcsResultsConsolidated!$A$2:$C$566,3)</f>
        <v>medium</v>
      </c>
      <c r="D117">
        <v>0.85815900000000001</v>
      </c>
      <c r="E117">
        <v>6758</v>
      </c>
      <c r="F117">
        <v>6571</v>
      </c>
      <c r="G117">
        <v>2.0469548936649602</v>
      </c>
      <c r="H117" t="s">
        <v>52</v>
      </c>
      <c r="I117">
        <v>1.427004355007</v>
      </c>
      <c r="J117" t="s">
        <v>53</v>
      </c>
      <c r="K117">
        <v>1.75956008446485</v>
      </c>
      <c r="L117" t="s">
        <v>53</v>
      </c>
      <c r="M117">
        <v>2.8600056827731102</v>
      </c>
      <c r="N117" t="s">
        <v>51</v>
      </c>
      <c r="O117">
        <v>3.3407248917511601E-3</v>
      </c>
      <c r="P117" t="s">
        <v>53</v>
      </c>
      <c r="Q117">
        <v>9.0095187309699593E-3</v>
      </c>
      <c r="R117" t="s">
        <v>53</v>
      </c>
      <c r="S117">
        <v>-4.2809122804338102E-4</v>
      </c>
      <c r="T117" t="s">
        <v>53</v>
      </c>
      <c r="U117">
        <v>2.6588960869507999E-2</v>
      </c>
      <c r="V117" t="s">
        <v>51</v>
      </c>
      <c r="W117">
        <v>2.65412984020668</v>
      </c>
      <c r="X117" t="s">
        <v>50</v>
      </c>
      <c r="Y117">
        <v>2.66359789664667</v>
      </c>
      <c r="Z117" t="s">
        <v>50</v>
      </c>
      <c r="AA117">
        <v>10.3017599872851</v>
      </c>
      <c r="AB117">
        <v>17.780656329788201</v>
      </c>
      <c r="AC117">
        <v>16.8200010677443</v>
      </c>
      <c r="AD117">
        <v>0.96065526204393603</v>
      </c>
      <c r="AE117">
        <v>6510.3952127659504</v>
      </c>
      <c r="AF117">
        <v>6379.4282460136601</v>
      </c>
      <c r="AG117">
        <v>5661.9407456724302</v>
      </c>
      <c r="AH117">
        <v>5334.8932309839502</v>
      </c>
      <c r="AI117">
        <v>6478.4446786090602</v>
      </c>
      <c r="AJ117">
        <v>6466.0184804928103</v>
      </c>
      <c r="AK117">
        <v>5835.7119341563703</v>
      </c>
      <c r="AL117">
        <v>5432.8709677419301</v>
      </c>
      <c r="AM117">
        <v>6542.9634801288903</v>
      </c>
      <c r="AN117">
        <v>6271.5780051150896</v>
      </c>
      <c r="AO117">
        <v>5498.0608020698501</v>
      </c>
      <c r="AP117">
        <v>5229.0943396226403</v>
      </c>
      <c r="AQ117">
        <v>6728.0309734513203</v>
      </c>
      <c r="AR117">
        <v>6219.0484210526301</v>
      </c>
      <c r="AS117">
        <v>6055.0081081080998</v>
      </c>
      <c r="AT117">
        <v>5511.4336283185803</v>
      </c>
      <c r="AU117">
        <v>6251.4567404426498</v>
      </c>
      <c r="AV117">
        <v>6701.1102204408799</v>
      </c>
      <c r="AW117">
        <v>5609.69637883008</v>
      </c>
      <c r="AX117">
        <v>5367.1111111111104</v>
      </c>
      <c r="AY117">
        <v>6439.6407035175798</v>
      </c>
      <c r="AZ117">
        <v>6449.8937198067597</v>
      </c>
      <c r="BA117">
        <v>5499.7017994858597</v>
      </c>
      <c r="BB117">
        <v>5098.1711229946504</v>
      </c>
      <c r="BC117">
        <v>6620.1163227016896</v>
      </c>
      <c r="BD117">
        <v>6070.9728260869497</v>
      </c>
      <c r="BE117">
        <v>5496.3984375</v>
      </c>
      <c r="BF117">
        <v>5384.5396825396801</v>
      </c>
    </row>
    <row r="118" spans="1:58" x14ac:dyDescent="0.25">
      <c r="A118" t="s">
        <v>157</v>
      </c>
      <c r="D118">
        <v>0.37577500000000003</v>
      </c>
      <c r="E118">
        <v>1231</v>
      </c>
      <c r="F118">
        <v>978</v>
      </c>
      <c r="G118">
        <v>2.0270487807276498</v>
      </c>
      <c r="H118" t="s">
        <v>52</v>
      </c>
      <c r="I118">
        <v>1.9092995968978901</v>
      </c>
      <c r="J118" t="s">
        <v>52</v>
      </c>
      <c r="K118">
        <v>1.2141639540356199</v>
      </c>
      <c r="L118" t="s">
        <v>53</v>
      </c>
      <c r="M118">
        <v>2.65928391151497</v>
      </c>
      <c r="N118" t="s">
        <v>51</v>
      </c>
      <c r="O118">
        <v>-0.129084193184344</v>
      </c>
      <c r="P118" t="s">
        <v>50</v>
      </c>
      <c r="Q118">
        <v>-8.7772144283207995E-2</v>
      </c>
      <c r="R118" t="s">
        <v>51</v>
      </c>
      <c r="S118">
        <v>-5.2979436577413899E-2</v>
      </c>
      <c r="T118" t="s">
        <v>53</v>
      </c>
      <c r="U118">
        <v>-0.14286814362219</v>
      </c>
      <c r="V118" t="s">
        <v>50</v>
      </c>
      <c r="W118">
        <v>2.4047534625384999</v>
      </c>
      <c r="X118" t="s">
        <v>50</v>
      </c>
      <c r="Y118">
        <v>2.34684722470675</v>
      </c>
      <c r="Z118" t="s">
        <v>50</v>
      </c>
      <c r="AA118">
        <v>23.464135256644301</v>
      </c>
      <c r="AB118">
        <v>1.0530935098485199</v>
      </c>
      <c r="AC118">
        <v>-6.3877489132576599</v>
      </c>
      <c r="AD118">
        <v>7.4408424231061803</v>
      </c>
      <c r="AE118">
        <v>2829.7915407854898</v>
      </c>
      <c r="AF118">
        <v>2838.0609756097501</v>
      </c>
      <c r="AG118">
        <v>2485.1919642857101</v>
      </c>
      <c r="AH118">
        <v>2400.1016949152499</v>
      </c>
      <c r="AI118">
        <v>2797.68062827225</v>
      </c>
      <c r="AJ118">
        <v>2849.21052631578</v>
      </c>
      <c r="AK118">
        <v>2398.5700934579399</v>
      </c>
      <c r="AL118">
        <v>2482.6354166666601</v>
      </c>
      <c r="AM118">
        <v>2873.6</v>
      </c>
      <c r="AN118">
        <v>2824.9380530973399</v>
      </c>
      <c r="AO118">
        <v>2564.41025641025</v>
      </c>
      <c r="AP118">
        <v>2302.28395061728</v>
      </c>
      <c r="AQ118">
        <v>3008.4095238095201</v>
      </c>
      <c r="AR118">
        <v>2707.20289855072</v>
      </c>
      <c r="AS118">
        <v>2354.3000000000002</v>
      </c>
      <c r="AT118">
        <v>2576.6730769230699</v>
      </c>
      <c r="AU118">
        <v>2540.3953488371999</v>
      </c>
      <c r="AV118">
        <v>3002.3125</v>
      </c>
      <c r="AW118">
        <v>2455.08510638297</v>
      </c>
      <c r="AX118">
        <v>2371.5</v>
      </c>
      <c r="AY118">
        <v>2961.7611940298498</v>
      </c>
      <c r="AZ118">
        <v>3065.7719298245602</v>
      </c>
      <c r="BA118">
        <v>2501.1470588235202</v>
      </c>
      <c r="BB118">
        <v>2445.3170731707301</v>
      </c>
      <c r="BC118">
        <v>2792.6849315068398</v>
      </c>
      <c r="BD118">
        <v>2579.8035714285702</v>
      </c>
      <c r="BE118">
        <v>2652.2040816326498</v>
      </c>
      <c r="BF118">
        <v>2155.6750000000002</v>
      </c>
    </row>
    <row r="119" spans="1:58" x14ac:dyDescent="0.25">
      <c r="A119" t="s">
        <v>158</v>
      </c>
      <c r="B119" t="str">
        <f>VLOOKUP(A119,vhcsResultsConsolidated!$A$2:$C$566,2)</f>
        <v>Classic</v>
      </c>
      <c r="C119" t="str">
        <f>VLOOKUP(A119,vhcsResultsConsolidated!$A$2:$C$566,3)</f>
        <v>Classic</v>
      </c>
      <c r="D119">
        <v>0.92251000000000005</v>
      </c>
      <c r="E119">
        <v>15104</v>
      </c>
      <c r="F119">
        <v>14466</v>
      </c>
      <c r="G119">
        <v>4.6475850092656801</v>
      </c>
      <c r="H119" t="s">
        <v>50</v>
      </c>
      <c r="I119">
        <v>3.55141243743393</v>
      </c>
      <c r="J119" t="s">
        <v>50</v>
      </c>
      <c r="K119">
        <v>2.9024592600921801</v>
      </c>
      <c r="L119" t="s">
        <v>51</v>
      </c>
      <c r="M119">
        <v>5.6490478521040899</v>
      </c>
      <c r="N119" t="s">
        <v>50</v>
      </c>
      <c r="O119">
        <v>-2.1697343117899E-4</v>
      </c>
      <c r="P119" t="s">
        <v>53</v>
      </c>
      <c r="Q119">
        <v>-7.4279543345250297E-3</v>
      </c>
      <c r="R119" t="s">
        <v>53</v>
      </c>
      <c r="S119">
        <v>1.27812555949207E-2</v>
      </c>
      <c r="T119" t="s">
        <v>51</v>
      </c>
      <c r="U119">
        <v>5.4577775341232197E-2</v>
      </c>
      <c r="V119" t="s">
        <v>50</v>
      </c>
      <c r="W119">
        <v>2.6318168224504199</v>
      </c>
      <c r="X119" t="s">
        <v>50</v>
      </c>
      <c r="Y119">
        <v>2.6662297326907698</v>
      </c>
      <c r="Z119" t="s">
        <v>50</v>
      </c>
      <c r="AA119">
        <v>-4.5295121392934297</v>
      </c>
      <c r="AB119">
        <v>-60.690903782249599</v>
      </c>
      <c r="AC119">
        <v>14.279365604193901</v>
      </c>
      <c r="AD119">
        <v>-74.970269386443505</v>
      </c>
      <c r="AE119">
        <v>9706.35986690555</v>
      </c>
      <c r="AF119">
        <v>9889.8771593090205</v>
      </c>
      <c r="AG119">
        <v>9983.5485387974404</v>
      </c>
      <c r="AH119">
        <v>10822.9898348157</v>
      </c>
      <c r="AI119">
        <v>9032.1073071027004</v>
      </c>
      <c r="AJ119">
        <v>9992.4868819374296</v>
      </c>
      <c r="AK119">
        <v>9947.3523743977894</v>
      </c>
      <c r="AL119">
        <v>10600.378060724701</v>
      </c>
      <c r="AM119">
        <v>10383.032820512801</v>
      </c>
      <c r="AN119">
        <v>9767.73153153153</v>
      </c>
      <c r="AO119">
        <v>10018.058398950099</v>
      </c>
      <c r="AP119">
        <v>11063.1236133122</v>
      </c>
      <c r="AQ119">
        <v>9585.0409134157908</v>
      </c>
      <c r="AR119">
        <v>10413.902205177301</v>
      </c>
      <c r="AS119">
        <v>10194.445288753799</v>
      </c>
      <c r="AT119">
        <v>10544.307268722399</v>
      </c>
      <c r="AU119">
        <v>8390.6799116997699</v>
      </c>
      <c r="AV119">
        <v>9524.3972310969093</v>
      </c>
      <c r="AW119">
        <v>9742.8402515723192</v>
      </c>
      <c r="AX119">
        <v>10645.2742504409</v>
      </c>
      <c r="AY119">
        <v>8601.0568783068702</v>
      </c>
      <c r="AZ119">
        <v>10280.377252252199</v>
      </c>
      <c r="BA119">
        <v>10235.9947848761</v>
      </c>
      <c r="BB119">
        <v>11942.5144404332</v>
      </c>
      <c r="BC119">
        <v>11511.3190954773</v>
      </c>
      <c r="BD119">
        <v>9181.8507078506991</v>
      </c>
      <c r="BE119">
        <v>9797.2430647291894</v>
      </c>
      <c r="BF119">
        <v>9821.8942675159196</v>
      </c>
    </row>
    <row r="120" spans="1:58" x14ac:dyDescent="0.25">
      <c r="A120" t="s">
        <v>159</v>
      </c>
      <c r="B120" t="str">
        <f>VLOOKUP(A120,vhcsResultsConsolidated!$A$2:$C$566,2)</f>
        <v>Family Bus</v>
      </c>
      <c r="C120" t="str">
        <f>VLOOKUP(A120,vhcsResultsConsolidated!$A$2:$C$566,3)</f>
        <v>medium high</v>
      </c>
      <c r="D120">
        <v>0.84028499999999995</v>
      </c>
      <c r="E120">
        <v>2831</v>
      </c>
      <c r="F120">
        <v>2831</v>
      </c>
      <c r="G120">
        <v>3.3078300303592099</v>
      </c>
      <c r="H120" t="s">
        <v>50</v>
      </c>
      <c r="I120">
        <v>3.1724078379342702</v>
      </c>
      <c r="J120" t="s">
        <v>50</v>
      </c>
      <c r="K120">
        <v>1.2994745713849301</v>
      </c>
      <c r="L120" t="s">
        <v>53</v>
      </c>
      <c r="M120">
        <v>1.1486003320551501</v>
      </c>
      <c r="N120" t="s">
        <v>53</v>
      </c>
      <c r="O120">
        <v>-9.2932622988355293E-3</v>
      </c>
      <c r="P120" t="s">
        <v>53</v>
      </c>
      <c r="Q120">
        <v>-1.92687171002952E-2</v>
      </c>
      <c r="R120" t="s">
        <v>53</v>
      </c>
      <c r="S120">
        <v>-2.45131756783151E-2</v>
      </c>
      <c r="T120" t="s">
        <v>53</v>
      </c>
      <c r="U120">
        <v>-2.0107941602304402E-2</v>
      </c>
      <c r="V120" t="s">
        <v>53</v>
      </c>
      <c r="W120">
        <v>2.63228254849396</v>
      </c>
      <c r="X120" t="s">
        <v>50</v>
      </c>
      <c r="Y120">
        <v>2.61670589426569</v>
      </c>
      <c r="Z120" t="s">
        <v>50</v>
      </c>
      <c r="AA120">
        <v>16.760754525595601</v>
      </c>
      <c r="AB120">
        <v>10.138345558091499</v>
      </c>
      <c r="AC120">
        <v>6.3260241459021902</v>
      </c>
      <c r="AD120">
        <v>3.8123214121893199</v>
      </c>
      <c r="AE120">
        <v>9753.5610561056092</v>
      </c>
      <c r="AF120">
        <v>7867.9707379134798</v>
      </c>
      <c r="AG120">
        <v>6231.4168190127903</v>
      </c>
      <c r="AH120">
        <v>5528.2342954159503</v>
      </c>
      <c r="AI120">
        <v>10032.8023255813</v>
      </c>
      <c r="AJ120">
        <v>8199.8065268065202</v>
      </c>
      <c r="AK120">
        <v>6457.9732824427401</v>
      </c>
      <c r="AL120">
        <v>5927.6526315789397</v>
      </c>
      <c r="AM120">
        <v>9502.8851774530194</v>
      </c>
      <c r="AN120">
        <v>7469.2100840336097</v>
      </c>
      <c r="AO120">
        <v>6023.1438596491198</v>
      </c>
      <c r="AP120">
        <v>5153.7796052631502</v>
      </c>
      <c r="AQ120">
        <v>9823.6238938052993</v>
      </c>
      <c r="AR120">
        <v>8595.4936170212695</v>
      </c>
      <c r="AS120">
        <v>6532.3787878787798</v>
      </c>
      <c r="AT120">
        <v>6096.4210526315701</v>
      </c>
      <c r="AU120">
        <v>10264.5392156862</v>
      </c>
      <c r="AV120">
        <v>7720.4948453608204</v>
      </c>
      <c r="AW120">
        <v>6382.4230769230699</v>
      </c>
      <c r="AX120">
        <v>5779.9802631578896</v>
      </c>
      <c r="AY120">
        <v>10176.493775933601</v>
      </c>
      <c r="AZ120">
        <v>7486.63855421686</v>
      </c>
      <c r="BA120">
        <v>6203.9300699300702</v>
      </c>
      <c r="BB120">
        <v>5159.7361111111104</v>
      </c>
      <c r="BC120">
        <v>8820.7857142857101</v>
      </c>
      <c r="BD120">
        <v>7454.0628272251297</v>
      </c>
      <c r="BE120">
        <v>5841.0845070422502</v>
      </c>
      <c r="BF120">
        <v>5148.4187499999998</v>
      </c>
    </row>
    <row r="121" spans="1:58" x14ac:dyDescent="0.25">
      <c r="A121" t="s">
        <v>749</v>
      </c>
      <c r="B121" t="str">
        <f>VLOOKUP(A121,vhcsResultsConsolidated!$A$2:$C$566,2)</f>
        <v>Family Bus</v>
      </c>
      <c r="C121" t="str">
        <f>VLOOKUP(A121,vhcsResultsConsolidated!$A$2:$C$566,3)</f>
        <v>medium high</v>
      </c>
      <c r="D121">
        <v>0.454237</v>
      </c>
      <c r="E121">
        <v>844</v>
      </c>
      <c r="F121">
        <v>844</v>
      </c>
      <c r="G121">
        <v>0.52121895732421397</v>
      </c>
      <c r="H121" t="s">
        <v>53</v>
      </c>
      <c r="I121">
        <v>0.50930931989934003</v>
      </c>
      <c r="J121" t="s">
        <v>53</v>
      </c>
      <c r="K121">
        <v>0.54306658940945196</v>
      </c>
      <c r="L121" t="s">
        <v>53</v>
      </c>
      <c r="M121">
        <v>1.9188421621727401</v>
      </c>
      <c r="N121" t="s">
        <v>52</v>
      </c>
      <c r="O121">
        <v>-4.5826526105120901E-3</v>
      </c>
      <c r="P121" t="s">
        <v>53</v>
      </c>
      <c r="Q121">
        <v>-0.16911413768290801</v>
      </c>
      <c r="R121" t="s">
        <v>50</v>
      </c>
      <c r="S121">
        <v>-0.16108908919235701</v>
      </c>
      <c r="T121" t="s">
        <v>50</v>
      </c>
      <c r="U121">
        <v>-2.42942540979941E-2</v>
      </c>
      <c r="V121" t="s">
        <v>53</v>
      </c>
      <c r="W121">
        <v>2.6208723769807198</v>
      </c>
      <c r="X121" t="s">
        <v>50</v>
      </c>
      <c r="Y121">
        <v>2.5449732087786701</v>
      </c>
      <c r="Z121" t="s">
        <v>50</v>
      </c>
      <c r="AA121">
        <v>12.7420786318323</v>
      </c>
      <c r="AB121">
        <v>7.94917044755109</v>
      </c>
      <c r="AC121">
        <v>16.5804391025675</v>
      </c>
      <c r="AD121">
        <v>-8.6312686550164095</v>
      </c>
      <c r="AE121">
        <v>2931.7993079584699</v>
      </c>
      <c r="AF121">
        <v>2928.1009174311898</v>
      </c>
      <c r="AG121">
        <v>2603.1867469879498</v>
      </c>
      <c r="AH121">
        <v>2567.9707602339099</v>
      </c>
      <c r="AI121">
        <v>2855.7425149700598</v>
      </c>
      <c r="AJ121">
        <v>3031.4354838709601</v>
      </c>
      <c r="AK121">
        <v>2852.44186046511</v>
      </c>
      <c r="AL121">
        <v>2566.6666666666601</v>
      </c>
      <c r="AM121">
        <v>3035.9098360655698</v>
      </c>
      <c r="AN121">
        <v>2791.7872340425502</v>
      </c>
      <c r="AO121">
        <v>2335.2375000000002</v>
      </c>
      <c r="AP121">
        <v>2570.04545454545</v>
      </c>
      <c r="AQ121">
        <v>2632.0860215053699</v>
      </c>
      <c r="AR121">
        <v>3019.1372549019602</v>
      </c>
      <c r="AS121">
        <v>2788.63829787234</v>
      </c>
      <c r="AT121">
        <v>2430.9736842105199</v>
      </c>
      <c r="AU121">
        <v>3136.8243243243201</v>
      </c>
      <c r="AV121">
        <v>3040.0273972602699</v>
      </c>
      <c r="AW121">
        <v>2929.3333333333298</v>
      </c>
      <c r="AX121">
        <v>2643.6268656716402</v>
      </c>
      <c r="AY121">
        <v>3129.9365079365002</v>
      </c>
      <c r="AZ121">
        <v>2969.1090909090899</v>
      </c>
      <c r="BA121">
        <v>2457.8285714285698</v>
      </c>
      <c r="BB121">
        <v>2452.5777777777698</v>
      </c>
      <c r="BC121">
        <v>2935.5084745762701</v>
      </c>
      <c r="BD121">
        <v>2541.7179487179401</v>
      </c>
      <c r="BE121">
        <v>2239.88888888888</v>
      </c>
      <c r="BF121">
        <v>2821.7619047619</v>
      </c>
    </row>
    <row r="122" spans="1:58" x14ac:dyDescent="0.25">
      <c r="A122" t="s">
        <v>160</v>
      </c>
      <c r="B122" t="str">
        <f>VLOOKUP(A122,vhcsResultsConsolidated!$A$2:$C$566,2)</f>
        <v>city</v>
      </c>
      <c r="C122" t="str">
        <f>VLOOKUP(A122,vhcsResultsConsolidated!$A$2:$C$566,3)</f>
        <v>medium low</v>
      </c>
      <c r="D122">
        <v>0.89142900000000003</v>
      </c>
      <c r="E122">
        <v>6593</v>
      </c>
      <c r="F122">
        <v>6141</v>
      </c>
      <c r="G122">
        <v>2.3204325745273899</v>
      </c>
      <c r="H122" t="s">
        <v>51</v>
      </c>
      <c r="I122">
        <v>2.6014148125263801</v>
      </c>
      <c r="J122" t="s">
        <v>51</v>
      </c>
      <c r="K122">
        <v>1.83413290717956</v>
      </c>
      <c r="L122" t="s">
        <v>53</v>
      </c>
      <c r="M122">
        <v>3.2695395104684102</v>
      </c>
      <c r="N122" t="s">
        <v>50</v>
      </c>
      <c r="O122">
        <v>-4.7664436424700002E-2</v>
      </c>
      <c r="P122" t="s">
        <v>50</v>
      </c>
      <c r="Q122">
        <v>-3.7830130644143298E-2</v>
      </c>
      <c r="R122" t="s">
        <v>50</v>
      </c>
      <c r="S122">
        <v>-0.116686792078838</v>
      </c>
      <c r="T122" t="s">
        <v>50</v>
      </c>
      <c r="U122">
        <v>-2.5910741824550901E-2</v>
      </c>
      <c r="V122" t="s">
        <v>52</v>
      </c>
      <c r="W122">
        <v>2.7955793719296902</v>
      </c>
      <c r="X122" t="s">
        <v>50</v>
      </c>
      <c r="Y122">
        <v>2.7423725674390198</v>
      </c>
      <c r="Z122" t="s">
        <v>50</v>
      </c>
      <c r="AA122">
        <v>26.695111356706601</v>
      </c>
      <c r="AB122">
        <v>49.610034665795602</v>
      </c>
      <c r="AC122">
        <v>47.4670368801536</v>
      </c>
      <c r="AD122">
        <v>2.1429977856420401</v>
      </c>
      <c r="AE122">
        <v>9521.57816377171</v>
      </c>
      <c r="AF122">
        <v>7879.3863361547701</v>
      </c>
      <c r="AG122">
        <v>6586.6769102990002</v>
      </c>
      <c r="AH122">
        <v>7797.4148264984196</v>
      </c>
      <c r="AI122">
        <v>9996.4184938036196</v>
      </c>
      <c r="AJ122">
        <v>8176.9123931623899</v>
      </c>
      <c r="AK122">
        <v>6487.1447811447797</v>
      </c>
      <c r="AL122">
        <v>7970.8454404945896</v>
      </c>
      <c r="AM122">
        <v>9005.9389233954407</v>
      </c>
      <c r="AN122">
        <v>7491.5250696378798</v>
      </c>
      <c r="AO122">
        <v>6683.5983606557302</v>
      </c>
      <c r="AP122">
        <v>7616.7230273752002</v>
      </c>
      <c r="AQ122">
        <v>10690.953684210501</v>
      </c>
      <c r="AR122">
        <v>9183.8170731707305</v>
      </c>
      <c r="AS122">
        <v>6506.1103448275799</v>
      </c>
      <c r="AT122">
        <v>7509.0361842105203</v>
      </c>
      <c r="AU122">
        <v>9421.6724738675894</v>
      </c>
      <c r="AV122">
        <v>7061.15315315315</v>
      </c>
      <c r="AW122">
        <v>6469.0526315789402</v>
      </c>
      <c r="AX122">
        <v>8380.1457725947494</v>
      </c>
      <c r="AY122">
        <v>9156.5562770562701</v>
      </c>
      <c r="AZ122">
        <v>7680.04050632911</v>
      </c>
      <c r="BA122">
        <v>6639.7948717948702</v>
      </c>
      <c r="BB122">
        <v>7954.3429394812601</v>
      </c>
      <c r="BC122">
        <v>8867.8730158730104</v>
      </c>
      <c r="BD122">
        <v>7260.9876160990698</v>
      </c>
      <c r="BE122">
        <v>6729.4597315436204</v>
      </c>
      <c r="BF122">
        <v>7189.1532846715299</v>
      </c>
    </row>
    <row r="123" spans="1:58" x14ac:dyDescent="0.25">
      <c r="A123" t="s">
        <v>161</v>
      </c>
      <c r="D123">
        <v>0.80115499999999995</v>
      </c>
      <c r="E123">
        <v>2101</v>
      </c>
      <c r="F123">
        <v>2051</v>
      </c>
      <c r="G123">
        <v>1.03257187576103</v>
      </c>
      <c r="H123" t="s">
        <v>53</v>
      </c>
      <c r="I123">
        <v>1.7127680235276701</v>
      </c>
      <c r="J123" t="s">
        <v>53</v>
      </c>
      <c r="K123">
        <v>0.99004221396645598</v>
      </c>
      <c r="L123" t="s">
        <v>53</v>
      </c>
      <c r="M123">
        <v>3.0705847891607099</v>
      </c>
      <c r="N123" t="s">
        <v>50</v>
      </c>
      <c r="O123">
        <v>-6.74002710461898E-2</v>
      </c>
      <c r="P123" t="s">
        <v>50</v>
      </c>
      <c r="Q123">
        <v>-3.4075731782187799E-2</v>
      </c>
      <c r="R123" t="s">
        <v>50</v>
      </c>
      <c r="S123">
        <v>-8.7017773008928198E-2</v>
      </c>
      <c r="T123" t="s">
        <v>50</v>
      </c>
      <c r="U123">
        <v>-5.2360949130687402E-2</v>
      </c>
      <c r="V123" t="s">
        <v>50</v>
      </c>
      <c r="W123">
        <v>2.8541223276236898</v>
      </c>
      <c r="X123" t="s">
        <v>50</v>
      </c>
      <c r="Y123">
        <v>2.80367228407539</v>
      </c>
      <c r="Z123" t="s">
        <v>50</v>
      </c>
      <c r="AA123">
        <v>15.3284228820736</v>
      </c>
      <c r="AB123">
        <v>8.5333980151438098</v>
      </c>
      <c r="AC123">
        <v>3.61647194955267</v>
      </c>
      <c r="AD123">
        <v>4.91692606559113</v>
      </c>
      <c r="AE123">
        <v>17462.597859327201</v>
      </c>
      <c r="AF123">
        <v>14869.464174454801</v>
      </c>
      <c r="AG123">
        <v>12939.618233618199</v>
      </c>
      <c r="AH123">
        <v>11892.695544554401</v>
      </c>
      <c r="AI123">
        <v>18011.539083557898</v>
      </c>
      <c r="AJ123">
        <v>15503.1344086021</v>
      </c>
      <c r="AK123">
        <v>13118.879310344801</v>
      </c>
      <c r="AL123">
        <v>11940.005524861799</v>
      </c>
      <c r="AM123">
        <v>16742.961130741998</v>
      </c>
      <c r="AN123">
        <v>13996.4074074074</v>
      </c>
      <c r="AO123">
        <v>12763.3954802259</v>
      </c>
      <c r="AP123">
        <v>11854.2959641255</v>
      </c>
      <c r="AQ123">
        <v>18526.562162162099</v>
      </c>
      <c r="AR123">
        <v>15684.2774869109</v>
      </c>
      <c r="AS123">
        <v>13380.547945205401</v>
      </c>
      <c r="AT123">
        <v>11626.5747126436</v>
      </c>
      <c r="AU123">
        <v>17499.284946236501</v>
      </c>
      <c r="AV123">
        <v>15311.983425414301</v>
      </c>
      <c r="AW123">
        <v>12929.7524752475</v>
      </c>
      <c r="AX123">
        <v>12230.095744680801</v>
      </c>
      <c r="AY123">
        <v>16693.655172413699</v>
      </c>
      <c r="AZ123">
        <v>14064.6363636363</v>
      </c>
      <c r="BA123">
        <v>12844.6</v>
      </c>
      <c r="BB123">
        <v>12164.4414414414</v>
      </c>
      <c r="BC123">
        <v>16794.768115941999</v>
      </c>
      <c r="BD123">
        <v>13868.659574468</v>
      </c>
      <c r="BE123">
        <v>12669.3170731707</v>
      </c>
      <c r="BF123">
        <v>11546.919642857099</v>
      </c>
    </row>
    <row r="124" spans="1:58" x14ac:dyDescent="0.25">
      <c r="A124" t="s">
        <v>162</v>
      </c>
      <c r="B124" t="str">
        <f>VLOOKUP(A124,vhcsResultsConsolidated!$A$2:$C$566,2)</f>
        <v>city</v>
      </c>
      <c r="C124" t="str">
        <f>VLOOKUP(A124,vhcsResultsConsolidated!$A$2:$C$566,3)</f>
        <v>low</v>
      </c>
      <c r="D124">
        <v>0.78404799999999997</v>
      </c>
      <c r="E124">
        <v>3469</v>
      </c>
      <c r="F124">
        <v>2981</v>
      </c>
      <c r="G124">
        <v>4.5336528219210104</v>
      </c>
      <c r="H124" t="s">
        <v>50</v>
      </c>
      <c r="I124">
        <v>2.83026206854028</v>
      </c>
      <c r="J124" t="s">
        <v>51</v>
      </c>
      <c r="K124">
        <v>2.5383892080636299</v>
      </c>
      <c r="L124" t="s">
        <v>51</v>
      </c>
      <c r="M124">
        <v>8.5252678724206294</v>
      </c>
      <c r="N124" t="s">
        <v>50</v>
      </c>
      <c r="O124">
        <v>1.5245216863282901E-2</v>
      </c>
      <c r="P124" t="s">
        <v>53</v>
      </c>
      <c r="Q124">
        <v>-4.7233357162623398E-2</v>
      </c>
      <c r="R124" t="s">
        <v>50</v>
      </c>
      <c r="S124">
        <v>4.8573261594417301E-3</v>
      </c>
      <c r="T124" t="s">
        <v>53</v>
      </c>
      <c r="U124">
        <v>2.7033578203064401E-2</v>
      </c>
      <c r="V124" t="s">
        <v>51</v>
      </c>
      <c r="W124">
        <v>2.73839542575864</v>
      </c>
      <c r="X124" t="s">
        <v>50</v>
      </c>
      <c r="Y124">
        <v>2.76560896510165</v>
      </c>
      <c r="Z124" t="s">
        <v>50</v>
      </c>
      <c r="AA124">
        <v>26.329863193762201</v>
      </c>
      <c r="AB124">
        <v>-29.696185901388102</v>
      </c>
      <c r="AC124">
        <v>-1.6314524759812099</v>
      </c>
      <c r="AD124">
        <v>-28.064733425406899</v>
      </c>
      <c r="AE124">
        <v>14998.145518044201</v>
      </c>
      <c r="AF124">
        <v>16164.372499999999</v>
      </c>
      <c r="AG124">
        <v>14474.7444279346</v>
      </c>
      <c r="AH124">
        <v>14648.0431432973</v>
      </c>
      <c r="AI124">
        <v>15155.580931263799</v>
      </c>
      <c r="AJ124">
        <v>16678.800796812699</v>
      </c>
      <c r="AK124">
        <v>14945.9272727272</v>
      </c>
      <c r="AL124">
        <v>14587.268749999999</v>
      </c>
      <c r="AM124">
        <v>14824.1176470588</v>
      </c>
      <c r="AN124">
        <v>15297.7852348993</v>
      </c>
      <c r="AO124">
        <v>14021.4198250728</v>
      </c>
      <c r="AP124">
        <v>14707.155015197501</v>
      </c>
      <c r="AQ124">
        <v>15275.506666666601</v>
      </c>
      <c r="AR124">
        <v>16884.766283524899</v>
      </c>
      <c r="AS124">
        <v>15758.7806451612</v>
      </c>
      <c r="AT124">
        <v>14564.849315068401</v>
      </c>
      <c r="AU124">
        <v>15036.1858407079</v>
      </c>
      <c r="AV124">
        <v>16455.742738589201</v>
      </c>
      <c r="AW124">
        <v>14225.9714285714</v>
      </c>
      <c r="AX124">
        <v>14606.080459770101</v>
      </c>
      <c r="AY124">
        <v>15153.2642487046</v>
      </c>
      <c r="AZ124">
        <v>15864.342857142799</v>
      </c>
      <c r="BA124">
        <v>14239.9457831325</v>
      </c>
      <c r="BB124">
        <v>15151.7391304347</v>
      </c>
      <c r="BC124">
        <v>14528.6511627906</v>
      </c>
      <c r="BD124">
        <v>14491.7073170731</v>
      </c>
      <c r="BE124">
        <v>13816.474576271101</v>
      </c>
      <c r="BF124">
        <v>14142.9931034482</v>
      </c>
    </row>
    <row r="125" spans="1:58" x14ac:dyDescent="0.25">
      <c r="A125" t="s">
        <v>163</v>
      </c>
      <c r="D125">
        <v>0.86914999999999998</v>
      </c>
      <c r="E125">
        <v>5946</v>
      </c>
      <c r="F125">
        <v>4407</v>
      </c>
      <c r="G125">
        <v>3.11791201688923</v>
      </c>
      <c r="H125" t="s">
        <v>50</v>
      </c>
      <c r="I125">
        <v>2.4983828601445599</v>
      </c>
      <c r="J125" t="s">
        <v>51</v>
      </c>
      <c r="K125">
        <v>2.1596146611678999</v>
      </c>
      <c r="L125" t="s">
        <v>52</v>
      </c>
      <c r="M125">
        <v>3.31999920131625</v>
      </c>
      <c r="N125" t="s">
        <v>50</v>
      </c>
      <c r="O125">
        <v>-7.3554002821911199E-2</v>
      </c>
      <c r="P125" t="s">
        <v>50</v>
      </c>
      <c r="Q125">
        <v>-3.54393950720268E-2</v>
      </c>
      <c r="R125" t="s">
        <v>51</v>
      </c>
      <c r="S125">
        <v>-5.7838130541250303E-2</v>
      </c>
      <c r="T125" t="s">
        <v>50</v>
      </c>
      <c r="U125">
        <v>-1.8490637482567501E-2</v>
      </c>
      <c r="V125" t="s">
        <v>53</v>
      </c>
      <c r="W125">
        <v>2.971340961408</v>
      </c>
      <c r="X125" t="s">
        <v>50</v>
      </c>
      <c r="Y125">
        <v>2.9552252198685798</v>
      </c>
      <c r="Z125" t="s">
        <v>50</v>
      </c>
      <c r="AA125">
        <v>55.890423448593602</v>
      </c>
      <c r="AB125">
        <v>16.3726775203038</v>
      </c>
      <c r="AC125">
        <v>13.121855489165201</v>
      </c>
      <c r="AD125">
        <v>3.25082203113862</v>
      </c>
      <c r="AE125">
        <v>12172.0962199312</v>
      </c>
      <c r="AF125">
        <v>8600.3622540250399</v>
      </c>
      <c r="AG125">
        <v>7092.3143812709004</v>
      </c>
      <c r="AH125">
        <v>6031.8644610458896</v>
      </c>
      <c r="AI125">
        <v>12857.4096692111</v>
      </c>
      <c r="AJ125">
        <v>9008.1343283581991</v>
      </c>
      <c r="AK125">
        <v>7412.0588235294099</v>
      </c>
      <c r="AL125">
        <v>6176.1890243902399</v>
      </c>
      <c r="AM125">
        <v>11366.9297458893</v>
      </c>
      <c r="AN125">
        <v>8122.9126213592199</v>
      </c>
      <c r="AO125">
        <v>6804.4088983050797</v>
      </c>
      <c r="AP125">
        <v>5872.2966292134797</v>
      </c>
      <c r="AQ125">
        <v>14049.3486005089</v>
      </c>
      <c r="AR125">
        <v>9771.1851851851807</v>
      </c>
      <c r="AS125">
        <v>6681.2019230769201</v>
      </c>
      <c r="AT125">
        <v>5953.0919999999996</v>
      </c>
      <c r="AU125">
        <v>11665.4707379134</v>
      </c>
      <c r="AV125">
        <v>8267.5261437908503</v>
      </c>
      <c r="AW125">
        <v>8112.60368663594</v>
      </c>
      <c r="AX125">
        <v>6406.6611570247896</v>
      </c>
      <c r="AY125">
        <v>11719.9390581717</v>
      </c>
      <c r="AZ125">
        <v>8314.8546712802708</v>
      </c>
      <c r="BA125">
        <v>6742.2844827586196</v>
      </c>
      <c r="BB125">
        <v>5793.7667984189702</v>
      </c>
      <c r="BC125">
        <v>10953.1753246753</v>
      </c>
      <c r="BD125">
        <v>7877.4646017699097</v>
      </c>
      <c r="BE125">
        <v>6864.4624999999996</v>
      </c>
      <c r="BF125">
        <v>5975.7760416666597</v>
      </c>
    </row>
    <row r="126" spans="1:58" x14ac:dyDescent="0.25">
      <c r="A126" t="s">
        <v>164</v>
      </c>
      <c r="D126">
        <v>0.91634199999999999</v>
      </c>
      <c r="E126">
        <v>4736</v>
      </c>
      <c r="F126">
        <v>4590</v>
      </c>
      <c r="G126">
        <v>2.2961086164396098</v>
      </c>
      <c r="H126" t="s">
        <v>51</v>
      </c>
      <c r="I126">
        <v>1.56811405258347</v>
      </c>
      <c r="J126" t="s">
        <v>53</v>
      </c>
      <c r="K126">
        <v>1.6931706002564599</v>
      </c>
      <c r="L126" t="s">
        <v>53</v>
      </c>
      <c r="M126">
        <v>2.1697864841618801</v>
      </c>
      <c r="N126" t="s">
        <v>52</v>
      </c>
      <c r="O126">
        <v>-1.67478700881128E-2</v>
      </c>
      <c r="P126" t="s">
        <v>53</v>
      </c>
      <c r="Q126">
        <v>8.6127360509614392E-3</v>
      </c>
      <c r="R126" t="s">
        <v>53</v>
      </c>
      <c r="S126">
        <v>-1.3700522793261701E-2</v>
      </c>
      <c r="T126" t="s">
        <v>53</v>
      </c>
      <c r="U126">
        <v>3.26223417463316E-2</v>
      </c>
      <c r="V126" t="s">
        <v>51</v>
      </c>
      <c r="W126">
        <v>2.7247615187820098</v>
      </c>
      <c r="X126" t="s">
        <v>50</v>
      </c>
      <c r="Y126">
        <v>2.7352862428986602</v>
      </c>
      <c r="Z126" t="s">
        <v>50</v>
      </c>
      <c r="AA126">
        <v>-11.3041729815948</v>
      </c>
      <c r="AB126">
        <v>2.71409034215442</v>
      </c>
      <c r="AC126">
        <v>6.6660951218707298</v>
      </c>
      <c r="AD126">
        <v>-3.9520047797163</v>
      </c>
      <c r="AE126">
        <v>14748.179086538399</v>
      </c>
      <c r="AF126">
        <v>12183.413216560501</v>
      </c>
      <c r="AG126">
        <v>10963.5114320096</v>
      </c>
      <c r="AH126">
        <v>8882.6174016686491</v>
      </c>
      <c r="AI126">
        <v>15446.8136842105</v>
      </c>
      <c r="AJ126">
        <v>12437.832095096501</v>
      </c>
      <c r="AK126">
        <v>11821.590792838801</v>
      </c>
      <c r="AL126">
        <v>8895.1232876712293</v>
      </c>
      <c r="AM126">
        <v>13818.623249299701</v>
      </c>
      <c r="AN126">
        <v>11889.7186963979</v>
      </c>
      <c r="AO126">
        <v>10200.9909090909</v>
      </c>
      <c r="AP126">
        <v>8868.9576059850297</v>
      </c>
      <c r="AQ126">
        <v>15835.958333333299</v>
      </c>
      <c r="AR126">
        <v>13288.016348773799</v>
      </c>
      <c r="AS126">
        <v>12781.2432432432</v>
      </c>
      <c r="AT126">
        <v>8700.8243902439008</v>
      </c>
      <c r="AU126">
        <v>15122.276061776</v>
      </c>
      <c r="AV126">
        <v>11418.166666666601</v>
      </c>
      <c r="AW126">
        <v>10959.7669902912</v>
      </c>
      <c r="AX126">
        <v>9066.0729613733893</v>
      </c>
      <c r="AY126">
        <v>14220.22</v>
      </c>
      <c r="AZ126">
        <v>12202.287625417999</v>
      </c>
      <c r="BA126">
        <v>10635.9458333333</v>
      </c>
      <c r="BB126">
        <v>9000.6453201970398</v>
      </c>
      <c r="BC126">
        <v>13432.472527472501</v>
      </c>
      <c r="BD126">
        <v>11560.6408450704</v>
      </c>
      <c r="BE126">
        <v>9679.0450000000001</v>
      </c>
      <c r="BF126">
        <v>8733.9444444444398</v>
      </c>
    </row>
    <row r="127" spans="1:58" x14ac:dyDescent="0.25">
      <c r="A127" t="s">
        <v>165</v>
      </c>
      <c r="B127" t="str">
        <f>VLOOKUP(A127,vhcsResultsConsolidated!$A$2:$C$566,2)</f>
        <v>break</v>
      </c>
      <c r="C127" t="str">
        <f>VLOOKUP(A127,vhcsResultsConsolidated!$A$2:$C$566,3)</f>
        <v>Medium</v>
      </c>
      <c r="D127">
        <v>0.900949</v>
      </c>
      <c r="E127">
        <v>5899</v>
      </c>
      <c r="F127">
        <v>5121</v>
      </c>
      <c r="G127">
        <v>4.0121266141322796</v>
      </c>
      <c r="H127" t="s">
        <v>50</v>
      </c>
      <c r="I127">
        <v>2.53232672495544</v>
      </c>
      <c r="J127" t="s">
        <v>51</v>
      </c>
      <c r="K127">
        <v>2.1081090536401801</v>
      </c>
      <c r="L127" t="s">
        <v>52</v>
      </c>
      <c r="M127">
        <v>1.6085222055353801</v>
      </c>
      <c r="N127" t="s">
        <v>53</v>
      </c>
      <c r="O127">
        <v>-5.3855701600563702E-3</v>
      </c>
      <c r="P127" t="s">
        <v>53</v>
      </c>
      <c r="Q127">
        <v>1.7101426190984599E-2</v>
      </c>
      <c r="R127" t="s">
        <v>53</v>
      </c>
      <c r="S127">
        <v>1.1123236767475699E-2</v>
      </c>
      <c r="T127" t="s">
        <v>53</v>
      </c>
      <c r="U127">
        <v>9.3960714779436599E-2</v>
      </c>
      <c r="V127" t="s">
        <v>50</v>
      </c>
      <c r="W127">
        <v>2.8562254264242202</v>
      </c>
      <c r="X127" t="s">
        <v>50</v>
      </c>
      <c r="Y127">
        <v>2.9039570566831401</v>
      </c>
      <c r="Z127" t="s">
        <v>50</v>
      </c>
      <c r="AA127">
        <v>-165.281643341776</v>
      </c>
      <c r="AB127">
        <v>-16.279329032973301</v>
      </c>
      <c r="AC127">
        <v>10.5710395126707</v>
      </c>
      <c r="AD127">
        <v>-26.850368545643999</v>
      </c>
      <c r="AE127">
        <v>11083.975510204</v>
      </c>
      <c r="AF127">
        <v>9608.2973621103101</v>
      </c>
      <c r="AG127">
        <v>14213.025951557</v>
      </c>
      <c r="AH127">
        <v>17579.689710610899</v>
      </c>
      <c r="AI127">
        <v>11482.5762910798</v>
      </c>
      <c r="AJ127">
        <v>9835.2262068965501</v>
      </c>
      <c r="AK127">
        <v>14929.5950819672</v>
      </c>
      <c r="AL127">
        <v>17307.690993788801</v>
      </c>
      <c r="AM127">
        <v>10534.4482200647</v>
      </c>
      <c r="AN127">
        <v>9295.5152091254695</v>
      </c>
      <c r="AO127">
        <v>13412.4633699633</v>
      </c>
      <c r="AP127">
        <v>17871.634999999998</v>
      </c>
      <c r="AQ127">
        <v>12014.1241217798</v>
      </c>
      <c r="AR127">
        <v>10688.6631853785</v>
      </c>
      <c r="AS127">
        <v>18126.869426751498</v>
      </c>
      <c r="AT127">
        <v>16622.911660777299</v>
      </c>
      <c r="AU127">
        <v>10948.5270588235</v>
      </c>
      <c r="AV127">
        <v>8879.4766081871294</v>
      </c>
      <c r="AW127">
        <v>11537.891891891801</v>
      </c>
      <c r="AX127">
        <v>17844.5124653739</v>
      </c>
      <c r="AY127">
        <v>9737.9417808219205</v>
      </c>
      <c r="AZ127">
        <v>9834.5049833887006</v>
      </c>
      <c r="BA127">
        <v>13882.0952380952</v>
      </c>
      <c r="BB127">
        <v>17438.7914285714</v>
      </c>
      <c r="BC127">
        <v>11247.8834355828</v>
      </c>
      <c r="BD127">
        <v>8574.4666666666599</v>
      </c>
      <c r="BE127">
        <v>12942.831501831501</v>
      </c>
      <c r="BF127">
        <v>18477.616000000002</v>
      </c>
    </row>
    <row r="128" spans="1:58" x14ac:dyDescent="0.25">
      <c r="A128" t="s">
        <v>166</v>
      </c>
      <c r="D128">
        <v>0.75522</v>
      </c>
      <c r="E128">
        <v>2064</v>
      </c>
      <c r="F128">
        <v>1452</v>
      </c>
      <c r="G128">
        <v>1.3264687610863699</v>
      </c>
      <c r="H128" t="s">
        <v>53</v>
      </c>
      <c r="I128">
        <v>0.96166348347077002</v>
      </c>
      <c r="J128" t="s">
        <v>53</v>
      </c>
      <c r="K128">
        <v>1.7554554218124701</v>
      </c>
      <c r="L128" t="s">
        <v>53</v>
      </c>
      <c r="M128">
        <v>2.23621174220593</v>
      </c>
      <c r="N128" t="s">
        <v>51</v>
      </c>
      <c r="O128">
        <v>-2.7847031676685001E-3</v>
      </c>
      <c r="P128" t="s">
        <v>53</v>
      </c>
      <c r="Q128">
        <v>-2.7810082610782199E-2</v>
      </c>
      <c r="R128" t="s">
        <v>53</v>
      </c>
      <c r="S128">
        <v>8.78246797479387E-2</v>
      </c>
      <c r="T128" t="s">
        <v>51</v>
      </c>
      <c r="U128">
        <v>0.12243574162665601</v>
      </c>
      <c r="V128" t="s">
        <v>50</v>
      </c>
      <c r="W128">
        <v>2.86397153263857</v>
      </c>
      <c r="X128" t="s">
        <v>50</v>
      </c>
      <c r="Y128">
        <v>2.9709025663654098</v>
      </c>
      <c r="Z128" t="s">
        <v>50</v>
      </c>
      <c r="AA128">
        <v>9.90005472136896</v>
      </c>
      <c r="AB128">
        <v>-30.6229870710178</v>
      </c>
      <c r="AC128">
        <v>-11.6765954541425</v>
      </c>
      <c r="AD128">
        <v>-18.9463916168752</v>
      </c>
      <c r="AE128">
        <v>6409.87318087318</v>
      </c>
      <c r="AF128">
        <v>5109.9537712895299</v>
      </c>
      <c r="AG128">
        <v>5324.8290909090902</v>
      </c>
      <c r="AH128">
        <v>4995.2631578947303</v>
      </c>
      <c r="AI128">
        <v>6248.01976284585</v>
      </c>
      <c r="AJ128">
        <v>5239.8644067796604</v>
      </c>
      <c r="AK128">
        <v>5077.5416666666597</v>
      </c>
      <c r="AL128">
        <v>4964.3515151515103</v>
      </c>
      <c r="AM128">
        <v>6589.4736842105203</v>
      </c>
      <c r="AN128">
        <v>4934.76</v>
      </c>
      <c r="AO128">
        <v>5596.65648854961</v>
      </c>
      <c r="AP128">
        <v>5037.7666666666601</v>
      </c>
      <c r="AQ128">
        <v>5545.6833333333298</v>
      </c>
      <c r="AR128">
        <v>5795.65</v>
      </c>
      <c r="AS128">
        <v>5512.2166666666599</v>
      </c>
      <c r="AT128">
        <v>4646.9878048780402</v>
      </c>
      <c r="AU128">
        <v>6881.7067669172902</v>
      </c>
      <c r="AV128">
        <v>4664.9137931034402</v>
      </c>
      <c r="AW128">
        <v>4767.0595238095202</v>
      </c>
      <c r="AX128">
        <v>5277.8915662650597</v>
      </c>
      <c r="AY128">
        <v>6974.6666666666597</v>
      </c>
      <c r="AZ128">
        <v>5423.5631067961103</v>
      </c>
      <c r="BA128">
        <v>4979.0655737704901</v>
      </c>
      <c r="BB128">
        <v>5402.2253521126704</v>
      </c>
      <c r="BC128">
        <v>6224.0341880341803</v>
      </c>
      <c r="BD128">
        <v>4235.5</v>
      </c>
      <c r="BE128">
        <v>6134.8428571428503</v>
      </c>
      <c r="BF128">
        <v>4509.6734693877497</v>
      </c>
    </row>
    <row r="129" spans="1:58" x14ac:dyDescent="0.25">
      <c r="A129" t="s">
        <v>167</v>
      </c>
      <c r="B129" t="str">
        <f>VLOOKUP(A129,vhcsResultsConsolidated!$A$2:$C$566,2)</f>
        <v>roadster</v>
      </c>
      <c r="C129" t="str">
        <f>VLOOKUP(A129,vhcsResultsConsolidated!$A$2:$C$566,3)</f>
        <v>medium</v>
      </c>
      <c r="D129">
        <v>0.78782299999999905</v>
      </c>
      <c r="E129">
        <v>14831</v>
      </c>
      <c r="F129">
        <v>9871</v>
      </c>
      <c r="G129">
        <v>7.0879607015576003</v>
      </c>
      <c r="H129" t="s">
        <v>50</v>
      </c>
      <c r="I129">
        <v>5.1990171540868602</v>
      </c>
      <c r="J129" t="s">
        <v>50</v>
      </c>
      <c r="K129">
        <v>6.2055859102233999</v>
      </c>
      <c r="L129" t="s">
        <v>50</v>
      </c>
      <c r="M129">
        <v>10.154354591713901</v>
      </c>
      <c r="N129" t="s">
        <v>50</v>
      </c>
      <c r="O129">
        <v>-3.6789286287763602E-2</v>
      </c>
      <c r="P129" t="s">
        <v>50</v>
      </c>
      <c r="Q129">
        <v>-3.8385253156357699E-2</v>
      </c>
      <c r="R129" t="s">
        <v>50</v>
      </c>
      <c r="S129">
        <v>-6.7811295991121096E-2</v>
      </c>
      <c r="T129" t="s">
        <v>50</v>
      </c>
      <c r="U129">
        <v>-1.46311874821764E-3</v>
      </c>
      <c r="V129" t="s">
        <v>53</v>
      </c>
      <c r="W129">
        <v>2.7753043222295499</v>
      </c>
      <c r="X129" t="s">
        <v>50</v>
      </c>
      <c r="Y129">
        <v>2.7618229515754198</v>
      </c>
      <c r="Z129" t="s">
        <v>50</v>
      </c>
      <c r="AA129">
        <v>71.2867012425735</v>
      </c>
      <c r="AB129">
        <v>51.663313365069897</v>
      </c>
      <c r="AC129">
        <v>88.967531105873505</v>
      </c>
      <c r="AD129">
        <v>-37.304217740803701</v>
      </c>
      <c r="AE129">
        <v>11631.291699604701</v>
      </c>
      <c r="AF129">
        <v>10009.4569112627</v>
      </c>
      <c r="AG129">
        <v>8682.1171482411992</v>
      </c>
      <c r="AH129">
        <v>7952.6861598440501</v>
      </c>
      <c r="AI129">
        <v>11711.194202898499</v>
      </c>
      <c r="AJ129">
        <v>10386.7158509861</v>
      </c>
      <c r="AK129">
        <v>8963.1396431342091</v>
      </c>
      <c r="AL129">
        <v>8011.3000604960598</v>
      </c>
      <c r="AM129">
        <v>11535.408695652101</v>
      </c>
      <c r="AN129">
        <v>9479.7466666666605</v>
      </c>
      <c r="AO129">
        <v>8490.9625329815299</v>
      </c>
      <c r="AP129">
        <v>7884.6940350877103</v>
      </c>
      <c r="AQ129">
        <v>12324.0027700831</v>
      </c>
      <c r="AR129">
        <v>10590.764781491</v>
      </c>
      <c r="AS129">
        <v>8829.6540362438209</v>
      </c>
      <c r="AT129">
        <v>7907.8413685847599</v>
      </c>
      <c r="AU129">
        <v>11038.7811550151</v>
      </c>
      <c r="AV129">
        <v>10118.103214889999</v>
      </c>
      <c r="AW129">
        <v>9081.9457478005806</v>
      </c>
      <c r="AX129">
        <v>8077.1653465346499</v>
      </c>
      <c r="AY129">
        <v>11683.1310344827</v>
      </c>
      <c r="AZ129">
        <v>9765.5265082266906</v>
      </c>
      <c r="BA129">
        <v>8858.8618968385999</v>
      </c>
      <c r="BB129">
        <v>7348.4909456740397</v>
      </c>
      <c r="BC129">
        <v>11385.0947368421</v>
      </c>
      <c r="BD129">
        <v>9114.5093457943894</v>
      </c>
      <c r="BE129">
        <v>7852.8455988455898</v>
      </c>
      <c r="BF129">
        <v>8171.8631465517201</v>
      </c>
    </row>
    <row r="130" spans="1:58" x14ac:dyDescent="0.25">
      <c r="A130" t="s">
        <v>168</v>
      </c>
      <c r="B130" t="str">
        <f>VLOOKUP(A130,vhcsResultsConsolidated!$A$2:$C$566,2)</f>
        <v>city</v>
      </c>
      <c r="C130" t="str">
        <f>VLOOKUP(A130,vhcsResultsConsolidated!$A$2:$C$566,3)</f>
        <v>low</v>
      </c>
      <c r="D130">
        <v>0.78868499999999997</v>
      </c>
      <c r="E130">
        <v>5000</v>
      </c>
      <c r="F130">
        <v>4838</v>
      </c>
      <c r="G130">
        <v>8.6218780006450793</v>
      </c>
      <c r="H130" t="s">
        <v>50</v>
      </c>
      <c r="I130">
        <v>8.9141499378368003</v>
      </c>
      <c r="J130" t="s">
        <v>50</v>
      </c>
      <c r="K130">
        <v>4.5165385111150096</v>
      </c>
      <c r="L130" t="s">
        <v>50</v>
      </c>
      <c r="M130">
        <v>10.882751725166401</v>
      </c>
      <c r="N130" t="s">
        <v>50</v>
      </c>
      <c r="O130">
        <v>-9.3718270367887296E-2</v>
      </c>
      <c r="P130" t="s">
        <v>50</v>
      </c>
      <c r="Q130">
        <v>-8.6029935412277395E-3</v>
      </c>
      <c r="R130" t="s">
        <v>53</v>
      </c>
      <c r="S130">
        <v>-8.9581650226429499E-2</v>
      </c>
      <c r="T130" t="s">
        <v>50</v>
      </c>
      <c r="U130">
        <v>-2.06894756246555E-2</v>
      </c>
      <c r="V130" t="s">
        <v>51</v>
      </c>
      <c r="W130">
        <v>2.7993042050069499</v>
      </c>
      <c r="X130" t="s">
        <v>50</v>
      </c>
      <c r="Y130">
        <v>2.7692947070958698</v>
      </c>
      <c r="Z130" t="s">
        <v>50</v>
      </c>
      <c r="AA130">
        <v>60.760483682400697</v>
      </c>
      <c r="AB130">
        <v>38.083725443647303</v>
      </c>
      <c r="AC130">
        <v>19.861528476459299</v>
      </c>
      <c r="AD130">
        <v>18.222196967187902</v>
      </c>
      <c r="AE130">
        <v>16424.252933507101</v>
      </c>
      <c r="AF130">
        <v>12733.2228915662</v>
      </c>
      <c r="AG130">
        <v>10920.4872180451</v>
      </c>
      <c r="AH130">
        <v>9339.3113941967404</v>
      </c>
      <c r="AI130">
        <v>16535.2419753086</v>
      </c>
      <c r="AJ130">
        <v>13274.308843537399</v>
      </c>
      <c r="AK130">
        <v>11064.109504132201</v>
      </c>
      <c r="AL130">
        <v>9937.84152139461</v>
      </c>
      <c r="AM130">
        <v>16300.0801104972</v>
      </c>
      <c r="AN130">
        <v>12062.5682967959</v>
      </c>
      <c r="AO130">
        <v>10838.3203309692</v>
      </c>
      <c r="AP130">
        <v>8856.3542199488493</v>
      </c>
      <c r="AQ130">
        <v>16093.8351648351</v>
      </c>
      <c r="AR130">
        <v>13669.556085918801</v>
      </c>
      <c r="AS130">
        <v>11295.902027026999</v>
      </c>
      <c r="AT130">
        <v>10118.3021582733</v>
      </c>
      <c r="AU130">
        <v>16895.493273542601</v>
      </c>
      <c r="AV130">
        <v>12750.2310126582</v>
      </c>
      <c r="AW130">
        <v>10699.159574468</v>
      </c>
      <c r="AX130">
        <v>9795.7223796033995</v>
      </c>
      <c r="AY130">
        <v>15997.475247524701</v>
      </c>
      <c r="AZ130">
        <v>12528.5371621621</v>
      </c>
      <c r="BA130">
        <v>11107.058922558899</v>
      </c>
      <c r="BB130">
        <v>8836.7523809523791</v>
      </c>
      <c r="BC130">
        <v>16682.118750000001</v>
      </c>
      <c r="BD130">
        <v>11598.1683501683</v>
      </c>
      <c r="BE130">
        <v>10204.865079364999</v>
      </c>
      <c r="BF130">
        <v>8863.5506993006893</v>
      </c>
    </row>
    <row r="131" spans="1:58" x14ac:dyDescent="0.25">
      <c r="A131" t="s">
        <v>169</v>
      </c>
      <c r="B131" t="str">
        <f>VLOOKUP(A131,vhcsResultsConsolidated!$A$2:$C$566,2)</f>
        <v>pickup</v>
      </c>
      <c r="C131" t="str">
        <f>VLOOKUP(A131,vhcsResultsConsolidated!$A$2:$C$566,3)</f>
        <v>medium low</v>
      </c>
      <c r="D131">
        <v>0.79017999999999999</v>
      </c>
      <c r="E131">
        <v>5154</v>
      </c>
      <c r="F131">
        <v>4676</v>
      </c>
      <c r="G131">
        <v>3.1724515782168301</v>
      </c>
      <c r="H131" t="s">
        <v>50</v>
      </c>
      <c r="I131">
        <v>3.4541076840684499</v>
      </c>
      <c r="J131" t="s">
        <v>50</v>
      </c>
      <c r="K131">
        <v>1.4633798214387199</v>
      </c>
      <c r="L131" t="s">
        <v>53</v>
      </c>
      <c r="M131">
        <v>12.2801053299802</v>
      </c>
      <c r="N131" t="s">
        <v>50</v>
      </c>
      <c r="O131">
        <v>-4.4878301896505601E-2</v>
      </c>
      <c r="P131" t="s">
        <v>50</v>
      </c>
      <c r="Q131">
        <v>-6.0265002057655398E-3</v>
      </c>
      <c r="R131" t="s">
        <v>53</v>
      </c>
      <c r="S131">
        <v>-4.7711075672742499E-2</v>
      </c>
      <c r="T131" t="s">
        <v>50</v>
      </c>
      <c r="U131">
        <v>-5.7748427879896501E-2</v>
      </c>
      <c r="V131" t="s">
        <v>50</v>
      </c>
      <c r="W131">
        <v>2.8913721954345402</v>
      </c>
      <c r="X131" t="s">
        <v>50</v>
      </c>
      <c r="Y131">
        <v>2.8517316845337199</v>
      </c>
      <c r="Z131" t="s">
        <v>50</v>
      </c>
      <c r="AA131">
        <v>-12.6849382068292</v>
      </c>
      <c r="AB131">
        <v>40.537967550584298</v>
      </c>
      <c r="AC131">
        <v>4.4750977080891499</v>
      </c>
      <c r="AD131">
        <v>36.062869842495203</v>
      </c>
      <c r="AE131">
        <v>20938.284178187401</v>
      </c>
      <c r="AF131">
        <v>17407.633802816901</v>
      </c>
      <c r="AG131">
        <v>15324.4234875444</v>
      </c>
      <c r="AH131">
        <v>13420.2837933474</v>
      </c>
      <c r="AI131">
        <v>22038.955089820302</v>
      </c>
      <c r="AJ131">
        <v>17807.417721518901</v>
      </c>
      <c r="AK131">
        <v>15344.6166982922</v>
      </c>
      <c r="AL131">
        <v>14220.392282958201</v>
      </c>
      <c r="AM131">
        <v>19778.5867507886</v>
      </c>
      <c r="AN131">
        <v>16650.249400479599</v>
      </c>
      <c r="AO131">
        <v>15312.3029612756</v>
      </c>
      <c r="AP131">
        <v>12791.121365360301</v>
      </c>
      <c r="AQ131">
        <v>23427.592391304301</v>
      </c>
      <c r="AR131">
        <v>17748.019565217299</v>
      </c>
      <c r="AS131">
        <v>15477.4861660079</v>
      </c>
      <c r="AT131">
        <v>14856.3823529411</v>
      </c>
      <c r="AU131">
        <v>20335.560000000001</v>
      </c>
      <c r="AV131">
        <v>17890.215151515102</v>
      </c>
      <c r="AW131">
        <v>15221.930656934301</v>
      </c>
      <c r="AX131">
        <v>13826.2109375</v>
      </c>
      <c r="AY131">
        <v>19538.806451612902</v>
      </c>
      <c r="AZ131">
        <v>16875.284403669699</v>
      </c>
      <c r="BA131">
        <v>15703.4049459041</v>
      </c>
      <c r="BB131">
        <v>12348.858407079601</v>
      </c>
      <c r="BC131">
        <v>20008.006172839501</v>
      </c>
      <c r="BD131">
        <v>16403.728643216</v>
      </c>
      <c r="BE131">
        <v>14216.878787878701</v>
      </c>
      <c r="BF131">
        <v>12968.0265486725</v>
      </c>
    </row>
    <row r="132" spans="1:58" x14ac:dyDescent="0.25">
      <c r="A132" t="s">
        <v>170</v>
      </c>
      <c r="D132">
        <v>0.72302299999999997</v>
      </c>
      <c r="E132">
        <v>1772</v>
      </c>
      <c r="F132">
        <v>1655</v>
      </c>
      <c r="G132">
        <v>1.67851372580143</v>
      </c>
      <c r="H132" t="s">
        <v>53</v>
      </c>
      <c r="I132">
        <v>1.82702871891591</v>
      </c>
      <c r="J132" t="s">
        <v>53</v>
      </c>
      <c r="K132">
        <v>0.79044862516368497</v>
      </c>
      <c r="L132" t="s">
        <v>53</v>
      </c>
      <c r="M132">
        <v>1.29215378158767</v>
      </c>
      <c r="N132" t="s">
        <v>53</v>
      </c>
      <c r="O132">
        <v>-2.3523670996421601E-2</v>
      </c>
      <c r="P132" t="s">
        <v>53</v>
      </c>
      <c r="Q132">
        <v>-3.02547896905896E-2</v>
      </c>
      <c r="R132" t="s">
        <v>53</v>
      </c>
      <c r="S132">
        <v>5.5993357211482402E-2</v>
      </c>
      <c r="T132" t="s">
        <v>53</v>
      </c>
      <c r="U132">
        <v>0.130856881745473</v>
      </c>
      <c r="V132" t="s">
        <v>50</v>
      </c>
      <c r="W132">
        <v>2.6006739536224601</v>
      </c>
      <c r="X132" t="s">
        <v>50</v>
      </c>
      <c r="Y132">
        <v>2.7034967114366899</v>
      </c>
      <c r="Z132" t="s">
        <v>50</v>
      </c>
      <c r="AA132">
        <v>6.3598905632936198</v>
      </c>
      <c r="AB132">
        <v>-76.204640728462607</v>
      </c>
      <c r="AC132">
        <v>-15.6048994343641</v>
      </c>
      <c r="AD132">
        <v>-60.599741294098401</v>
      </c>
      <c r="AE132">
        <v>10793.896774193499</v>
      </c>
      <c r="AF132">
        <v>10148.652380952301</v>
      </c>
      <c r="AG132">
        <v>9214.6189111747808</v>
      </c>
      <c r="AH132">
        <v>9135.2897862232694</v>
      </c>
      <c r="AI132">
        <v>10636.753488372</v>
      </c>
      <c r="AJ132">
        <v>10771.241379310301</v>
      </c>
      <c r="AK132">
        <v>9524.44</v>
      </c>
      <c r="AL132">
        <v>8184.4191919191899</v>
      </c>
      <c r="AM132">
        <v>10929.04</v>
      </c>
      <c r="AN132">
        <v>9380.3510638297794</v>
      </c>
      <c r="AO132">
        <v>8903.0172413793098</v>
      </c>
      <c r="AP132">
        <v>9979.5605381165897</v>
      </c>
      <c r="AQ132">
        <v>10727.5555555555</v>
      </c>
      <c r="AR132">
        <v>11279.8050847457</v>
      </c>
      <c r="AS132">
        <v>10202.234693877501</v>
      </c>
      <c r="AT132">
        <v>7336.7865168539302</v>
      </c>
      <c r="AU132">
        <v>10559.258620689599</v>
      </c>
      <c r="AV132">
        <v>10244.833333333299</v>
      </c>
      <c r="AW132">
        <v>8661.7922077922103</v>
      </c>
      <c r="AX132">
        <v>8876.5229357798107</v>
      </c>
      <c r="AY132">
        <v>11199.8762886597</v>
      </c>
      <c r="AZ132">
        <v>9482.2604166666606</v>
      </c>
      <c r="BA132">
        <v>10588.5903614457</v>
      </c>
      <c r="BB132">
        <v>9964.1833333333307</v>
      </c>
      <c r="BC132">
        <v>10757.333333333299</v>
      </c>
      <c r="BD132">
        <v>9274.0108695652107</v>
      </c>
      <c r="BE132">
        <v>7365.62637362637</v>
      </c>
      <c r="BF132">
        <v>9997.4757281553393</v>
      </c>
    </row>
    <row r="133" spans="1:58" x14ac:dyDescent="0.25">
      <c r="A133" t="s">
        <v>171</v>
      </c>
      <c r="B133" t="str">
        <f>VLOOKUP(A133,vhcsResultsConsolidated!$A$2:$C$566,2)</f>
        <v>van</v>
      </c>
      <c r="C133" t="str">
        <f>VLOOKUP(A133,vhcsResultsConsolidated!$A$2:$C$566,3)</f>
        <v>low</v>
      </c>
      <c r="D133">
        <v>0.84425399999999995</v>
      </c>
      <c r="E133">
        <v>2458</v>
      </c>
      <c r="F133">
        <v>2174</v>
      </c>
      <c r="G133">
        <v>2.40968764061427</v>
      </c>
      <c r="H133" t="s">
        <v>51</v>
      </c>
      <c r="I133">
        <v>1.52980567460626</v>
      </c>
      <c r="J133" t="s">
        <v>53</v>
      </c>
      <c r="K133">
        <v>1.6667280581325701</v>
      </c>
      <c r="L133" t="s">
        <v>53</v>
      </c>
      <c r="M133">
        <v>2.2248403487539199</v>
      </c>
      <c r="N133" t="s">
        <v>51</v>
      </c>
      <c r="O133">
        <v>-6.8791177035412404E-2</v>
      </c>
      <c r="P133" t="s">
        <v>50</v>
      </c>
      <c r="Q133">
        <v>-3.3394758870790797E-2</v>
      </c>
      <c r="R133" t="s">
        <v>53</v>
      </c>
      <c r="S133">
        <v>6.5728447311866098E-2</v>
      </c>
      <c r="T133" t="s">
        <v>50</v>
      </c>
      <c r="U133">
        <v>8.3955492870327095E-2</v>
      </c>
      <c r="V133" t="s">
        <v>50</v>
      </c>
      <c r="W133">
        <v>2.7278879519770398</v>
      </c>
      <c r="X133" t="s">
        <v>50</v>
      </c>
      <c r="Y133">
        <v>2.82177128175171</v>
      </c>
      <c r="Z133" t="s">
        <v>50</v>
      </c>
      <c r="AA133">
        <v>1.7298875534834199</v>
      </c>
      <c r="AB133">
        <v>-48.683513966027199</v>
      </c>
      <c r="AC133">
        <v>-29.3644045814195</v>
      </c>
      <c r="AD133">
        <v>-19.3191093846076</v>
      </c>
      <c r="AE133">
        <v>11525.875210792499</v>
      </c>
      <c r="AF133">
        <v>10375.3301158301</v>
      </c>
      <c r="AG133">
        <v>8631.8929292929297</v>
      </c>
      <c r="AH133">
        <v>9628.1197183098593</v>
      </c>
      <c r="AI133">
        <v>12329.3766233766</v>
      </c>
      <c r="AJ133">
        <v>10165.9413919413</v>
      </c>
      <c r="AK133">
        <v>8446.8485915492893</v>
      </c>
      <c r="AL133">
        <v>9992.2080536912708</v>
      </c>
      <c r="AM133">
        <v>10657.529824561399</v>
      </c>
      <c r="AN133">
        <v>10608.648979591801</v>
      </c>
      <c r="AO133">
        <v>8880.9573459715593</v>
      </c>
      <c r="AP133">
        <v>9226.2740740740701</v>
      </c>
      <c r="AQ133">
        <v>11970.1117647058</v>
      </c>
      <c r="AR133">
        <v>10105.900709219801</v>
      </c>
      <c r="AS133">
        <v>9182.0152671755695</v>
      </c>
      <c r="AT133">
        <v>9310.3290322580597</v>
      </c>
      <c r="AU133">
        <v>12771.9492753623</v>
      </c>
      <c r="AV133">
        <v>10230.0757575757</v>
      </c>
      <c r="AW133">
        <v>7817.3921568627402</v>
      </c>
      <c r="AX133">
        <v>10731.307692307601</v>
      </c>
      <c r="AY133">
        <v>10530.725806451601</v>
      </c>
      <c r="AZ133">
        <v>12138.201438848901</v>
      </c>
      <c r="BA133">
        <v>10221.706896551699</v>
      </c>
      <c r="BB133">
        <v>9728.9197080291906</v>
      </c>
      <c r="BC133">
        <v>10755.192546583799</v>
      </c>
      <c r="BD133">
        <v>8602.9150943396198</v>
      </c>
      <c r="BE133">
        <v>7243.83157894736</v>
      </c>
      <c r="BF133">
        <v>8708.5112781954904</v>
      </c>
    </row>
    <row r="134" spans="1:58" x14ac:dyDescent="0.25">
      <c r="A134" t="s">
        <v>750</v>
      </c>
      <c r="B134" t="str">
        <f>VLOOKUP(A134,vhcsResultsConsolidated!$A$2:$C$566,2)</f>
        <v>van</v>
      </c>
      <c r="C134" t="str">
        <f>VLOOKUP(A134,vhcsResultsConsolidated!$A$2:$C$566,3)</f>
        <v>low</v>
      </c>
      <c r="D134">
        <v>0.68562199999999995</v>
      </c>
      <c r="E134">
        <v>834</v>
      </c>
      <c r="F134">
        <v>752</v>
      </c>
      <c r="G134">
        <v>1.69373920275864</v>
      </c>
      <c r="H134" t="s">
        <v>53</v>
      </c>
      <c r="I134">
        <v>1.0825255037089301</v>
      </c>
      <c r="J134" t="s">
        <v>53</v>
      </c>
      <c r="K134">
        <v>1.65610843729377</v>
      </c>
      <c r="L134" t="s">
        <v>53</v>
      </c>
      <c r="M134">
        <v>3.9605051081705702</v>
      </c>
      <c r="N134" t="s">
        <v>50</v>
      </c>
      <c r="O134">
        <v>5.5082570241960602E-2</v>
      </c>
      <c r="P134" t="s">
        <v>53</v>
      </c>
      <c r="Q134">
        <v>-0.10031025712554401</v>
      </c>
      <c r="R134" t="s">
        <v>51</v>
      </c>
      <c r="S134">
        <v>4.1326048162154502E-2</v>
      </c>
      <c r="T134" t="s">
        <v>53</v>
      </c>
      <c r="U134">
        <v>6.6290598190473199E-2</v>
      </c>
      <c r="V134" t="s">
        <v>53</v>
      </c>
      <c r="W134">
        <v>2.6677066286871001</v>
      </c>
      <c r="X134" t="s">
        <v>50</v>
      </c>
      <c r="Y134">
        <v>2.7279172336755999</v>
      </c>
      <c r="Z134" t="s">
        <v>50</v>
      </c>
      <c r="AA134">
        <v>10.259595366460401</v>
      </c>
      <c r="AB134">
        <v>-15.6841279622009</v>
      </c>
      <c r="AC134">
        <v>1.0326219863172299</v>
      </c>
      <c r="AD134">
        <v>-16.716749948518199</v>
      </c>
      <c r="AE134">
        <v>5363.7922077922003</v>
      </c>
      <c r="AF134">
        <v>4837.2837209302297</v>
      </c>
      <c r="AG134">
        <v>3788.7006802720998</v>
      </c>
      <c r="AH134">
        <v>4220.4402515723204</v>
      </c>
      <c r="AI134">
        <v>4901.8048780487798</v>
      </c>
      <c r="AJ134">
        <v>5271.4070796460101</v>
      </c>
      <c r="AK134">
        <v>4203.6075949366996</v>
      </c>
      <c r="AL134">
        <v>4182.5357142857101</v>
      </c>
      <c r="AM134">
        <v>5889.9444444444398</v>
      </c>
      <c r="AN134">
        <v>4356.3431372549003</v>
      </c>
      <c r="AO134">
        <v>3306.6764705882301</v>
      </c>
      <c r="AP134">
        <v>4262.8933333333298</v>
      </c>
      <c r="AQ134">
        <v>5279.6290322580599</v>
      </c>
      <c r="AR134">
        <v>5326.5606060605996</v>
      </c>
      <c r="AS134">
        <v>4102.0851063829796</v>
      </c>
      <c r="AT134">
        <v>3917.3488372093002</v>
      </c>
      <c r="AU134">
        <v>4517.7868852458996</v>
      </c>
      <c r="AV134">
        <v>5193.9574468085102</v>
      </c>
      <c r="AW134">
        <v>4352.71875</v>
      </c>
      <c r="AX134">
        <v>4460.6585365853598</v>
      </c>
      <c r="AY134">
        <v>4633.9750000000004</v>
      </c>
      <c r="AZ134">
        <v>4657.4035087719203</v>
      </c>
      <c r="BA134">
        <v>3237.8285714285698</v>
      </c>
      <c r="BB134">
        <v>3941.3863636363599</v>
      </c>
      <c r="BC134">
        <v>6628.75</v>
      </c>
      <c r="BD134">
        <v>3975</v>
      </c>
      <c r="BE134">
        <v>3379.69696969696</v>
      </c>
      <c r="BF134">
        <v>4719.22580645161</v>
      </c>
    </row>
    <row r="135" spans="1:58" x14ac:dyDescent="0.25">
      <c r="A135" t="s">
        <v>172</v>
      </c>
      <c r="B135" t="str">
        <f>VLOOKUP(A135,vhcsResultsConsolidated!$A$2:$C$566,2)</f>
        <v>break</v>
      </c>
      <c r="C135" t="str">
        <f>VLOOKUP(A135,vhcsResultsConsolidated!$A$2:$C$566,3)</f>
        <v>medium low</v>
      </c>
      <c r="D135">
        <v>0.640737</v>
      </c>
      <c r="E135">
        <v>1349</v>
      </c>
      <c r="F135">
        <v>1349</v>
      </c>
      <c r="G135">
        <v>3.9514843318444401</v>
      </c>
      <c r="H135" t="s">
        <v>50</v>
      </c>
      <c r="I135">
        <v>1.63363037094835</v>
      </c>
      <c r="J135" t="s">
        <v>53</v>
      </c>
      <c r="K135">
        <v>3.1960994097383302</v>
      </c>
      <c r="L135" t="s">
        <v>50</v>
      </c>
      <c r="M135">
        <v>2.4348158695306399</v>
      </c>
      <c r="N135" t="s">
        <v>51</v>
      </c>
      <c r="O135">
        <v>-3.1447795365771303E-2</v>
      </c>
      <c r="P135" t="s">
        <v>51</v>
      </c>
      <c r="Q135">
        <v>1.97436425283588E-2</v>
      </c>
      <c r="R135" t="s">
        <v>53</v>
      </c>
      <c r="S135">
        <v>3.7672705335499101E-2</v>
      </c>
      <c r="T135" t="s">
        <v>50</v>
      </c>
      <c r="U135">
        <v>4.9741563465276403E-2</v>
      </c>
      <c r="V135" t="s">
        <v>50</v>
      </c>
      <c r="W135">
        <v>3.0948731131586902</v>
      </c>
      <c r="X135" t="s">
        <v>50</v>
      </c>
      <c r="Y135">
        <v>3.1401188210055402</v>
      </c>
      <c r="Z135" t="s">
        <v>50</v>
      </c>
      <c r="AA135">
        <v>5.9189601949778003</v>
      </c>
      <c r="AB135">
        <v>-10.0176894276306</v>
      </c>
      <c r="AC135">
        <v>-10.722593893155</v>
      </c>
      <c r="AD135">
        <v>0.70490446552437003</v>
      </c>
      <c r="AE135">
        <v>40376.243986254201</v>
      </c>
      <c r="AF135">
        <v>38762.067741935403</v>
      </c>
      <c r="AG135">
        <v>34738.472924187699</v>
      </c>
      <c r="AH135">
        <v>33796.191082802499</v>
      </c>
      <c r="AI135">
        <v>40874.770370370301</v>
      </c>
      <c r="AJ135">
        <v>39467.163742689998</v>
      </c>
      <c r="AK135">
        <v>35366.800000000003</v>
      </c>
      <c r="AL135">
        <v>34775.816513761398</v>
      </c>
      <c r="AM135">
        <v>39944.8269230769</v>
      </c>
      <c r="AN135">
        <v>37894.647482014298</v>
      </c>
      <c r="AO135">
        <v>34182.809523809497</v>
      </c>
      <c r="AP135">
        <v>32952.0869565217</v>
      </c>
      <c r="AQ135">
        <v>39857.912087912002</v>
      </c>
      <c r="AR135">
        <v>40169.485436893199</v>
      </c>
      <c r="AS135">
        <v>34418.863636363603</v>
      </c>
      <c r="AT135">
        <v>34488.163265306102</v>
      </c>
      <c r="AU135">
        <v>42977.818181818096</v>
      </c>
      <c r="AV135">
        <v>38403.352941176403</v>
      </c>
      <c r="AW135">
        <v>36344.359375</v>
      </c>
      <c r="AX135">
        <v>35010.733333333301</v>
      </c>
      <c r="AY135">
        <v>40669.268656716398</v>
      </c>
      <c r="AZ135">
        <v>39409.855263157799</v>
      </c>
      <c r="BA135">
        <v>35221.757575757503</v>
      </c>
      <c r="BB135">
        <v>32421.9132947976</v>
      </c>
      <c r="BC135">
        <v>39399.460674157301</v>
      </c>
      <c r="BD135">
        <v>36066.777777777701</v>
      </c>
      <c r="BE135">
        <v>33336.259259259197</v>
      </c>
      <c r="BF135">
        <v>34098.587500000001</v>
      </c>
    </row>
    <row r="136" spans="1:58" x14ac:dyDescent="0.25">
      <c r="A136" t="s">
        <v>173</v>
      </c>
      <c r="D136">
        <v>0.286632</v>
      </c>
      <c r="E136">
        <v>2394</v>
      </c>
      <c r="F136">
        <v>979</v>
      </c>
      <c r="G136">
        <v>1.9701765909284801</v>
      </c>
      <c r="H136" t="s">
        <v>52</v>
      </c>
      <c r="I136">
        <v>1.97959950380038</v>
      </c>
      <c r="J136" t="s">
        <v>52</v>
      </c>
      <c r="K136">
        <v>0.66936933533176202</v>
      </c>
      <c r="L136" t="s">
        <v>53</v>
      </c>
      <c r="M136">
        <v>1.06639568985582</v>
      </c>
      <c r="N136" t="s">
        <v>53</v>
      </c>
      <c r="O136">
        <v>-7.0482617283478294E-2</v>
      </c>
      <c r="P136" t="s">
        <v>52</v>
      </c>
      <c r="Q136">
        <v>-3.2538621691806199E-2</v>
      </c>
      <c r="R136" t="s">
        <v>53</v>
      </c>
      <c r="S136">
        <v>-5.5446886713865502E-2</v>
      </c>
      <c r="T136" t="s">
        <v>53</v>
      </c>
      <c r="U136">
        <v>2.5867169665386502E-2</v>
      </c>
      <c r="V136" t="s">
        <v>53</v>
      </c>
      <c r="W136">
        <v>2.3829069381810899</v>
      </c>
      <c r="X136" t="s">
        <v>50</v>
      </c>
      <c r="Y136">
        <v>2.3711679990669201</v>
      </c>
      <c r="Z136" t="s">
        <v>50</v>
      </c>
      <c r="AA136">
        <v>2.7483902928599999</v>
      </c>
      <c r="AB136">
        <v>-3.6895924986702302</v>
      </c>
      <c r="AC136">
        <v>-0.202009470858976</v>
      </c>
      <c r="AD136">
        <v>-3.4875830278112501</v>
      </c>
      <c r="AE136">
        <v>2371.6676737160101</v>
      </c>
      <c r="AF136">
        <v>2192.8566978193098</v>
      </c>
      <c r="AG136">
        <v>2270.8830409356701</v>
      </c>
      <c r="AH136">
        <v>2246.48076923076</v>
      </c>
      <c r="AI136">
        <v>2479.5714285714198</v>
      </c>
      <c r="AJ136">
        <v>1981.5674157303299</v>
      </c>
      <c r="AK136">
        <v>2205.7241379310299</v>
      </c>
      <c r="AL136">
        <v>2195.81443298969</v>
      </c>
      <c r="AM136">
        <v>2200.5390625</v>
      </c>
      <c r="AN136">
        <v>2455.86013986014</v>
      </c>
      <c r="AO136">
        <v>2338.36904761904</v>
      </c>
      <c r="AP136">
        <v>2329.7796610169398</v>
      </c>
      <c r="AQ136">
        <v>2526.3157894736801</v>
      </c>
      <c r="AR136">
        <v>2048.5974025974001</v>
      </c>
      <c r="AS136">
        <v>2431.2666666666601</v>
      </c>
      <c r="AT136">
        <v>2365.6428571428501</v>
      </c>
      <c r="AU136">
        <v>2438.4537037036998</v>
      </c>
      <c r="AV136">
        <v>1930.4653465346501</v>
      </c>
      <c r="AW136">
        <v>1964.07142857142</v>
      </c>
      <c r="AX136">
        <v>2066.1272727272699</v>
      </c>
      <c r="AY136">
        <v>2273.4883720930202</v>
      </c>
      <c r="AZ136">
        <v>2297.7462686567101</v>
      </c>
      <c r="BA136">
        <v>2481.60975609756</v>
      </c>
      <c r="BB136">
        <v>2374.0512820512799</v>
      </c>
      <c r="BC136">
        <v>2163.6352941176401</v>
      </c>
      <c r="BD136">
        <v>2595.25</v>
      </c>
      <c r="BE136">
        <v>2201.7906976744098</v>
      </c>
      <c r="BF136">
        <v>2243.4499999999998</v>
      </c>
    </row>
    <row r="137" spans="1:58" x14ac:dyDescent="0.25">
      <c r="A137" t="s">
        <v>175</v>
      </c>
      <c r="D137">
        <v>0.72330699999999903</v>
      </c>
      <c r="E137">
        <v>1048</v>
      </c>
      <c r="F137">
        <v>833</v>
      </c>
      <c r="G137">
        <v>1.5531083903588701</v>
      </c>
      <c r="H137" t="s">
        <v>53</v>
      </c>
      <c r="I137">
        <v>0.66647516269359897</v>
      </c>
      <c r="J137" t="s">
        <v>53</v>
      </c>
      <c r="K137">
        <v>1.57240480921669</v>
      </c>
      <c r="L137" t="s">
        <v>53</v>
      </c>
      <c r="M137">
        <v>2.02269852414971</v>
      </c>
      <c r="N137" t="s">
        <v>52</v>
      </c>
      <c r="O137">
        <v>-7.4157624374593001E-2</v>
      </c>
      <c r="P137" t="s">
        <v>51</v>
      </c>
      <c r="Q137">
        <v>3.6003869390094E-2</v>
      </c>
      <c r="R137" t="s">
        <v>53</v>
      </c>
      <c r="S137">
        <v>8.4491328835794799E-2</v>
      </c>
      <c r="T137" t="s">
        <v>51</v>
      </c>
      <c r="U137">
        <v>0.16529605176991499</v>
      </c>
      <c r="V137" t="s">
        <v>50</v>
      </c>
      <c r="W137">
        <v>2.6694843447654999</v>
      </c>
      <c r="X137" t="s">
        <v>50</v>
      </c>
      <c r="Y137">
        <v>2.7990484074472701</v>
      </c>
      <c r="Z137" t="s">
        <v>50</v>
      </c>
      <c r="AA137">
        <v>2.8353697598625098</v>
      </c>
      <c r="AB137">
        <v>-65.232749040442897</v>
      </c>
      <c r="AC137">
        <v>-28.901386608467199</v>
      </c>
      <c r="AD137">
        <v>-36.331362431975698</v>
      </c>
      <c r="AE137">
        <v>11129.5244755244</v>
      </c>
      <c r="AF137">
        <v>9781.8548387096707</v>
      </c>
      <c r="AG137">
        <v>8887.8833333333296</v>
      </c>
      <c r="AH137">
        <v>10529.4598765432</v>
      </c>
      <c r="AI137">
        <v>11594.909090908999</v>
      </c>
      <c r="AJ137">
        <v>9714.1964285714294</v>
      </c>
      <c r="AK137">
        <v>8668.7000000000007</v>
      </c>
      <c r="AL137">
        <v>9851.1428571428496</v>
      </c>
      <c r="AM137">
        <v>10730.6233766233</v>
      </c>
      <c r="AN137">
        <v>9884.2567567567494</v>
      </c>
      <c r="AO137">
        <v>9063.23</v>
      </c>
      <c r="AP137">
        <v>11199.453987729999</v>
      </c>
      <c r="AQ137">
        <v>12612.1428571428</v>
      </c>
      <c r="AR137">
        <v>9424.8780487804797</v>
      </c>
      <c r="AS137">
        <v>9153.1923076922994</v>
      </c>
      <c r="AT137">
        <v>9105.0882352941098</v>
      </c>
      <c r="AU137">
        <v>10446.419354838699</v>
      </c>
      <c r="AV137">
        <v>9881.2676056338005</v>
      </c>
      <c r="AW137">
        <v>7768.9285714285697</v>
      </c>
      <c r="AX137">
        <v>10396.6451612903</v>
      </c>
      <c r="AY137">
        <v>10741.266666666599</v>
      </c>
      <c r="AZ137">
        <v>10609.8378378378</v>
      </c>
      <c r="BA137">
        <v>8778.3823529411693</v>
      </c>
      <c r="BB137">
        <v>11461.8648648648</v>
      </c>
      <c r="BC137">
        <v>10723.829787234001</v>
      </c>
      <c r="BD137">
        <v>9158.6756756756695</v>
      </c>
      <c r="BE137">
        <v>9209.9696969696906</v>
      </c>
      <c r="BF137">
        <v>10981.269662921301</v>
      </c>
    </row>
    <row r="138" spans="1:58" x14ac:dyDescent="0.25">
      <c r="A138" t="s">
        <v>176</v>
      </c>
      <c r="B138" t="str">
        <f>VLOOKUP(A138,vhcsResultsConsolidated!$A$2:$C$566,2)</f>
        <v>city</v>
      </c>
      <c r="C138" t="str">
        <f>VLOOKUP(A138,vhcsResultsConsolidated!$A$2:$C$566,3)</f>
        <v>low</v>
      </c>
      <c r="D138">
        <v>0.84618300000000002</v>
      </c>
      <c r="E138">
        <v>8437</v>
      </c>
      <c r="F138">
        <v>8301</v>
      </c>
      <c r="G138">
        <v>2.4457747911600101</v>
      </c>
      <c r="H138" t="s">
        <v>51</v>
      </c>
      <c r="I138">
        <v>2.0206090972476098</v>
      </c>
      <c r="J138" t="s">
        <v>52</v>
      </c>
      <c r="K138">
        <v>1.7004309328234599</v>
      </c>
      <c r="L138" t="s">
        <v>53</v>
      </c>
      <c r="M138">
        <v>2.2094500370944301</v>
      </c>
      <c r="N138" t="s">
        <v>52</v>
      </c>
      <c r="O138">
        <v>1.58140565605921E-2</v>
      </c>
      <c r="P138" t="s">
        <v>51</v>
      </c>
      <c r="Q138">
        <v>-3.16797006865385E-3</v>
      </c>
      <c r="R138" t="s">
        <v>53</v>
      </c>
      <c r="S138">
        <v>8.8056528355234202E-3</v>
      </c>
      <c r="T138" t="s">
        <v>53</v>
      </c>
      <c r="U138">
        <v>2.9126169941395299E-2</v>
      </c>
      <c r="V138" t="s">
        <v>50</v>
      </c>
      <c r="W138">
        <v>2.6880572009617199</v>
      </c>
      <c r="X138" t="s">
        <v>50</v>
      </c>
      <c r="Y138">
        <v>2.70459134337412</v>
      </c>
      <c r="Z138" t="s">
        <v>50</v>
      </c>
      <c r="AA138">
        <v>-48.241914881110901</v>
      </c>
      <c r="AB138">
        <v>-48.340289184455202</v>
      </c>
      <c r="AC138">
        <v>6.25060803607255</v>
      </c>
      <c r="AD138">
        <v>-54.5908972205278</v>
      </c>
      <c r="AE138">
        <v>11415.774338773201</v>
      </c>
      <c r="AF138">
        <v>12066.326296466201</v>
      </c>
      <c r="AG138">
        <v>11813.647365675501</v>
      </c>
      <c r="AH138">
        <v>11786.994233937299</v>
      </c>
      <c r="AI138">
        <v>11512.1975308642</v>
      </c>
      <c r="AJ138">
        <v>12158.350132625899</v>
      </c>
      <c r="AK138">
        <v>11965.1308840413</v>
      </c>
      <c r="AL138">
        <v>11874.3128679562</v>
      </c>
      <c r="AM138">
        <v>11318.8069977426</v>
      </c>
      <c r="AN138">
        <v>11967.0143129771</v>
      </c>
      <c r="AO138">
        <v>11687.5076481835</v>
      </c>
      <c r="AP138">
        <v>11703.1993543179</v>
      </c>
      <c r="AQ138">
        <v>11613.1604010025</v>
      </c>
      <c r="AR138">
        <v>12810.730633802799</v>
      </c>
      <c r="AS138">
        <v>12041.009478672901</v>
      </c>
      <c r="AT138">
        <v>12066.4168096054</v>
      </c>
      <c r="AU138">
        <v>11430.319105691</v>
      </c>
      <c r="AV138">
        <v>11500.1758436944</v>
      </c>
      <c r="AW138">
        <v>11893.8151447661</v>
      </c>
      <c r="AX138">
        <v>11689.5</v>
      </c>
      <c r="AY138">
        <v>11609.9554455445</v>
      </c>
      <c r="AZ138">
        <v>11887.164685908299</v>
      </c>
      <c r="BA138">
        <v>11626.753968253901</v>
      </c>
      <c r="BB138">
        <v>11582.646376811501</v>
      </c>
      <c r="BC138">
        <v>11074.7738589211</v>
      </c>
      <c r="BD138">
        <v>12069.4793028322</v>
      </c>
      <c r="BE138">
        <v>11744.0018450184</v>
      </c>
      <c r="BF138">
        <v>11854.7140255009</v>
      </c>
    </row>
    <row r="139" spans="1:58" x14ac:dyDescent="0.25">
      <c r="A139" t="s">
        <v>177</v>
      </c>
      <c r="B139" t="str">
        <f>VLOOKUP(A139,vhcsResultsConsolidated!$A$2:$C$566,2)</f>
        <v>SUV</v>
      </c>
      <c r="C139" t="str">
        <f>VLOOKUP(A139,vhcsResultsConsolidated!$A$2:$C$566,3)</f>
        <v>medium low</v>
      </c>
      <c r="D139">
        <v>0.74968299999999999</v>
      </c>
      <c r="E139">
        <v>1238</v>
      </c>
      <c r="F139">
        <v>1192</v>
      </c>
      <c r="G139">
        <v>3.9499368873256602</v>
      </c>
      <c r="H139" t="s">
        <v>50</v>
      </c>
      <c r="I139">
        <v>1.5159814475717199</v>
      </c>
      <c r="J139" t="s">
        <v>53</v>
      </c>
      <c r="K139">
        <v>4.4179106387671103</v>
      </c>
      <c r="L139" t="s">
        <v>50</v>
      </c>
      <c r="M139">
        <v>2.6285083989928499</v>
      </c>
      <c r="N139" t="s">
        <v>51</v>
      </c>
      <c r="O139">
        <v>-3.3031787057603797E-2</v>
      </c>
      <c r="P139" t="s">
        <v>53</v>
      </c>
      <c r="Q139">
        <v>-1.73145881985204E-2</v>
      </c>
      <c r="R139" t="s">
        <v>53</v>
      </c>
      <c r="S139">
        <v>-1.3308694415048401E-4</v>
      </c>
      <c r="T139" t="s">
        <v>53</v>
      </c>
      <c r="U139">
        <v>-4.9456335357586003E-3</v>
      </c>
      <c r="V139" t="s">
        <v>53</v>
      </c>
      <c r="W139">
        <v>2.6250754874626998</v>
      </c>
      <c r="X139" t="s">
        <v>50</v>
      </c>
      <c r="Y139">
        <v>2.6350243248121399</v>
      </c>
      <c r="Z139" t="s">
        <v>50</v>
      </c>
      <c r="AA139">
        <v>6.4147199795067698</v>
      </c>
      <c r="AB139">
        <v>7.58264497048925</v>
      </c>
      <c r="AC139">
        <v>3.5323540233857802</v>
      </c>
      <c r="AD139">
        <v>4.05029094710346</v>
      </c>
      <c r="AE139">
        <v>9643.8438661710006</v>
      </c>
      <c r="AF139">
        <v>8720.3189368770709</v>
      </c>
      <c r="AG139">
        <v>8894.6703703703697</v>
      </c>
      <c r="AH139">
        <v>7770.9886363636297</v>
      </c>
      <c r="AI139">
        <v>9388.2158273381301</v>
      </c>
      <c r="AJ139">
        <v>8318.0642857142793</v>
      </c>
      <c r="AK139">
        <v>9016.6796875</v>
      </c>
      <c r="AL139">
        <v>7690.95604395604</v>
      </c>
      <c r="AM139">
        <v>9917.1692307692301</v>
      </c>
      <c r="AN139">
        <v>9070.1055900621104</v>
      </c>
      <c r="AO139">
        <v>8784.6901408450703</v>
      </c>
      <c r="AP139">
        <v>7856.6705882352899</v>
      </c>
      <c r="AQ139">
        <v>9649.0240963855395</v>
      </c>
      <c r="AR139">
        <v>7808</v>
      </c>
      <c r="AS139">
        <v>8544.2222222222208</v>
      </c>
      <c r="AT139">
        <v>7475.6875</v>
      </c>
      <c r="AU139">
        <v>9001.6607142857101</v>
      </c>
      <c r="AV139">
        <v>8536.6632653061206</v>
      </c>
      <c r="AW139">
        <v>9474.6</v>
      </c>
      <c r="AX139">
        <v>7859.7941176470504</v>
      </c>
      <c r="AY139">
        <v>10867.1948051948</v>
      </c>
      <c r="AZ139">
        <v>9044.1904761904698</v>
      </c>
      <c r="BA139">
        <v>8638.3918918918898</v>
      </c>
      <c r="BB139">
        <v>7804.2978723404203</v>
      </c>
      <c r="BC139">
        <v>8536.9433962264102</v>
      </c>
      <c r="BD139">
        <v>9098.37662337662</v>
      </c>
      <c r="BE139">
        <v>8943.8970588235297</v>
      </c>
      <c r="BF139">
        <v>7921.4473684210498</v>
      </c>
    </row>
    <row r="140" spans="1:58" x14ac:dyDescent="0.25">
      <c r="A140" t="s">
        <v>178</v>
      </c>
      <c r="D140">
        <v>0.52873300000000001</v>
      </c>
      <c r="E140">
        <v>1184</v>
      </c>
      <c r="F140">
        <v>1184</v>
      </c>
      <c r="G140">
        <v>0.75555646812817601</v>
      </c>
      <c r="H140" t="s">
        <v>53</v>
      </c>
      <c r="I140">
        <v>0.44650124403740699</v>
      </c>
      <c r="J140" t="s">
        <v>53</v>
      </c>
      <c r="K140">
        <v>0.96423471693963503</v>
      </c>
      <c r="L140" t="s">
        <v>53</v>
      </c>
      <c r="M140">
        <v>1.63307288872704</v>
      </c>
      <c r="N140" t="s">
        <v>53</v>
      </c>
      <c r="O140">
        <v>-6.3513410272395501E-2</v>
      </c>
      <c r="P140" t="s">
        <v>52</v>
      </c>
      <c r="Q140">
        <v>-9.4065526300867602E-4</v>
      </c>
      <c r="R140" t="s">
        <v>53</v>
      </c>
      <c r="S140">
        <v>5.1179091010911101E-2</v>
      </c>
      <c r="T140" t="s">
        <v>53</v>
      </c>
      <c r="U140">
        <v>0.105444750151361</v>
      </c>
      <c r="V140" t="s">
        <v>50</v>
      </c>
      <c r="W140">
        <v>2.4115242473458398</v>
      </c>
      <c r="X140" t="s">
        <v>50</v>
      </c>
      <c r="Y140">
        <v>2.4980992216497402</v>
      </c>
      <c r="Z140" t="s">
        <v>50</v>
      </c>
      <c r="AA140">
        <v>6.4064014282698301</v>
      </c>
      <c r="AB140">
        <v>-20.542370844461299</v>
      </c>
      <c r="AC140">
        <v>-9.4129892888014393</v>
      </c>
      <c r="AD140">
        <v>-11.129381555659799</v>
      </c>
      <c r="AE140">
        <v>3635.6788732394298</v>
      </c>
      <c r="AF140">
        <v>3339.5315315315302</v>
      </c>
      <c r="AG140">
        <v>2990.0677966101598</v>
      </c>
      <c r="AH140">
        <v>2900.5961538461502</v>
      </c>
      <c r="AI140">
        <v>3872.2588832487299</v>
      </c>
      <c r="AJ140">
        <v>3211.4802259887001</v>
      </c>
      <c r="AK140">
        <v>3004.2068965517201</v>
      </c>
      <c r="AL140">
        <v>2854.71328671328</v>
      </c>
      <c r="AM140">
        <v>3340.7025316455602</v>
      </c>
      <c r="AN140">
        <v>3484.82051282051</v>
      </c>
      <c r="AO140">
        <v>2976.4</v>
      </c>
      <c r="AP140">
        <v>2956.6752136752102</v>
      </c>
      <c r="AQ140">
        <v>3971.1818181818098</v>
      </c>
      <c r="AR140">
        <v>3316.27848101265</v>
      </c>
      <c r="AS140">
        <v>2754.8245614035</v>
      </c>
      <c r="AT140">
        <v>2952.6363636363599</v>
      </c>
      <c r="AU140">
        <v>3772.3265306122398</v>
      </c>
      <c r="AV140">
        <v>3127</v>
      </c>
      <c r="AW140">
        <v>3245.1355932203301</v>
      </c>
      <c r="AX140">
        <v>2793.5113636363599</v>
      </c>
      <c r="AY140">
        <v>3592.16</v>
      </c>
      <c r="AZ140">
        <v>3708.3292682926799</v>
      </c>
      <c r="BA140">
        <v>2949.52727272727</v>
      </c>
      <c r="BB140">
        <v>3031.0307692307601</v>
      </c>
      <c r="BC140">
        <v>3113.48192771084</v>
      </c>
      <c r="BD140">
        <v>3237.1486486486401</v>
      </c>
      <c r="BE140">
        <v>2999.13846153846</v>
      </c>
      <c r="BF140">
        <v>2863.73076923076</v>
      </c>
    </row>
    <row r="141" spans="1:58" x14ac:dyDescent="0.25">
      <c r="A141" t="s">
        <v>179</v>
      </c>
      <c r="B141" t="str">
        <f>VLOOKUP(A141,vhcsResultsConsolidated!$A$2:$C$566,2)</f>
        <v>small SUV</v>
      </c>
      <c r="C141" t="str">
        <f>VLOOKUP(A141,vhcsResultsConsolidated!$A$2:$C$566,3)</f>
        <v>medium low</v>
      </c>
      <c r="D141">
        <v>0.70211599999999996</v>
      </c>
      <c r="E141">
        <v>1091</v>
      </c>
      <c r="F141">
        <v>984</v>
      </c>
      <c r="G141">
        <v>2.8564361884058602</v>
      </c>
      <c r="H141" t="s">
        <v>51</v>
      </c>
      <c r="I141">
        <v>1.12647756835601</v>
      </c>
      <c r="J141" t="s">
        <v>53</v>
      </c>
      <c r="K141">
        <v>3.6677588684807101</v>
      </c>
      <c r="L141" t="s">
        <v>50</v>
      </c>
      <c r="M141">
        <v>1.5055325727867299</v>
      </c>
      <c r="N141" t="s">
        <v>53</v>
      </c>
      <c r="O141">
        <v>1.9193944720653E-2</v>
      </c>
      <c r="P141" t="s">
        <v>53</v>
      </c>
      <c r="Q141">
        <v>-1.088790984475E-2</v>
      </c>
      <c r="R141" t="s">
        <v>53</v>
      </c>
      <c r="S141">
        <v>3.0511539261036801E-2</v>
      </c>
      <c r="T141" t="s">
        <v>53</v>
      </c>
      <c r="U141">
        <v>-7.8897609173399497E-3</v>
      </c>
      <c r="V141" t="s">
        <v>53</v>
      </c>
      <c r="W141">
        <v>2.6356636068992798</v>
      </c>
      <c r="X141" t="s">
        <v>50</v>
      </c>
      <c r="Y141">
        <v>2.6459220753357</v>
      </c>
      <c r="Z141" t="s">
        <v>50</v>
      </c>
      <c r="AA141">
        <v>-0.124341098468221</v>
      </c>
      <c r="AB141">
        <v>-2.2260283925748601</v>
      </c>
      <c r="AC141">
        <v>-2.21610520545318</v>
      </c>
      <c r="AD141">
        <v>-9.9231871216787192E-3</v>
      </c>
      <c r="AE141">
        <v>9382.7650273224008</v>
      </c>
      <c r="AF141">
        <v>9200.1056910569096</v>
      </c>
      <c r="AG141">
        <v>8745.1513944223097</v>
      </c>
      <c r="AH141">
        <v>8507.1019736842009</v>
      </c>
      <c r="AI141">
        <v>9729.0652173913004</v>
      </c>
      <c r="AJ141">
        <v>9102.4521739130396</v>
      </c>
      <c r="AK141">
        <v>8856.43</v>
      </c>
      <c r="AL141">
        <v>8448.6609195402198</v>
      </c>
      <c r="AM141">
        <v>9032.6593406593402</v>
      </c>
      <c r="AN141">
        <v>9285.8320610687006</v>
      </c>
      <c r="AO141">
        <v>8671.4569536423805</v>
      </c>
      <c r="AP141">
        <v>8585.3230769230704</v>
      </c>
      <c r="AQ141">
        <v>9831.7708333333303</v>
      </c>
      <c r="AR141">
        <v>8776.6923076923104</v>
      </c>
      <c r="AS141">
        <v>8734.1851851851807</v>
      </c>
      <c r="AT141">
        <v>8558.6266666666597</v>
      </c>
      <c r="AU141">
        <v>9617.0227272727207</v>
      </c>
      <c r="AV141">
        <v>9371.3333333333303</v>
      </c>
      <c r="AW141">
        <v>8999.9347826086905</v>
      </c>
      <c r="AX141">
        <v>8365.3535353535299</v>
      </c>
      <c r="AY141">
        <v>9137.0416666666606</v>
      </c>
      <c r="AZ141">
        <v>8786.6851851851807</v>
      </c>
      <c r="BA141">
        <v>8679.0533333333296</v>
      </c>
      <c r="BB141">
        <v>8757.8461538461506</v>
      </c>
      <c r="BC141">
        <v>8916.1395348837195</v>
      </c>
      <c r="BD141">
        <v>9635.8831168831093</v>
      </c>
      <c r="BE141">
        <v>8663.96052631579</v>
      </c>
      <c r="BF141">
        <v>8412.7999999999993</v>
      </c>
    </row>
    <row r="142" spans="1:58" x14ac:dyDescent="0.25">
      <c r="A142" t="s">
        <v>180</v>
      </c>
      <c r="B142" t="str">
        <f>VLOOKUP(A142,vhcsResultsConsolidated!$A$2:$C$566,2)</f>
        <v>City</v>
      </c>
      <c r="C142" t="str">
        <f>VLOOKUP(A142,vhcsResultsConsolidated!$A$2:$C$566,3)</f>
        <v>medium</v>
      </c>
      <c r="D142">
        <v>0.84232199999999902</v>
      </c>
      <c r="E142">
        <v>6741</v>
      </c>
      <c r="F142">
        <v>5662</v>
      </c>
      <c r="G142">
        <v>3.0063720331470201</v>
      </c>
      <c r="H142" t="s">
        <v>51</v>
      </c>
      <c r="I142">
        <v>1.6588543910821101</v>
      </c>
      <c r="J142" t="s">
        <v>53</v>
      </c>
      <c r="K142">
        <v>3.2188797119511099</v>
      </c>
      <c r="L142" t="s">
        <v>50</v>
      </c>
      <c r="M142">
        <v>1.81036542453565</v>
      </c>
      <c r="N142" t="s">
        <v>53</v>
      </c>
      <c r="O142">
        <v>-5.7950198824805801E-3</v>
      </c>
      <c r="P142" t="s">
        <v>53</v>
      </c>
      <c r="Q142">
        <v>7.9675685849939903E-3</v>
      </c>
      <c r="R142" t="s">
        <v>53</v>
      </c>
      <c r="S142">
        <v>1.8742292627552001E-2</v>
      </c>
      <c r="T142" t="s">
        <v>53</v>
      </c>
      <c r="U142">
        <v>4.9330995735342199E-2</v>
      </c>
      <c r="V142" t="s">
        <v>50</v>
      </c>
      <c r="W142">
        <v>2.5871375827005099</v>
      </c>
      <c r="X142" t="s">
        <v>50</v>
      </c>
      <c r="Y142">
        <v>2.6205030899480102</v>
      </c>
      <c r="Z142" t="s">
        <v>50</v>
      </c>
      <c r="AA142">
        <v>-21.673513671361501</v>
      </c>
      <c r="AB142">
        <v>-19.679968222680301</v>
      </c>
      <c r="AC142">
        <v>0.467546935814387</v>
      </c>
      <c r="AD142">
        <v>-20.147515158494699</v>
      </c>
      <c r="AE142">
        <v>6703.0115740740703</v>
      </c>
      <c r="AF142">
        <v>6844.8559941520398</v>
      </c>
      <c r="AG142">
        <v>7140.9718111346001</v>
      </c>
      <c r="AH142">
        <v>6568.7511082963902</v>
      </c>
      <c r="AI142">
        <v>6543.3607305936002</v>
      </c>
      <c r="AJ142">
        <v>6798.7740963855404</v>
      </c>
      <c r="AK142">
        <v>7198.4715568862202</v>
      </c>
      <c r="AL142">
        <v>6541.3324937027701</v>
      </c>
      <c r="AM142">
        <v>6867.1596244131397</v>
      </c>
      <c r="AN142">
        <v>6888.3196022727197</v>
      </c>
      <c r="AO142">
        <v>7089.8268974700404</v>
      </c>
      <c r="AP142">
        <v>6596.4840764331202</v>
      </c>
      <c r="AQ142">
        <v>6934.8844984802399</v>
      </c>
      <c r="AR142">
        <v>6961.7272727272702</v>
      </c>
      <c r="AS142">
        <v>7227.5958083832302</v>
      </c>
      <c r="AT142">
        <v>6743.1473087818704</v>
      </c>
      <c r="AU142">
        <v>6150.6432926829202</v>
      </c>
      <c r="AV142">
        <v>6626.73993808049</v>
      </c>
      <c r="AW142">
        <v>7169.3473053892203</v>
      </c>
      <c r="AX142">
        <v>6379.7891156462501</v>
      </c>
      <c r="AY142">
        <v>6700.8647686832701</v>
      </c>
      <c r="AZ142">
        <v>7006.5696969696901</v>
      </c>
      <c r="BA142">
        <v>7303.9732620320801</v>
      </c>
      <c r="BB142">
        <v>6647.04428904428</v>
      </c>
      <c r="BC142">
        <v>6997.68715083798</v>
      </c>
      <c r="BD142">
        <v>6783.9812834224504</v>
      </c>
      <c r="BE142">
        <v>6877.3846153846098</v>
      </c>
      <c r="BF142">
        <v>6535.5561797752798</v>
      </c>
    </row>
    <row r="143" spans="1:58" x14ac:dyDescent="0.25">
      <c r="A143" t="s">
        <v>751</v>
      </c>
      <c r="B143" t="str">
        <f>VLOOKUP(A143,vhcsResultsConsolidated!$A$2:$C$566,2)</f>
        <v>City</v>
      </c>
      <c r="C143" t="str">
        <f>VLOOKUP(A143,vhcsResultsConsolidated!$A$2:$C$566,3)</f>
        <v>medium</v>
      </c>
      <c r="D143">
        <v>0.51088599999999995</v>
      </c>
      <c r="E143">
        <v>737</v>
      </c>
      <c r="F143">
        <v>672</v>
      </c>
      <c r="G143">
        <v>3.05366993450503</v>
      </c>
      <c r="H143" t="s">
        <v>50</v>
      </c>
      <c r="I143">
        <v>2.0581631251940999</v>
      </c>
      <c r="J143" t="s">
        <v>52</v>
      </c>
      <c r="K143">
        <v>1.4616650617559299</v>
      </c>
      <c r="L143" t="s">
        <v>53</v>
      </c>
      <c r="M143">
        <v>1.8089667161123799</v>
      </c>
      <c r="N143" t="s">
        <v>53</v>
      </c>
      <c r="O143">
        <v>-0.17220811893503599</v>
      </c>
      <c r="P143" t="s">
        <v>50</v>
      </c>
      <c r="Q143">
        <v>-7.2862342101981198E-2</v>
      </c>
      <c r="R143" t="s">
        <v>53</v>
      </c>
      <c r="S143">
        <v>8.2210116942323497E-2</v>
      </c>
      <c r="T143" t="s">
        <v>52</v>
      </c>
      <c r="U143">
        <v>7.4207619024097796E-2</v>
      </c>
      <c r="V143" t="s">
        <v>52</v>
      </c>
      <c r="W143">
        <v>2.4955907658498502</v>
      </c>
      <c r="X143" t="s">
        <v>50</v>
      </c>
      <c r="Y143">
        <v>2.6031574270933699</v>
      </c>
      <c r="Z143" t="s">
        <v>50</v>
      </c>
      <c r="AA143">
        <v>13.2334824452505</v>
      </c>
      <c r="AB143">
        <v>-29.033150139393701</v>
      </c>
      <c r="AC143">
        <v>-14.317894614793</v>
      </c>
      <c r="AD143">
        <v>-14.7152555246006</v>
      </c>
      <c r="AE143">
        <v>3291.7836538461502</v>
      </c>
      <c r="AF143">
        <v>3167.0773809523798</v>
      </c>
      <c r="AG143">
        <v>2691.8879310344801</v>
      </c>
      <c r="AH143">
        <v>3180.1055555555499</v>
      </c>
      <c r="AI143">
        <v>3363.2956521739102</v>
      </c>
      <c r="AJ143">
        <v>3098.9480519480499</v>
      </c>
      <c r="AK143">
        <v>2668.03125</v>
      </c>
      <c r="AL143">
        <v>3129.51111111111</v>
      </c>
      <c r="AM143">
        <v>3203.3548387096698</v>
      </c>
      <c r="AN143">
        <v>3224.7252747252701</v>
      </c>
      <c r="AO143">
        <v>2721.25</v>
      </c>
      <c r="AP143">
        <v>3230.7</v>
      </c>
      <c r="AQ143">
        <v>3835.1428571428501</v>
      </c>
      <c r="AR143">
        <v>2823.83870967741</v>
      </c>
      <c r="AS143">
        <v>3064.45454545454</v>
      </c>
      <c r="AT143">
        <v>2764.4</v>
      </c>
      <c r="AU143">
        <v>2791.6346153846098</v>
      </c>
      <c r="AV143">
        <v>3284.3478260869501</v>
      </c>
      <c r="AW143">
        <v>2246.0322580645102</v>
      </c>
      <c r="AX143">
        <v>3494.62222222222</v>
      </c>
      <c r="AY143">
        <v>3411.0930232558098</v>
      </c>
      <c r="AZ143">
        <v>2647.0270270270198</v>
      </c>
      <c r="BA143">
        <v>2289.92</v>
      </c>
      <c r="BB143">
        <v>3283.6170212765901</v>
      </c>
      <c r="BC143">
        <v>3024.7</v>
      </c>
      <c r="BD143">
        <v>3620.5555555555502</v>
      </c>
      <c r="BE143">
        <v>3120.62962962962</v>
      </c>
      <c r="BF143">
        <v>3172.86046511627</v>
      </c>
    </row>
    <row r="144" spans="1:58" x14ac:dyDescent="0.25">
      <c r="A144" t="s">
        <v>181</v>
      </c>
      <c r="B144" t="str">
        <f>VLOOKUP(A144,vhcsResultsConsolidated!$A$2:$C$566,2)</f>
        <v>transport</v>
      </c>
      <c r="C144" t="str">
        <f>VLOOKUP(A144,vhcsResultsConsolidated!$A$2:$C$566,3)</f>
        <v>medium low</v>
      </c>
      <c r="D144">
        <v>0.59988200000000003</v>
      </c>
      <c r="E144">
        <v>2575</v>
      </c>
      <c r="F144">
        <v>2265</v>
      </c>
      <c r="G144">
        <v>4.5085671907022498</v>
      </c>
      <c r="H144" t="s">
        <v>50</v>
      </c>
      <c r="I144">
        <v>3.2581487566647098</v>
      </c>
      <c r="J144" t="s">
        <v>50</v>
      </c>
      <c r="K144">
        <v>3.4017874538564001</v>
      </c>
      <c r="L144" t="s">
        <v>50</v>
      </c>
      <c r="M144">
        <v>3.5659808089040599</v>
      </c>
      <c r="N144" t="s">
        <v>50</v>
      </c>
      <c r="O144">
        <v>-3.05754067080122E-2</v>
      </c>
      <c r="P144" t="s">
        <v>53</v>
      </c>
      <c r="Q144">
        <v>1.5396149685302099E-2</v>
      </c>
      <c r="R144" t="s">
        <v>53</v>
      </c>
      <c r="S144">
        <v>2.73536147179155E-2</v>
      </c>
      <c r="T144" t="s">
        <v>53</v>
      </c>
      <c r="U144">
        <v>7.0862755871771198E-3</v>
      </c>
      <c r="V144" t="s">
        <v>53</v>
      </c>
      <c r="W144">
        <v>2.5140307091023799</v>
      </c>
      <c r="X144" t="s">
        <v>50</v>
      </c>
      <c r="Y144">
        <v>2.5318997077001999</v>
      </c>
      <c r="Z144" t="s">
        <v>50</v>
      </c>
      <c r="AA144">
        <v>7.6928458400440896</v>
      </c>
      <c r="AB144">
        <v>14.628523803496201</v>
      </c>
      <c r="AC144">
        <v>1.7013427743602401</v>
      </c>
      <c r="AD144">
        <v>12.9271810291359</v>
      </c>
      <c r="AE144">
        <v>5339.8451327433604</v>
      </c>
      <c r="AF144">
        <v>5271.7612208258497</v>
      </c>
      <c r="AG144">
        <v>4832.0231481481396</v>
      </c>
      <c r="AH144">
        <v>4861.1421404682196</v>
      </c>
      <c r="AI144">
        <v>5458.3506849314999</v>
      </c>
      <c r="AJ144">
        <v>5179.18279569892</v>
      </c>
      <c r="AK144">
        <v>4699.1408450704203</v>
      </c>
      <c r="AL144">
        <v>5013.8406779661</v>
      </c>
      <c r="AM144">
        <v>5201.6517571884897</v>
      </c>
      <c r="AN144">
        <v>5364.6726618704997</v>
      </c>
      <c r="AO144">
        <v>4961.26484018264</v>
      </c>
      <c r="AP144">
        <v>4712.4752475247496</v>
      </c>
      <c r="AQ144">
        <v>5482.8247422680397</v>
      </c>
      <c r="AR144">
        <v>4598.7759999999998</v>
      </c>
      <c r="AS144">
        <v>4713.1818181818098</v>
      </c>
      <c r="AT144">
        <v>5034.2288135593199</v>
      </c>
      <c r="AU144">
        <v>5430.5847953216298</v>
      </c>
      <c r="AV144">
        <v>5650.2922077922003</v>
      </c>
      <c r="AW144">
        <v>4684.1456310679596</v>
      </c>
      <c r="AX144">
        <v>5000.2485875706197</v>
      </c>
      <c r="AY144">
        <v>4953.25</v>
      </c>
      <c r="AZ144">
        <v>5573.1048387096698</v>
      </c>
      <c r="BA144">
        <v>4976.8934426229498</v>
      </c>
      <c r="BB144">
        <v>4431.4482758620597</v>
      </c>
      <c r="BC144">
        <v>5436.16770186335</v>
      </c>
      <c r="BD144">
        <v>5196.84415584415</v>
      </c>
      <c r="BE144">
        <v>4941.6082474226796</v>
      </c>
      <c r="BF144">
        <v>4970.3797468354396</v>
      </c>
    </row>
    <row r="145" spans="1:58" x14ac:dyDescent="0.25">
      <c r="A145" t="s">
        <v>182</v>
      </c>
      <c r="B145" t="str">
        <f>VLOOKUP(A145,vhcsResultsConsolidated!$A$2:$C$566,2)</f>
        <v>city</v>
      </c>
      <c r="C145" t="str">
        <f>VLOOKUP(A145,vhcsResultsConsolidated!$A$2:$C$566,3)</f>
        <v>medium low</v>
      </c>
      <c r="D145">
        <v>0.69845599999999997</v>
      </c>
      <c r="E145">
        <v>1887</v>
      </c>
      <c r="F145">
        <v>1887</v>
      </c>
      <c r="G145">
        <v>1.9975794275451499</v>
      </c>
      <c r="H145" t="s">
        <v>52</v>
      </c>
      <c r="I145">
        <v>1.18140566323533</v>
      </c>
      <c r="J145" t="s">
        <v>53</v>
      </c>
      <c r="K145">
        <v>1.75784128517621</v>
      </c>
      <c r="L145" t="s">
        <v>53</v>
      </c>
      <c r="M145">
        <v>2.49767820250693</v>
      </c>
      <c r="N145" t="s">
        <v>51</v>
      </c>
      <c r="O145">
        <v>2.78630860522734E-2</v>
      </c>
      <c r="P145" t="s">
        <v>53</v>
      </c>
      <c r="Q145">
        <v>6.6658845340532699E-3</v>
      </c>
      <c r="R145" t="s">
        <v>53</v>
      </c>
      <c r="S145">
        <v>-1.2117082326815001E-3</v>
      </c>
      <c r="T145" t="s">
        <v>53</v>
      </c>
      <c r="U145">
        <v>5.0001670639044801E-2</v>
      </c>
      <c r="V145" t="s">
        <v>52</v>
      </c>
      <c r="W145">
        <v>2.6126860867122099</v>
      </c>
      <c r="X145" t="s">
        <v>50</v>
      </c>
      <c r="Y145">
        <v>2.6292188302287798</v>
      </c>
      <c r="Z145" t="s">
        <v>50</v>
      </c>
      <c r="AA145">
        <v>-10.131715001967301</v>
      </c>
      <c r="AB145">
        <v>-6.7109811467451497</v>
      </c>
      <c r="AC145">
        <v>3.45524968710783</v>
      </c>
      <c r="AD145">
        <v>-10.1662308338529</v>
      </c>
      <c r="AE145">
        <v>6910.9753086419696</v>
      </c>
      <c r="AF145">
        <v>6401.6342975206599</v>
      </c>
      <c r="AG145">
        <v>6094.7150537634398</v>
      </c>
      <c r="AH145">
        <v>5459.7521551724103</v>
      </c>
      <c r="AI145">
        <v>7113.5919732441398</v>
      </c>
      <c r="AJ145">
        <v>6344.7201492537297</v>
      </c>
      <c r="AK145">
        <v>6188.9946808510604</v>
      </c>
      <c r="AL145">
        <v>5001.28793774319</v>
      </c>
      <c r="AM145">
        <v>6684.9216417910402</v>
      </c>
      <c r="AN145">
        <v>6472.25</v>
      </c>
      <c r="AO145">
        <v>5998.3858695652098</v>
      </c>
      <c r="AP145">
        <v>6028.95652173913</v>
      </c>
      <c r="AQ145">
        <v>7018.5849056603702</v>
      </c>
      <c r="AR145">
        <v>6323.55319148936</v>
      </c>
      <c r="AS145">
        <v>6397.7341772151804</v>
      </c>
      <c r="AT145">
        <v>5140.22307692307</v>
      </c>
      <c r="AU145">
        <v>7221.49285714285</v>
      </c>
      <c r="AV145">
        <v>6368.2204724409403</v>
      </c>
      <c r="AW145">
        <v>6037.7064220183402</v>
      </c>
      <c r="AX145">
        <v>4859.0708661417302</v>
      </c>
      <c r="AY145">
        <v>6370.6166666666604</v>
      </c>
      <c r="AZ145">
        <v>6531.69902912621</v>
      </c>
      <c r="BA145">
        <v>6399.6333333333296</v>
      </c>
      <c r="BB145">
        <v>5935.3831775700901</v>
      </c>
      <c r="BC145">
        <v>6939.7635135135097</v>
      </c>
      <c r="BD145">
        <v>6418.0619469026497</v>
      </c>
      <c r="BE145">
        <v>5614.2127659574398</v>
      </c>
      <c r="BF145">
        <v>6129.08</v>
      </c>
    </row>
    <row r="146" spans="1:58" x14ac:dyDescent="0.25">
      <c r="A146" t="s">
        <v>183</v>
      </c>
      <c r="D146">
        <v>0.61466999999999905</v>
      </c>
      <c r="E146">
        <v>1592</v>
      </c>
      <c r="F146">
        <v>1473</v>
      </c>
      <c r="G146">
        <v>1.82007747812587</v>
      </c>
      <c r="H146" t="s">
        <v>53</v>
      </c>
      <c r="I146">
        <v>2.6959474387330902</v>
      </c>
      <c r="J146" t="s">
        <v>51</v>
      </c>
      <c r="K146">
        <v>0.86299658875770102</v>
      </c>
      <c r="L146" t="s">
        <v>53</v>
      </c>
      <c r="M146">
        <v>5.7699836125807504</v>
      </c>
      <c r="N146" t="s">
        <v>50</v>
      </c>
      <c r="O146">
        <v>-0.144548003095963</v>
      </c>
      <c r="P146" t="s">
        <v>50</v>
      </c>
      <c r="Q146">
        <v>-0.23486291992627301</v>
      </c>
      <c r="R146" t="s">
        <v>50</v>
      </c>
      <c r="S146">
        <v>-0.21416100738255001</v>
      </c>
      <c r="T146" t="s">
        <v>50</v>
      </c>
      <c r="U146">
        <v>-0.22502720045497601</v>
      </c>
      <c r="V146" t="s">
        <v>50</v>
      </c>
      <c r="W146">
        <v>2.6595376626561502</v>
      </c>
      <c r="X146" t="s">
        <v>50</v>
      </c>
      <c r="Y146">
        <v>2.5024664035939601</v>
      </c>
      <c r="Z146" t="s">
        <v>50</v>
      </c>
      <c r="AA146">
        <v>47.448236300885497</v>
      </c>
      <c r="AB146">
        <v>11.4836635645506</v>
      </c>
      <c r="AC146">
        <v>9.5003624229302304</v>
      </c>
      <c r="AD146">
        <v>1.9833011416203801</v>
      </c>
      <c r="AE146">
        <v>6359.65</v>
      </c>
      <c r="AF146">
        <v>5796.4669703872396</v>
      </c>
      <c r="AG146">
        <v>4795.4366197183099</v>
      </c>
      <c r="AH146">
        <v>4827.7344827586203</v>
      </c>
      <c r="AI146">
        <v>6733.64</v>
      </c>
      <c r="AJ146">
        <v>5736.02336448598</v>
      </c>
      <c r="AK146">
        <v>5081.4666666666599</v>
      </c>
      <c r="AL146">
        <v>5017.88607594936</v>
      </c>
      <c r="AM146">
        <v>6001.5744680851003</v>
      </c>
      <c r="AN146">
        <v>5853.9555555555498</v>
      </c>
      <c r="AO146">
        <v>4475.2537313432804</v>
      </c>
      <c r="AP146">
        <v>4600.1287878787798</v>
      </c>
      <c r="AQ146">
        <v>6946.2608695652098</v>
      </c>
      <c r="AR146">
        <v>5947.6078431372498</v>
      </c>
      <c r="AS146">
        <v>5820.3521126760497</v>
      </c>
      <c r="AT146">
        <v>5079.2222222222199</v>
      </c>
      <c r="AU146">
        <v>6511.3545454545401</v>
      </c>
      <c r="AV146">
        <v>5543.3303571428496</v>
      </c>
      <c r="AW146">
        <v>4417.4050632911303</v>
      </c>
      <c r="AX146">
        <v>4977.21052631578</v>
      </c>
      <c r="AY146">
        <v>5478.1595744680799</v>
      </c>
      <c r="AZ146">
        <v>5319.6774193548299</v>
      </c>
      <c r="BA146">
        <v>5161.1071428571404</v>
      </c>
      <c r="BB146">
        <v>4232.6951219512102</v>
      </c>
      <c r="BC146">
        <v>6350.51773049645</v>
      </c>
      <c r="BD146">
        <v>6509.9009900990104</v>
      </c>
      <c r="BE146">
        <v>3982.8461538461502</v>
      </c>
      <c r="BF146">
        <v>5202.72</v>
      </c>
    </row>
    <row r="147" spans="1:58" x14ac:dyDescent="0.25">
      <c r="A147" t="s">
        <v>184</v>
      </c>
      <c r="D147">
        <v>0.96722199999999903</v>
      </c>
      <c r="E147">
        <v>164</v>
      </c>
      <c r="F147">
        <v>115</v>
      </c>
      <c r="G147">
        <v>0.480794783335869</v>
      </c>
      <c r="H147" t="s">
        <v>53</v>
      </c>
      <c r="I147">
        <v>0.58446910010936204</v>
      </c>
      <c r="J147" t="s">
        <v>53</v>
      </c>
      <c r="K147">
        <v>0.49335605065583199</v>
      </c>
      <c r="L147" t="s">
        <v>53</v>
      </c>
      <c r="M147">
        <v>1.57292300785034</v>
      </c>
      <c r="N147" t="s">
        <v>53</v>
      </c>
      <c r="O147">
        <v>-9.7923216706320895E-3</v>
      </c>
      <c r="P147" t="s">
        <v>53</v>
      </c>
      <c r="Q147">
        <v>-1.9939006345312E-2</v>
      </c>
      <c r="R147" t="s">
        <v>53</v>
      </c>
      <c r="S147">
        <v>-1.17462491332421E-2</v>
      </c>
      <c r="T147" t="s">
        <v>53</v>
      </c>
      <c r="U147">
        <v>2.2451395069767802E-2</v>
      </c>
      <c r="V147" t="s">
        <v>53</v>
      </c>
      <c r="W147">
        <v>3.1456652863116199</v>
      </c>
      <c r="X147" t="s">
        <v>50</v>
      </c>
      <c r="Y147">
        <v>3.1534608367930299</v>
      </c>
      <c r="Z147" t="s">
        <v>50</v>
      </c>
      <c r="AA147">
        <v>1.06118262306186</v>
      </c>
      <c r="AB147">
        <v>-4.0971410818444998</v>
      </c>
      <c r="AC147">
        <v>-4.0169121694556296</v>
      </c>
      <c r="AD147">
        <v>-8.0228912388871906E-2</v>
      </c>
      <c r="AE147">
        <v>48186.264705882299</v>
      </c>
      <c r="AF147">
        <v>39761.538461538403</v>
      </c>
      <c r="AG147">
        <v>54571.071428571398</v>
      </c>
      <c r="AH147">
        <v>52110.875</v>
      </c>
      <c r="AI147">
        <v>41966.6</v>
      </c>
      <c r="AJ147">
        <v>32966.666666666599</v>
      </c>
      <c r="AK147">
        <v>56342.857142857101</v>
      </c>
      <c r="AL147">
        <v>53889.628571428497</v>
      </c>
      <c r="AM147">
        <v>53096.526315789401</v>
      </c>
      <c r="AN147">
        <v>45585.714285714203</v>
      </c>
      <c r="AO147">
        <v>52799.285714285703</v>
      </c>
      <c r="AP147">
        <v>39659.599999999999</v>
      </c>
      <c r="AQ147">
        <v>37239.800000000003</v>
      </c>
      <c r="AR147">
        <v>44500</v>
      </c>
      <c r="AS147">
        <v>48000</v>
      </c>
      <c r="AT147">
        <v>53687.5</v>
      </c>
      <c r="AU147">
        <v>44330</v>
      </c>
      <c r="AV147">
        <v>30660</v>
      </c>
      <c r="AW147">
        <v>62600</v>
      </c>
      <c r="AX147">
        <v>54698.142857142797</v>
      </c>
      <c r="AY147">
        <v>47080.5</v>
      </c>
      <c r="AZ147">
        <v>39860</v>
      </c>
      <c r="BA147">
        <v>55861.25</v>
      </c>
      <c r="BB147">
        <v>28799.666666666599</v>
      </c>
      <c r="BC147">
        <v>57471.818181818096</v>
      </c>
      <c r="BD147">
        <v>59900</v>
      </c>
      <c r="BE147">
        <v>48716.666666666599</v>
      </c>
      <c r="BF147">
        <v>55949.5</v>
      </c>
    </row>
    <row r="148" spans="1:58" x14ac:dyDescent="0.25">
      <c r="A148" t="s">
        <v>185</v>
      </c>
      <c r="D148">
        <v>0.91459199999999996</v>
      </c>
      <c r="E148">
        <v>146</v>
      </c>
      <c r="F148">
        <v>71</v>
      </c>
      <c r="G148">
        <v>0.42858796111872799</v>
      </c>
      <c r="H148" t="s">
        <v>53</v>
      </c>
      <c r="I148">
        <v>9.7219992008718698E-2</v>
      </c>
      <c r="J148" t="s">
        <v>53</v>
      </c>
      <c r="K148">
        <v>0.37738611105507303</v>
      </c>
      <c r="L148" t="s">
        <v>53</v>
      </c>
      <c r="M148">
        <v>0.65265942591252701</v>
      </c>
      <c r="N148" t="s">
        <v>53</v>
      </c>
      <c r="O148">
        <v>0.23269775723259101</v>
      </c>
      <c r="P148" t="s">
        <v>51</v>
      </c>
      <c r="Q148">
        <v>-4.5409212922856601E-2</v>
      </c>
      <c r="R148" t="s">
        <v>53</v>
      </c>
      <c r="S148">
        <v>0.19461561631462901</v>
      </c>
      <c r="T148" t="s">
        <v>52</v>
      </c>
      <c r="U148">
        <v>-9.4314168381668395E-2</v>
      </c>
      <c r="V148" t="s">
        <v>53</v>
      </c>
      <c r="W148">
        <v>3.0761804777349702</v>
      </c>
      <c r="X148" t="s">
        <v>50</v>
      </c>
      <c r="Y148">
        <v>3.1155662746904298</v>
      </c>
      <c r="Z148" t="s">
        <v>50</v>
      </c>
      <c r="AA148">
        <v>-2.2752507484202198</v>
      </c>
      <c r="AB148">
        <v>0.81271984394498897</v>
      </c>
      <c r="AC148">
        <v>0.77445592958823295</v>
      </c>
      <c r="AD148">
        <v>3.8263914356756197E-2</v>
      </c>
      <c r="AE148">
        <v>13137.5</v>
      </c>
      <c r="AF148">
        <v>23721.233333333301</v>
      </c>
      <c r="AG148">
        <v>23118.8888888888</v>
      </c>
      <c r="AH148">
        <v>21446.6</v>
      </c>
      <c r="AI148">
        <v>4166.6666666666597</v>
      </c>
      <c r="AJ148">
        <v>20769.882352941098</v>
      </c>
      <c r="AK148">
        <v>23954.444444444402</v>
      </c>
      <c r="AL148">
        <v>22611</v>
      </c>
      <c r="AM148">
        <v>18520</v>
      </c>
      <c r="AN148">
        <v>27580.692307692301</v>
      </c>
      <c r="AO148">
        <v>22283.333333333299</v>
      </c>
      <c r="AP148">
        <v>19700</v>
      </c>
      <c r="AQ148">
        <v>4166.6666666666597</v>
      </c>
      <c r="AR148">
        <v>20577.599999999999</v>
      </c>
      <c r="AS148">
        <v>23900</v>
      </c>
      <c r="AT148">
        <v>20859.8</v>
      </c>
      <c r="AV148">
        <v>20850</v>
      </c>
      <c r="AW148">
        <v>23961.25</v>
      </c>
      <c r="AX148">
        <v>24800</v>
      </c>
      <c r="AY148">
        <v>21150</v>
      </c>
      <c r="AZ148">
        <v>30105.5555555555</v>
      </c>
      <c r="BA148">
        <v>33725</v>
      </c>
      <c r="BB148">
        <v>22400</v>
      </c>
      <c r="BC148">
        <v>8000</v>
      </c>
      <c r="BD148">
        <v>21899.75</v>
      </c>
      <c r="BE148">
        <v>13130</v>
      </c>
      <c r="BF148">
        <v>18350</v>
      </c>
    </row>
    <row r="149" spans="1:58" x14ac:dyDescent="0.25">
      <c r="A149" t="s">
        <v>752</v>
      </c>
      <c r="D149">
        <v>0.706986</v>
      </c>
      <c r="E149">
        <v>814</v>
      </c>
      <c r="F149">
        <v>248</v>
      </c>
      <c r="G149">
        <v>1.4598050798625299</v>
      </c>
      <c r="H149" t="s">
        <v>53</v>
      </c>
      <c r="I149">
        <v>1.2467741225956199</v>
      </c>
      <c r="J149" t="s">
        <v>53</v>
      </c>
      <c r="K149">
        <v>1.0355118442328199</v>
      </c>
      <c r="L149" t="s">
        <v>53</v>
      </c>
      <c r="M149">
        <v>2.09451148054203</v>
      </c>
      <c r="N149" t="s">
        <v>52</v>
      </c>
      <c r="O149">
        <v>-0.12675841238663901</v>
      </c>
      <c r="P149" t="s">
        <v>51</v>
      </c>
      <c r="Q149">
        <v>-0.121576157709555</v>
      </c>
      <c r="R149" t="s">
        <v>51</v>
      </c>
      <c r="S149">
        <v>-0.241881931827029</v>
      </c>
      <c r="T149" t="s">
        <v>50</v>
      </c>
      <c r="U149">
        <v>-0.19368190151318401</v>
      </c>
      <c r="V149" t="s">
        <v>50</v>
      </c>
      <c r="W149">
        <v>2.9558556032188101</v>
      </c>
      <c r="X149" t="s">
        <v>50</v>
      </c>
      <c r="Y149">
        <v>2.7869884609211102</v>
      </c>
      <c r="Z149" t="s">
        <v>50</v>
      </c>
      <c r="AA149">
        <v>7.8447267789518396</v>
      </c>
      <c r="AB149">
        <v>4.5880392430748902</v>
      </c>
      <c r="AC149">
        <v>3.5831125375812798</v>
      </c>
      <c r="AD149">
        <v>1.0049267054936</v>
      </c>
      <c r="AE149">
        <v>13442.067567567499</v>
      </c>
      <c r="AF149">
        <v>12370.580645161201</v>
      </c>
      <c r="AG149">
        <v>9689.35</v>
      </c>
      <c r="AH149">
        <v>7998.3269230769201</v>
      </c>
      <c r="AI149">
        <v>14185.758620689599</v>
      </c>
      <c r="AJ149">
        <v>11994.1351351351</v>
      </c>
      <c r="AK149">
        <v>10041.200000000001</v>
      </c>
      <c r="AL149">
        <v>8117.9375</v>
      </c>
      <c r="AM149">
        <v>12962.8</v>
      </c>
      <c r="AN149">
        <v>12927.72</v>
      </c>
      <c r="AO149">
        <v>9438.0285714285692</v>
      </c>
      <c r="AP149">
        <v>7806.95</v>
      </c>
      <c r="AQ149">
        <v>14255</v>
      </c>
      <c r="AR149">
        <v>11827.4761904761</v>
      </c>
      <c r="AS149">
        <v>9503.8461538461506</v>
      </c>
      <c r="AT149">
        <v>9791.3684210526299</v>
      </c>
      <c r="AU149">
        <v>14149.3157894736</v>
      </c>
      <c r="AV149">
        <v>12212.875</v>
      </c>
      <c r="AW149">
        <v>10623.333333333299</v>
      </c>
      <c r="AX149">
        <v>5672.1538461538403</v>
      </c>
      <c r="AY149">
        <v>14176.8</v>
      </c>
      <c r="AZ149">
        <v>12529.9</v>
      </c>
      <c r="BA149">
        <v>10215.761904761899</v>
      </c>
      <c r="BB149">
        <v>7018.75</v>
      </c>
      <c r="BC149">
        <v>11991.6</v>
      </c>
      <c r="BD149">
        <v>13192.9333333333</v>
      </c>
      <c r="BE149">
        <v>8271.4285714285706</v>
      </c>
      <c r="BF149">
        <v>8332.4166666666606</v>
      </c>
    </row>
    <row r="150" spans="1:58" x14ac:dyDescent="0.25">
      <c r="A150" t="s">
        <v>186</v>
      </c>
      <c r="D150">
        <v>0.72786600000000001</v>
      </c>
      <c r="E150">
        <v>369</v>
      </c>
      <c r="F150">
        <v>348</v>
      </c>
      <c r="G150">
        <v>0.44993672261947298</v>
      </c>
      <c r="H150" t="s">
        <v>53</v>
      </c>
      <c r="I150">
        <v>0.43535183786151499</v>
      </c>
      <c r="J150" t="s">
        <v>53</v>
      </c>
      <c r="K150">
        <v>0.54556240909336395</v>
      </c>
      <c r="L150" t="s">
        <v>53</v>
      </c>
      <c r="M150">
        <v>1.23664818918449</v>
      </c>
      <c r="N150" t="s">
        <v>53</v>
      </c>
      <c r="O150">
        <v>2.15846571186235E-2</v>
      </c>
      <c r="P150" t="s">
        <v>53</v>
      </c>
      <c r="Q150">
        <v>7.7353051132757603E-2</v>
      </c>
      <c r="R150" t="s">
        <v>53</v>
      </c>
      <c r="S150">
        <v>8.8648924385242606E-2</v>
      </c>
      <c r="T150" t="s">
        <v>51</v>
      </c>
      <c r="U150">
        <v>0.12124314175857499</v>
      </c>
      <c r="V150" t="s">
        <v>51</v>
      </c>
      <c r="W150">
        <v>3.0426131519669601</v>
      </c>
      <c r="X150" t="s">
        <v>50</v>
      </c>
      <c r="Y150">
        <v>3.1242757468950302</v>
      </c>
      <c r="Z150" t="s">
        <v>50</v>
      </c>
      <c r="AA150">
        <v>-3.4825863491990399</v>
      </c>
      <c r="AB150">
        <v>-1.53996031305847</v>
      </c>
      <c r="AC150">
        <v>-2.87661566798793</v>
      </c>
      <c r="AD150">
        <v>1.33665535492945</v>
      </c>
      <c r="AE150">
        <v>35143.203125</v>
      </c>
      <c r="AF150">
        <v>31679.56</v>
      </c>
      <c r="AG150">
        <v>33404.743362831803</v>
      </c>
      <c r="AH150">
        <v>32934.052083333299</v>
      </c>
      <c r="AI150">
        <v>35832.142857142797</v>
      </c>
      <c r="AJ150">
        <v>30413.5555555555</v>
      </c>
      <c r="AK150">
        <v>32583.1911764705</v>
      </c>
      <c r="AL150">
        <v>33445.573770491799</v>
      </c>
      <c r="AM150">
        <v>34607.361111111102</v>
      </c>
      <c r="AN150">
        <v>32848.179487179397</v>
      </c>
      <c r="AO150">
        <v>34646.199999999997</v>
      </c>
      <c r="AP150">
        <v>32042.542857142798</v>
      </c>
      <c r="AQ150">
        <v>36328.571428571398</v>
      </c>
      <c r="AR150">
        <v>32559.333333333299</v>
      </c>
      <c r="AS150">
        <v>32045.8620689655</v>
      </c>
      <c r="AT150">
        <v>33202.777777777701</v>
      </c>
      <c r="AU150">
        <v>35335.714285714203</v>
      </c>
      <c r="AV150">
        <v>28880.857142857101</v>
      </c>
      <c r="AW150">
        <v>32982.743589743499</v>
      </c>
      <c r="AX150">
        <v>33795.199999999997</v>
      </c>
      <c r="AY150">
        <v>36714.2307692307</v>
      </c>
      <c r="AZ150">
        <v>28221.357142857101</v>
      </c>
      <c r="BA150">
        <v>38706.842105263102</v>
      </c>
      <c r="BB150">
        <v>33134.647058823502</v>
      </c>
      <c r="BC150">
        <v>33416.521739130403</v>
      </c>
      <c r="BD150">
        <v>35439.199999999997</v>
      </c>
      <c r="BE150">
        <v>31678.807692307601</v>
      </c>
      <c r="BF150">
        <v>31011.111111111099</v>
      </c>
    </row>
    <row r="151" spans="1:58" x14ac:dyDescent="0.25">
      <c r="A151" t="s">
        <v>187</v>
      </c>
      <c r="B151" t="str">
        <f>VLOOKUP(A151,vhcsResultsConsolidated!$A$2:$C$566,2)</f>
        <v>SuperCar</v>
      </c>
      <c r="C151" t="str">
        <f>VLOOKUP(A151,vhcsResultsConsolidated!$A$2:$C$566,3)</f>
        <v>high</v>
      </c>
      <c r="D151">
        <v>0.83844599999999903</v>
      </c>
      <c r="E151">
        <v>4064</v>
      </c>
      <c r="F151">
        <v>4010</v>
      </c>
      <c r="G151">
        <v>10.780926738087301</v>
      </c>
      <c r="H151" t="s">
        <v>50</v>
      </c>
      <c r="I151">
        <v>7.85744640398112</v>
      </c>
      <c r="J151" t="s">
        <v>50</v>
      </c>
      <c r="K151">
        <v>6.1394680471099896</v>
      </c>
      <c r="L151" t="s">
        <v>50</v>
      </c>
      <c r="M151">
        <v>4.5003979130089897</v>
      </c>
      <c r="N151" t="s">
        <v>50</v>
      </c>
      <c r="O151">
        <v>8.5211162299548004E-3</v>
      </c>
      <c r="P151" t="s">
        <v>53</v>
      </c>
      <c r="Q151">
        <v>9.4261554685690294E-2</v>
      </c>
      <c r="R151" t="s">
        <v>50</v>
      </c>
      <c r="S151">
        <v>0.130046341223781</v>
      </c>
      <c r="T151" t="s">
        <v>50</v>
      </c>
      <c r="U151">
        <v>0.22710242017458099</v>
      </c>
      <c r="V151" t="s">
        <v>50</v>
      </c>
      <c r="W151">
        <v>2.9185929056292599</v>
      </c>
      <c r="X151" t="s">
        <v>50</v>
      </c>
      <c r="Y151">
        <v>3.0919475606042899</v>
      </c>
      <c r="Z151" t="s">
        <v>50</v>
      </c>
      <c r="AA151">
        <v>-18.6042169234852</v>
      </c>
      <c r="AB151">
        <v>-67.205095340017095</v>
      </c>
      <c r="AC151">
        <v>-25.031448861319198</v>
      </c>
      <c r="AD151">
        <v>-42.173646478697798</v>
      </c>
      <c r="AE151">
        <v>20522.2560137457</v>
      </c>
      <c r="AF151">
        <v>14087.5171537484</v>
      </c>
      <c r="AG151">
        <v>16897.709956709899</v>
      </c>
      <c r="AH151">
        <v>16914.950301204801</v>
      </c>
      <c r="AI151">
        <v>21597.3699186991</v>
      </c>
      <c r="AJ151">
        <v>14862.7177700348</v>
      </c>
      <c r="AK151">
        <v>16430.3534482758</v>
      </c>
      <c r="AL151">
        <v>15954.6948051948</v>
      </c>
      <c r="AM151">
        <v>19735.119047618999</v>
      </c>
      <c r="AN151">
        <v>11998.478873239401</v>
      </c>
      <c r="AO151">
        <v>17369.130434782601</v>
      </c>
      <c r="AP151">
        <v>17745.7331460674</v>
      </c>
      <c r="AQ151">
        <v>21419.212978369302</v>
      </c>
      <c r="AR151">
        <v>15242.945</v>
      </c>
      <c r="AS151">
        <v>14563.761904761899</v>
      </c>
      <c r="AT151">
        <v>15775.6084656084</v>
      </c>
      <c r="AU151">
        <v>21876.9321148825</v>
      </c>
      <c r="AV151">
        <v>13988.632183907999</v>
      </c>
      <c r="AW151">
        <v>17489.770270270201</v>
      </c>
      <c r="AX151">
        <v>16239.1260504201</v>
      </c>
      <c r="AY151">
        <v>21503.279342722999</v>
      </c>
      <c r="AZ151">
        <v>12431.040983606499</v>
      </c>
      <c r="BA151">
        <v>15992.9807692307</v>
      </c>
      <c r="BB151">
        <v>17173.335294117602</v>
      </c>
      <c r="BC151">
        <v>18914.6002178649</v>
      </c>
      <c r="BD151">
        <v>11418.5604395604</v>
      </c>
      <c r="BE151">
        <v>18505</v>
      </c>
      <c r="BF151">
        <v>18268.892473118201</v>
      </c>
    </row>
    <row r="152" spans="1:58" x14ac:dyDescent="0.25">
      <c r="A152" t="s">
        <v>188</v>
      </c>
      <c r="B152" t="str">
        <f>VLOOKUP(A152,vhcsResultsConsolidated!$A$2:$C$566,2)</f>
        <v>city</v>
      </c>
      <c r="C152" t="str">
        <f>VLOOKUP(A152,vhcsResultsConsolidated!$A$2:$C$566,3)</f>
        <v>low</v>
      </c>
      <c r="D152">
        <v>0.82079400000000002</v>
      </c>
      <c r="E152">
        <v>3618</v>
      </c>
      <c r="F152">
        <v>3618</v>
      </c>
      <c r="G152">
        <v>5.7175837662392102</v>
      </c>
      <c r="H152" t="s">
        <v>50</v>
      </c>
      <c r="I152">
        <v>4.3775175640738597</v>
      </c>
      <c r="J152" t="s">
        <v>50</v>
      </c>
      <c r="K152">
        <v>3.4835243402776301</v>
      </c>
      <c r="L152" t="s">
        <v>50</v>
      </c>
      <c r="M152">
        <v>8.3857059905681304</v>
      </c>
      <c r="N152" t="s">
        <v>50</v>
      </c>
      <c r="O152">
        <v>-0.103215459920753</v>
      </c>
      <c r="P152" t="s">
        <v>50</v>
      </c>
      <c r="Q152">
        <v>-8.1197368535254597E-2</v>
      </c>
      <c r="R152" t="s">
        <v>50</v>
      </c>
      <c r="S152">
        <v>-5.2232093329363398E-2</v>
      </c>
      <c r="T152" t="s">
        <v>50</v>
      </c>
      <c r="U152">
        <v>1.5917868465719898E-2</v>
      </c>
      <c r="V152" t="s">
        <v>53</v>
      </c>
      <c r="W152">
        <v>2.8871602194670198</v>
      </c>
      <c r="X152" t="s">
        <v>50</v>
      </c>
      <c r="Y152">
        <v>2.88749469408181</v>
      </c>
      <c r="Z152" t="s">
        <v>50</v>
      </c>
      <c r="AA152">
        <v>3.75590769065189</v>
      </c>
      <c r="AB152">
        <v>-2.2790402793846799E-2</v>
      </c>
      <c r="AC152">
        <v>2.8763987564830602</v>
      </c>
      <c r="AD152">
        <v>-2.8991891592768999</v>
      </c>
      <c r="AE152">
        <v>24670.579861111099</v>
      </c>
      <c r="AF152">
        <v>17640.129824561402</v>
      </c>
      <c r="AG152">
        <v>16556.809782608601</v>
      </c>
      <c r="AH152">
        <v>13833.6323529411</v>
      </c>
      <c r="AI152">
        <v>26012.361277445099</v>
      </c>
      <c r="AJ152">
        <v>18378.1756756756</v>
      </c>
      <c r="AK152">
        <v>16929.920454545401</v>
      </c>
      <c r="AL152">
        <v>14005.6136363636</v>
      </c>
      <c r="AM152">
        <v>23825.0044025157</v>
      </c>
      <c r="AN152">
        <v>16274.745000000001</v>
      </c>
      <c r="AO152">
        <v>16214.791666666601</v>
      </c>
      <c r="AP152">
        <v>13671.478571428501</v>
      </c>
      <c r="AQ152">
        <v>26967.5868372943</v>
      </c>
      <c r="AR152">
        <v>18693.092936802899</v>
      </c>
      <c r="AS152">
        <v>17514.761904761901</v>
      </c>
      <c r="AT152">
        <v>14362.447368421001</v>
      </c>
      <c r="AU152">
        <v>24863.991208791202</v>
      </c>
      <c r="AV152">
        <v>17539.435643564299</v>
      </c>
      <c r="AW152">
        <v>16395.934782608601</v>
      </c>
      <c r="AX152">
        <v>13521.339285714201</v>
      </c>
      <c r="AY152">
        <v>24519.483713354999</v>
      </c>
      <c r="AZ152">
        <v>16698.622950819601</v>
      </c>
      <c r="BA152">
        <v>16260.3636363636</v>
      </c>
      <c r="BB152">
        <v>13764.652777777699</v>
      </c>
      <c r="BC152">
        <v>23388.1086065573</v>
      </c>
      <c r="BD152">
        <v>15611.756410256399</v>
      </c>
      <c r="BE152">
        <v>16153.658536585301</v>
      </c>
      <c r="BF152">
        <v>13572.8235294117</v>
      </c>
    </row>
    <row r="153" spans="1:58" x14ac:dyDescent="0.25">
      <c r="A153" t="s">
        <v>753</v>
      </c>
      <c r="B153" t="str">
        <f>VLOOKUP(A153,vhcsResultsConsolidated!$A$2:$C$566,2)</f>
        <v>city</v>
      </c>
      <c r="C153" t="str">
        <f>VLOOKUP(A153,vhcsResultsConsolidated!$A$2:$C$566,3)</f>
        <v>low</v>
      </c>
      <c r="D153">
        <v>0.87607599999999997</v>
      </c>
      <c r="E153">
        <v>1545</v>
      </c>
      <c r="F153">
        <v>1545</v>
      </c>
      <c r="G153">
        <v>5.1018033931936602</v>
      </c>
      <c r="H153" t="s">
        <v>50</v>
      </c>
      <c r="I153">
        <v>3.1612428702538602</v>
      </c>
      <c r="J153" t="s">
        <v>50</v>
      </c>
      <c r="K153">
        <v>2.4295363892268198</v>
      </c>
      <c r="L153" t="s">
        <v>51</v>
      </c>
      <c r="M153">
        <v>5.9313660793723102</v>
      </c>
      <c r="N153" t="s">
        <v>50</v>
      </c>
      <c r="O153">
        <v>-0.105014987322977</v>
      </c>
      <c r="P153" t="s">
        <v>50</v>
      </c>
      <c r="Q153">
        <v>-0.15177725498338199</v>
      </c>
      <c r="R153" t="s">
        <v>50</v>
      </c>
      <c r="S153">
        <v>-7.71570331791092E-2</v>
      </c>
      <c r="T153" t="s">
        <v>50</v>
      </c>
      <c r="U153">
        <v>-0.13090864361259699</v>
      </c>
      <c r="V153" t="s">
        <v>50</v>
      </c>
      <c r="W153">
        <v>2.98014948023794</v>
      </c>
      <c r="X153" t="s">
        <v>50</v>
      </c>
      <c r="Y153">
        <v>2.9000552169623601</v>
      </c>
      <c r="Z153" t="s">
        <v>50</v>
      </c>
      <c r="AA153">
        <v>1.7576835161009501</v>
      </c>
      <c r="AB153">
        <v>3.3329970528325599</v>
      </c>
      <c r="AC153">
        <v>3.56161663384548</v>
      </c>
      <c r="AD153">
        <v>-0.22861958101291699</v>
      </c>
      <c r="AE153">
        <v>37755</v>
      </c>
      <c r="AF153">
        <v>22572.5883905013</v>
      </c>
      <c r="AG153">
        <v>22224.1</v>
      </c>
      <c r="AH153">
        <v>16419.462068965498</v>
      </c>
      <c r="AI153">
        <v>39070.633027522897</v>
      </c>
      <c r="AJ153">
        <v>23561.871244635098</v>
      </c>
      <c r="AK153">
        <v>24708.265306122401</v>
      </c>
      <c r="AL153">
        <v>16588.814285714201</v>
      </c>
      <c r="AM153">
        <v>36572.286597938102</v>
      </c>
      <c r="AN153">
        <v>20993.801369862998</v>
      </c>
      <c r="AO153">
        <v>19837.352941176399</v>
      </c>
      <c r="AP153">
        <v>16261.4</v>
      </c>
      <c r="AQ153">
        <v>39551.629629629599</v>
      </c>
      <c r="AR153">
        <v>25093.3417721519</v>
      </c>
      <c r="AS153">
        <v>23317.85</v>
      </c>
      <c r="AT153">
        <v>17451.054054053999</v>
      </c>
      <c r="AU153">
        <v>38288.289156626503</v>
      </c>
      <c r="AV153">
        <v>20335.573333333301</v>
      </c>
      <c r="AW153">
        <v>25667.172413793101</v>
      </c>
      <c r="AX153">
        <v>15622.060606060601</v>
      </c>
      <c r="AY153">
        <v>37016.033755274198</v>
      </c>
      <c r="AZ153">
        <v>21003.296296296201</v>
      </c>
      <c r="BA153">
        <v>19098.32</v>
      </c>
      <c r="BB153">
        <v>16360.4390243902</v>
      </c>
      <c r="BC153">
        <v>36148.221774193502</v>
      </c>
      <c r="BD153">
        <v>20981.969230769198</v>
      </c>
      <c r="BE153">
        <v>20547.961538461499</v>
      </c>
      <c r="BF153">
        <v>16141.970588235199</v>
      </c>
    </row>
    <row r="154" spans="1:58" x14ac:dyDescent="0.25">
      <c r="A154" t="s">
        <v>190</v>
      </c>
      <c r="D154">
        <v>0.83813499999999996</v>
      </c>
      <c r="E154">
        <v>1272</v>
      </c>
      <c r="F154">
        <v>1272</v>
      </c>
      <c r="G154">
        <v>1.5345027023676301</v>
      </c>
      <c r="H154" t="s">
        <v>53</v>
      </c>
      <c r="I154">
        <v>1.0546629225601301</v>
      </c>
      <c r="J154" t="s">
        <v>53</v>
      </c>
      <c r="K154">
        <v>1.0633193152468501</v>
      </c>
      <c r="L154" t="s">
        <v>53</v>
      </c>
      <c r="M154">
        <v>11.272965889507701</v>
      </c>
      <c r="N154" t="s">
        <v>50</v>
      </c>
      <c r="O154">
        <v>-8.7131663539897597E-2</v>
      </c>
      <c r="P154" t="s">
        <v>50</v>
      </c>
      <c r="Q154">
        <v>-7.0899063913619595E-2</v>
      </c>
      <c r="R154" t="s">
        <v>50</v>
      </c>
      <c r="S154">
        <v>-0.112351286576023</v>
      </c>
      <c r="T154" t="s">
        <v>50</v>
      </c>
      <c r="U154">
        <v>-7.1813779708426104E-2</v>
      </c>
      <c r="V154" t="s">
        <v>50</v>
      </c>
      <c r="W154">
        <v>3.4935487123822599</v>
      </c>
      <c r="X154" t="s">
        <v>50</v>
      </c>
      <c r="Y154">
        <v>3.4344866889904901</v>
      </c>
      <c r="Z154" t="s">
        <v>50</v>
      </c>
      <c r="AA154">
        <v>16.295078545263902</v>
      </c>
      <c r="AB154">
        <v>7.2507651655661798</v>
      </c>
      <c r="AC154">
        <v>5.5026539827481704</v>
      </c>
      <c r="AD154">
        <v>1.748111182818</v>
      </c>
      <c r="AE154">
        <v>147708.872781065</v>
      </c>
      <c r="AF154">
        <v>132172.99738219799</v>
      </c>
      <c r="AG154">
        <v>118174.02238805901</v>
      </c>
      <c r="AH154">
        <v>117394.55633802799</v>
      </c>
      <c r="AI154">
        <v>151677.38121546901</v>
      </c>
      <c r="AJ154">
        <v>135248.76666666599</v>
      </c>
      <c r="AK154">
        <v>120120.91472868199</v>
      </c>
      <c r="AL154">
        <v>117659.20129870099</v>
      </c>
      <c r="AM154">
        <v>143133.71337579601</v>
      </c>
      <c r="AN154">
        <v>128417.697674418</v>
      </c>
      <c r="AO154">
        <v>116367.194244604</v>
      </c>
      <c r="AP154">
        <v>117081.05384615299</v>
      </c>
      <c r="AQ154">
        <v>154973.53061224401</v>
      </c>
      <c r="AR154">
        <v>127089.510638297</v>
      </c>
      <c r="AS154">
        <v>121390.901960784</v>
      </c>
      <c r="AT154">
        <v>119651.32</v>
      </c>
      <c r="AU154">
        <v>147785.542168674</v>
      </c>
      <c r="AV154">
        <v>141860.577586206</v>
      </c>
      <c r="AW154">
        <v>119290.538461538</v>
      </c>
      <c r="AX154">
        <v>115767.949367088</v>
      </c>
      <c r="AY154">
        <v>154780.529411764</v>
      </c>
      <c r="AZ154">
        <v>131282.897959183</v>
      </c>
      <c r="BA154">
        <v>118721.772151898</v>
      </c>
      <c r="BB154">
        <v>116200.816901408</v>
      </c>
      <c r="BC154">
        <v>134235.02247190999</v>
      </c>
      <c r="BD154">
        <v>124623.24324324301</v>
      </c>
      <c r="BE154">
        <v>113267</v>
      </c>
      <c r="BF154">
        <v>118140.322033898</v>
      </c>
    </row>
    <row r="155" spans="1:58" x14ac:dyDescent="0.25">
      <c r="A155" t="s">
        <v>754</v>
      </c>
      <c r="D155">
        <v>0.89298199999999905</v>
      </c>
      <c r="E155">
        <v>591</v>
      </c>
      <c r="F155">
        <v>591</v>
      </c>
      <c r="G155">
        <v>0.79692580370516497</v>
      </c>
      <c r="H155" t="s">
        <v>53</v>
      </c>
      <c r="I155">
        <v>1.8757633387463799</v>
      </c>
      <c r="J155" t="s">
        <v>52</v>
      </c>
      <c r="K155">
        <v>0.20101358205556799</v>
      </c>
      <c r="L155" t="s">
        <v>53</v>
      </c>
      <c r="M155">
        <v>2.4577488977056001</v>
      </c>
      <c r="N155" t="s">
        <v>51</v>
      </c>
      <c r="O155">
        <v>-5.0389296127028999E-2</v>
      </c>
      <c r="P155" t="s">
        <v>50</v>
      </c>
      <c r="Q155">
        <v>-2.2769953564058299E-2</v>
      </c>
      <c r="R155" t="s">
        <v>53</v>
      </c>
      <c r="S155">
        <v>-3.82534124443712E-2</v>
      </c>
      <c r="T155" t="s">
        <v>51</v>
      </c>
      <c r="U155">
        <v>1.7726937314089201E-3</v>
      </c>
      <c r="V155" t="s">
        <v>53</v>
      </c>
      <c r="W155">
        <v>3.5231298163292499</v>
      </c>
      <c r="X155" t="s">
        <v>50</v>
      </c>
      <c r="Y155">
        <v>3.5144089757727501</v>
      </c>
      <c r="Z155" t="s">
        <v>50</v>
      </c>
      <c r="AA155">
        <v>4.56431976315036</v>
      </c>
      <c r="AB155">
        <v>-3.1601709343658602</v>
      </c>
      <c r="AC155">
        <v>-1.1657444507905299</v>
      </c>
      <c r="AD155">
        <v>-1.99442648357533</v>
      </c>
      <c r="AE155">
        <v>129249.160220994</v>
      </c>
      <c r="AF155">
        <v>123267.440789473</v>
      </c>
      <c r="AG155">
        <v>129547.803030303</v>
      </c>
      <c r="AH155">
        <v>132924.96031746001</v>
      </c>
      <c r="AI155">
        <v>131056.448979591</v>
      </c>
      <c r="AJ155">
        <v>124072.302325581</v>
      </c>
      <c r="AK155">
        <v>129042.857142857</v>
      </c>
      <c r="AL155">
        <v>130995.985915492</v>
      </c>
      <c r="AM155">
        <v>127115.25301204799</v>
      </c>
      <c r="AN155">
        <v>122218.68181818099</v>
      </c>
      <c r="AO155">
        <v>130254.727272727</v>
      </c>
      <c r="AP155">
        <v>135415.09090909001</v>
      </c>
      <c r="AQ155">
        <v>140217.552631578</v>
      </c>
      <c r="AR155">
        <v>114367.588235294</v>
      </c>
      <c r="AS155">
        <v>122661.25</v>
      </c>
      <c r="AT155">
        <v>133606.85</v>
      </c>
      <c r="AU155">
        <v>125254.416666666</v>
      </c>
      <c r="AV155">
        <v>130417.69230769201</v>
      </c>
      <c r="AW155">
        <v>135941.89189189099</v>
      </c>
      <c r="AX155">
        <v>127627.129032258</v>
      </c>
      <c r="AY155">
        <v>126491.60975609699</v>
      </c>
      <c r="AZ155">
        <v>125100.878787878</v>
      </c>
      <c r="BA155">
        <v>126663.60526315701</v>
      </c>
      <c r="BB155">
        <v>130674.33333333299</v>
      </c>
      <c r="BC155">
        <v>127724.04761904701</v>
      </c>
      <c r="BD155">
        <v>119336.484848484</v>
      </c>
      <c r="BE155">
        <v>138281.94117646999</v>
      </c>
      <c r="BF155">
        <v>141104</v>
      </c>
    </row>
    <row r="156" spans="1:58" x14ac:dyDescent="0.25">
      <c r="A156" t="s">
        <v>191</v>
      </c>
      <c r="D156">
        <v>0.76121899999999998</v>
      </c>
      <c r="E156">
        <v>1144</v>
      </c>
      <c r="F156">
        <v>1144</v>
      </c>
      <c r="G156">
        <v>1.4081784693916899</v>
      </c>
      <c r="H156" t="s">
        <v>53</v>
      </c>
      <c r="I156">
        <v>3.2024640138937301</v>
      </c>
      <c r="J156" t="s">
        <v>50</v>
      </c>
      <c r="K156">
        <v>2.0074434355105799</v>
      </c>
      <c r="L156" t="s">
        <v>52</v>
      </c>
      <c r="M156">
        <v>3.9504076679514801</v>
      </c>
      <c r="N156" t="s">
        <v>50</v>
      </c>
      <c r="O156">
        <v>-4.2291195746143102E-2</v>
      </c>
      <c r="P156" t="s">
        <v>50</v>
      </c>
      <c r="Q156">
        <v>-2.69211682381728E-2</v>
      </c>
      <c r="R156" t="s">
        <v>51</v>
      </c>
      <c r="S156">
        <v>-3.8713002490231997E-2</v>
      </c>
      <c r="T156" t="s">
        <v>50</v>
      </c>
      <c r="U156">
        <v>-8.1064220509871499E-2</v>
      </c>
      <c r="V156" t="s">
        <v>50</v>
      </c>
      <c r="W156">
        <v>3.5010172705808</v>
      </c>
      <c r="X156" t="s">
        <v>50</v>
      </c>
      <c r="Y156">
        <v>3.4618151302486102</v>
      </c>
      <c r="Z156" t="s">
        <v>50</v>
      </c>
      <c r="AA156">
        <v>7.4719975856253704</v>
      </c>
      <c r="AB156">
        <v>7.0477944068159903</v>
      </c>
      <c r="AC156">
        <v>-0.60311807096229897</v>
      </c>
      <c r="AD156">
        <v>7.6509124777782898</v>
      </c>
      <c r="AE156">
        <v>187798.17254901899</v>
      </c>
      <c r="AF156">
        <v>180153.93238434099</v>
      </c>
      <c r="AG156">
        <v>175445.76666666599</v>
      </c>
      <c r="AH156">
        <v>175665.58423913</v>
      </c>
      <c r="AI156">
        <v>185930.32500000001</v>
      </c>
      <c r="AJ156">
        <v>181880.038461538</v>
      </c>
      <c r="AK156">
        <v>171068.75609755999</v>
      </c>
      <c r="AL156">
        <v>179705.46859903299</v>
      </c>
      <c r="AM156">
        <v>189458.48148148099</v>
      </c>
      <c r="AN156">
        <v>177999.75199999899</v>
      </c>
      <c r="AO156">
        <v>180047.23931623899</v>
      </c>
      <c r="AP156">
        <v>170471.44720496799</v>
      </c>
      <c r="AQ156">
        <v>180542.314285714</v>
      </c>
      <c r="AR156">
        <v>180436.41758241699</v>
      </c>
      <c r="AS156">
        <v>177856.87301587299</v>
      </c>
      <c r="AT156">
        <v>185420.93137254799</v>
      </c>
      <c r="AU156">
        <v>193473.54</v>
      </c>
      <c r="AV156">
        <v>183901.10769230701</v>
      </c>
      <c r="AW156">
        <v>163941.23333333299</v>
      </c>
      <c r="AX156">
        <v>174153.304761904</v>
      </c>
      <c r="AY156">
        <v>187839.73015873</v>
      </c>
      <c r="AZ156">
        <v>180242.632352941</v>
      </c>
      <c r="BA156">
        <v>182086.55555555501</v>
      </c>
      <c r="BB156">
        <v>172505.27272727201</v>
      </c>
      <c r="BC156">
        <v>190874.888888888</v>
      </c>
      <c r="BD156">
        <v>175324.03508771901</v>
      </c>
      <c r="BE156">
        <v>177668.03703703699</v>
      </c>
      <c r="BF156">
        <v>168607.10714285701</v>
      </c>
    </row>
    <row r="157" spans="1:58" x14ac:dyDescent="0.25">
      <c r="A157" t="s">
        <v>192</v>
      </c>
      <c r="D157">
        <v>0.64662699999999995</v>
      </c>
      <c r="E157">
        <v>929</v>
      </c>
      <c r="F157">
        <v>929</v>
      </c>
      <c r="G157">
        <v>0.42566190796592801</v>
      </c>
      <c r="H157" t="s">
        <v>53</v>
      </c>
      <c r="I157">
        <v>0.58639701319989701</v>
      </c>
      <c r="J157" t="s">
        <v>53</v>
      </c>
      <c r="K157">
        <v>0.42441318759951602</v>
      </c>
      <c r="L157" t="s">
        <v>53</v>
      </c>
      <c r="M157">
        <v>5.6038999162541403</v>
      </c>
      <c r="N157" t="s">
        <v>50</v>
      </c>
      <c r="O157">
        <v>-5.4906779899930799E-2</v>
      </c>
      <c r="P157" t="s">
        <v>50</v>
      </c>
      <c r="Q157">
        <v>-5.1045402701898897E-2</v>
      </c>
      <c r="R157" t="s">
        <v>50</v>
      </c>
      <c r="S157">
        <v>-0.10141301328612901</v>
      </c>
      <c r="T157" t="s">
        <v>50</v>
      </c>
      <c r="U157">
        <v>-7.2662562384033402E-2</v>
      </c>
      <c r="V157" t="s">
        <v>50</v>
      </c>
      <c r="W157">
        <v>3.58020484665504</v>
      </c>
      <c r="X157" t="s">
        <v>50</v>
      </c>
      <c r="Y157">
        <v>3.5239408258751501</v>
      </c>
      <c r="Z157" t="s">
        <v>50</v>
      </c>
      <c r="AA157">
        <v>11.8133083068485</v>
      </c>
      <c r="AB157">
        <v>19.5239129256464</v>
      </c>
      <c r="AC157">
        <v>15.6455597179257</v>
      </c>
      <c r="AD157">
        <v>3.8783532077206999</v>
      </c>
      <c r="AE157">
        <v>258048.714285714</v>
      </c>
      <c r="AF157">
        <v>250394.58333333299</v>
      </c>
      <c r="AG157">
        <v>244257.01694915199</v>
      </c>
      <c r="AH157">
        <v>230175.905092592</v>
      </c>
      <c r="AI157">
        <v>266218.052631578</v>
      </c>
      <c r="AJ157">
        <v>248480.84615384601</v>
      </c>
      <c r="AK157">
        <v>250142.5</v>
      </c>
      <c r="AL157">
        <v>236279.14788732299</v>
      </c>
      <c r="AM157">
        <v>248347.625</v>
      </c>
      <c r="AN157">
        <v>251761.538461538</v>
      </c>
      <c r="AO157">
        <v>238757.467213114</v>
      </c>
      <c r="AP157">
        <v>218464.27702702701</v>
      </c>
      <c r="AQ157">
        <v>269690.15999999997</v>
      </c>
      <c r="AR157">
        <v>247754.16666666599</v>
      </c>
      <c r="AS157">
        <v>248239.4</v>
      </c>
      <c r="AT157">
        <v>228064.527777777</v>
      </c>
      <c r="AU157">
        <v>263505.46875</v>
      </c>
      <c r="AV157">
        <v>248906.21951219501</v>
      </c>
      <c r="AW157">
        <v>251629.296875</v>
      </c>
      <c r="AX157">
        <v>239069.01886792399</v>
      </c>
      <c r="AY157">
        <v>254289.33333333299</v>
      </c>
      <c r="AZ157">
        <v>252791.14583333299</v>
      </c>
      <c r="BA157">
        <v>239280.89393939299</v>
      </c>
      <c r="BB157">
        <v>222829.97142857101</v>
      </c>
      <c r="BC157">
        <v>243726.296296296</v>
      </c>
      <c r="BD157">
        <v>250612.20930232501</v>
      </c>
      <c r="BE157">
        <v>238140.57142857101</v>
      </c>
      <c r="BF157">
        <v>214546.34615384601</v>
      </c>
    </row>
    <row r="158" spans="1:58" x14ac:dyDescent="0.25">
      <c r="A158" t="s">
        <v>193</v>
      </c>
      <c r="D158">
        <v>0.15995999999999999</v>
      </c>
      <c r="E158">
        <v>960</v>
      </c>
      <c r="F158">
        <v>356</v>
      </c>
      <c r="G158">
        <v>0.250312265262773</v>
      </c>
      <c r="H158" t="s">
        <v>53</v>
      </c>
      <c r="I158">
        <v>0.18958496923552201</v>
      </c>
      <c r="J158" t="s">
        <v>53</v>
      </c>
      <c r="K158">
        <v>0.12849373931095801</v>
      </c>
      <c r="L158" t="s">
        <v>53</v>
      </c>
      <c r="M158">
        <v>4.4333753961807796</v>
      </c>
      <c r="N158" t="s">
        <v>50</v>
      </c>
      <c r="O158">
        <v>-9.7379255631130104E-2</v>
      </c>
      <c r="P158" t="s">
        <v>50</v>
      </c>
      <c r="Q158">
        <v>-0.148725654192125</v>
      </c>
      <c r="R158" t="s">
        <v>50</v>
      </c>
      <c r="S158">
        <v>-0.182352872707464</v>
      </c>
      <c r="T158" t="s">
        <v>50</v>
      </c>
      <c r="U158">
        <v>-8.4244270251922701E-2</v>
      </c>
      <c r="V158" t="s">
        <v>51</v>
      </c>
      <c r="W158">
        <v>2.9044108944091702</v>
      </c>
      <c r="X158" t="s">
        <v>50</v>
      </c>
      <c r="Y158">
        <v>2.8119519726848998</v>
      </c>
      <c r="Z158" t="s">
        <v>50</v>
      </c>
      <c r="AA158">
        <v>6.6426839197285501</v>
      </c>
      <c r="AB158">
        <v>2.90555289758775</v>
      </c>
      <c r="AC158">
        <v>4.9897738405884002</v>
      </c>
      <c r="AD158">
        <v>-2.08422094300064</v>
      </c>
      <c r="AE158">
        <v>36814.444444444402</v>
      </c>
      <c r="AF158">
        <v>32500.387755102001</v>
      </c>
      <c r="AG158">
        <v>29318.195876288599</v>
      </c>
      <c r="AH158">
        <v>28934.981308411199</v>
      </c>
      <c r="AI158">
        <v>37139.047619047597</v>
      </c>
      <c r="AJ158">
        <v>34247.655172413703</v>
      </c>
      <c r="AK158">
        <v>31814.3589743589</v>
      </c>
      <c r="AL158">
        <v>28313.806451612902</v>
      </c>
      <c r="AM158">
        <v>36607.878787878697</v>
      </c>
      <c r="AN158">
        <v>29966.85</v>
      </c>
      <c r="AO158">
        <v>27639.741379310301</v>
      </c>
      <c r="AP158">
        <v>29790.822222222199</v>
      </c>
      <c r="AQ158">
        <v>39528.333333333299</v>
      </c>
      <c r="AR158">
        <v>36440.357142857101</v>
      </c>
      <c r="AS158">
        <v>30916.666666666599</v>
      </c>
      <c r="AT158">
        <v>28216.65</v>
      </c>
      <c r="AU158">
        <v>36183.333333333299</v>
      </c>
      <c r="AV158">
        <v>32201.133333333299</v>
      </c>
      <c r="AW158">
        <v>32861.666666666599</v>
      </c>
      <c r="AX158">
        <v>28490.4545454545</v>
      </c>
      <c r="AY158">
        <v>36480</v>
      </c>
      <c r="AZ158">
        <v>30433.115384615299</v>
      </c>
      <c r="BA158">
        <v>27937</v>
      </c>
      <c r="BB158">
        <v>28213.344827586199</v>
      </c>
      <c r="BC158">
        <v>36671.818181818096</v>
      </c>
      <c r="BD158">
        <v>29100.9285714285</v>
      </c>
      <c r="BE158">
        <v>27074.95</v>
      </c>
      <c r="BF158">
        <v>32650</v>
      </c>
    </row>
    <row r="159" spans="1:58" x14ac:dyDescent="0.25">
      <c r="A159" t="s">
        <v>194</v>
      </c>
      <c r="B159" t="str">
        <f>VLOOKUP(A159,vhcsResultsConsolidated!$A$2:$C$566,2)</f>
        <v>break sport</v>
      </c>
      <c r="C159" t="str">
        <f>VLOOKUP(A159,vhcsResultsConsolidated!$A$2:$C$566,3)</f>
        <v>medium high</v>
      </c>
      <c r="D159">
        <v>0.85753400000000002</v>
      </c>
      <c r="E159">
        <v>27088</v>
      </c>
      <c r="F159">
        <v>20998</v>
      </c>
      <c r="G159">
        <v>7.6984867395940997</v>
      </c>
      <c r="H159" t="s">
        <v>50</v>
      </c>
      <c r="I159">
        <v>3.81366739521411</v>
      </c>
      <c r="J159" t="s">
        <v>50</v>
      </c>
      <c r="K159">
        <v>6.41696326128179</v>
      </c>
      <c r="L159" t="s">
        <v>50</v>
      </c>
      <c r="M159">
        <v>4.5831290886895797</v>
      </c>
      <c r="N159" t="s">
        <v>50</v>
      </c>
      <c r="O159">
        <v>1.3622489676324999E-2</v>
      </c>
      <c r="P159" t="s">
        <v>50</v>
      </c>
      <c r="Q159">
        <v>3.2621573709690199E-4</v>
      </c>
      <c r="R159" t="s">
        <v>53</v>
      </c>
      <c r="S159">
        <v>5.2728674364877798E-2</v>
      </c>
      <c r="T159" t="s">
        <v>50</v>
      </c>
      <c r="U159">
        <v>0.100058334928156</v>
      </c>
      <c r="V159" t="s">
        <v>50</v>
      </c>
      <c r="W159">
        <v>2.6669333204961201</v>
      </c>
      <c r="X159" t="s">
        <v>50</v>
      </c>
      <c r="Y159">
        <v>2.73742542782872</v>
      </c>
      <c r="Z159" t="s">
        <v>50</v>
      </c>
      <c r="AA159">
        <v>22.7213634834151</v>
      </c>
      <c r="AB159">
        <v>-378.61619541956998</v>
      </c>
      <c r="AC159">
        <v>-135.35493502462</v>
      </c>
      <c r="AD159">
        <v>-243.26126039494901</v>
      </c>
      <c r="AE159">
        <v>11978.197131892501</v>
      </c>
      <c r="AF159">
        <v>11571.834841628901</v>
      </c>
      <c r="AG159">
        <v>11150.7175506683</v>
      </c>
      <c r="AH159">
        <v>13486.463876584599</v>
      </c>
      <c r="AI159">
        <v>11921.615267175501</v>
      </c>
      <c r="AJ159">
        <v>11609.902745097999</v>
      </c>
      <c r="AK159">
        <v>11200.1882563872</v>
      </c>
      <c r="AL159">
        <v>14842.821900406499</v>
      </c>
      <c r="AM159">
        <v>12041.794079793999</v>
      </c>
      <c r="AN159">
        <v>11529.848183390999</v>
      </c>
      <c r="AO159">
        <v>11104.864146240099</v>
      </c>
      <c r="AP159">
        <v>11441.797012638801</v>
      </c>
      <c r="AQ159">
        <v>11903.527714502599</v>
      </c>
      <c r="AR159">
        <v>11582.9056754596</v>
      </c>
      <c r="AS159">
        <v>11308.099343955</v>
      </c>
      <c r="AT159">
        <v>11402.167767503301</v>
      </c>
      <c r="AU159">
        <v>11939.897160398999</v>
      </c>
      <c r="AV159">
        <v>11635.9022324865</v>
      </c>
      <c r="AW159">
        <v>11101.269759450101</v>
      </c>
      <c r="AX159">
        <v>16993.5858794384</v>
      </c>
      <c r="AY159">
        <v>12223.780465116201</v>
      </c>
      <c r="AZ159">
        <v>11328.271391529801</v>
      </c>
      <c r="BA159">
        <v>11041.226415094299</v>
      </c>
      <c r="BB159">
        <v>11235.9638386648</v>
      </c>
      <c r="BC159">
        <v>11886.0334394904</v>
      </c>
      <c r="BD159">
        <v>11731.774025974</v>
      </c>
      <c r="BE159">
        <v>11159.6004636785</v>
      </c>
      <c r="BF159">
        <v>11694.1312872975</v>
      </c>
    </row>
    <row r="160" spans="1:58" x14ac:dyDescent="0.25">
      <c r="A160" t="s">
        <v>195</v>
      </c>
      <c r="D160">
        <v>0.81207499999999999</v>
      </c>
      <c r="E160">
        <v>1731</v>
      </c>
      <c r="F160">
        <v>1281</v>
      </c>
      <c r="G160">
        <v>2.5392864168368301</v>
      </c>
      <c r="H160" t="s">
        <v>51</v>
      </c>
      <c r="I160">
        <v>1.4935166848188699</v>
      </c>
      <c r="J160" t="s">
        <v>53</v>
      </c>
      <c r="K160">
        <v>1.9978231275460301</v>
      </c>
      <c r="L160" t="s">
        <v>52</v>
      </c>
      <c r="M160">
        <v>2.1403398889251202</v>
      </c>
      <c r="N160" t="s">
        <v>52</v>
      </c>
      <c r="O160">
        <v>-3.27432306750986E-2</v>
      </c>
      <c r="P160" t="s">
        <v>51</v>
      </c>
      <c r="Q160">
        <v>-2.4999228623792901E-2</v>
      </c>
      <c r="R160" t="s">
        <v>52</v>
      </c>
      <c r="S160">
        <v>-1.06940963600307E-2</v>
      </c>
      <c r="T160" t="s">
        <v>53</v>
      </c>
      <c r="U160">
        <v>-5.9879662095180799E-3</v>
      </c>
      <c r="V160" t="s">
        <v>53</v>
      </c>
      <c r="W160">
        <v>2.7521246891508002</v>
      </c>
      <c r="X160" t="s">
        <v>50</v>
      </c>
      <c r="Y160">
        <v>2.7601519655233901</v>
      </c>
      <c r="Z160" t="s">
        <v>50</v>
      </c>
      <c r="AA160">
        <v>6.4186766659751502</v>
      </c>
      <c r="AB160">
        <v>0.33406824739697</v>
      </c>
      <c r="AC160">
        <v>0.69030997806740702</v>
      </c>
      <c r="AD160">
        <v>-0.35624173067043602</v>
      </c>
      <c r="AE160">
        <v>12777.6253869969</v>
      </c>
      <c r="AF160">
        <v>11702.608823529399</v>
      </c>
      <c r="AG160">
        <v>10225.0243902439</v>
      </c>
      <c r="AH160">
        <v>9576.3444108761305</v>
      </c>
      <c r="AI160">
        <v>13328.204678362499</v>
      </c>
      <c r="AJ160">
        <v>11753.4278350515</v>
      </c>
      <c r="AK160">
        <v>10288.438461538401</v>
      </c>
      <c r="AL160">
        <v>9790.1041666666606</v>
      </c>
      <c r="AM160">
        <v>12158.223684210499</v>
      </c>
      <c r="AN160">
        <v>11635.082191780801</v>
      </c>
      <c r="AO160">
        <v>10172.5159235668</v>
      </c>
      <c r="AP160">
        <v>9281.0791366906396</v>
      </c>
      <c r="AQ160">
        <v>13146.109589041</v>
      </c>
      <c r="AR160">
        <v>11695.706521739099</v>
      </c>
      <c r="AS160">
        <v>10559.5423728813</v>
      </c>
      <c r="AT160">
        <v>9896.2716049382707</v>
      </c>
      <c r="AU160">
        <v>13463.846938775499</v>
      </c>
      <c r="AV160">
        <v>11805.490196078399</v>
      </c>
      <c r="AW160">
        <v>10063.1549295774</v>
      </c>
      <c r="AX160">
        <v>9712.6306306306305</v>
      </c>
      <c r="AY160">
        <v>12481.8153846153</v>
      </c>
      <c r="AZ160">
        <v>11800.5443037974</v>
      </c>
      <c r="BA160">
        <v>10138.786516853899</v>
      </c>
      <c r="BB160">
        <v>9174.0795454545405</v>
      </c>
      <c r="BC160">
        <v>11916.4597701149</v>
      </c>
      <c r="BD160">
        <v>11439.9850746268</v>
      </c>
      <c r="BE160">
        <v>10216.661764705799</v>
      </c>
      <c r="BF160">
        <v>9465.7058823529405</v>
      </c>
    </row>
    <row r="161" spans="1:58" x14ac:dyDescent="0.25">
      <c r="A161" t="s">
        <v>196</v>
      </c>
      <c r="B161" t="str">
        <f>VLOOKUP(A161,vhcsResultsConsolidated!$A$2:$C$566,2)</f>
        <v>SUV</v>
      </c>
      <c r="C161" t="str">
        <f>VLOOKUP(A161,vhcsResultsConsolidated!$A$2:$C$566,3)</f>
        <v>medium low</v>
      </c>
      <c r="D161">
        <v>0.82944799999999996</v>
      </c>
      <c r="E161">
        <v>5227</v>
      </c>
      <c r="F161">
        <v>3012</v>
      </c>
      <c r="G161">
        <v>2.4953564814596301</v>
      </c>
      <c r="H161" t="s">
        <v>51</v>
      </c>
      <c r="I161">
        <v>2.5229320074622699</v>
      </c>
      <c r="J161" t="s">
        <v>51</v>
      </c>
      <c r="K161">
        <v>2.7136065561221199</v>
      </c>
      <c r="L161" t="s">
        <v>51</v>
      </c>
      <c r="M161">
        <v>4.3872961481034798</v>
      </c>
      <c r="N161" t="s">
        <v>50</v>
      </c>
      <c r="O161">
        <v>-8.7394407468955396E-3</v>
      </c>
      <c r="P161" t="s">
        <v>53</v>
      </c>
      <c r="Q161">
        <v>8.7375888506171593E-3</v>
      </c>
      <c r="R161" t="s">
        <v>53</v>
      </c>
      <c r="S161">
        <v>1.30820199152981E-2</v>
      </c>
      <c r="T161" t="s">
        <v>52</v>
      </c>
      <c r="U161">
        <v>3.5049312220843898E-2</v>
      </c>
      <c r="V161" t="s">
        <v>50</v>
      </c>
      <c r="W161">
        <v>2.83951555726521</v>
      </c>
      <c r="X161" t="s">
        <v>50</v>
      </c>
      <c r="Y161">
        <v>2.8644435692360499</v>
      </c>
      <c r="Z161" t="s">
        <v>50</v>
      </c>
      <c r="AA161">
        <v>-21.727649280572599</v>
      </c>
      <c r="AB161">
        <v>-13.232080175030999</v>
      </c>
      <c r="AC161">
        <v>-3.7541519847506102</v>
      </c>
      <c r="AD161">
        <v>-9.4779281902803891</v>
      </c>
      <c r="AE161">
        <v>21629.255389718001</v>
      </c>
      <c r="AF161">
        <v>21266.740566037701</v>
      </c>
      <c r="AG161">
        <v>20008.329985652799</v>
      </c>
      <c r="AH161">
        <v>19472.768587360501</v>
      </c>
      <c r="AI161">
        <v>21816.336666666601</v>
      </c>
      <c r="AJ161">
        <v>21342.5813953488</v>
      </c>
      <c r="AK161">
        <v>20622.673981191201</v>
      </c>
      <c r="AL161">
        <v>19128.612200435698</v>
      </c>
      <c r="AM161">
        <v>21444.0264026402</v>
      </c>
      <c r="AN161">
        <v>21214.9761904761</v>
      </c>
      <c r="AO161">
        <v>19489.875661375601</v>
      </c>
      <c r="AP161">
        <v>19728.794165316001</v>
      </c>
      <c r="AQ161">
        <v>23616.457627118602</v>
      </c>
      <c r="AR161">
        <v>21755.453781512599</v>
      </c>
      <c r="AS161">
        <v>20554.2027027027</v>
      </c>
      <c r="AT161">
        <v>19135.770270270201</v>
      </c>
      <c r="AU161">
        <v>20649.225274725199</v>
      </c>
      <c r="AV161">
        <v>20989.1151079136</v>
      </c>
      <c r="AW161">
        <v>20681.935672514599</v>
      </c>
      <c r="AX161">
        <v>19121.9071729957</v>
      </c>
      <c r="AY161">
        <v>20855.900621117999</v>
      </c>
      <c r="AZ161">
        <v>21041.675977653598</v>
      </c>
      <c r="BA161">
        <v>19889.8219895287</v>
      </c>
      <c r="BB161">
        <v>19738.425087108</v>
      </c>
      <c r="BC161">
        <v>22110.8450704225</v>
      </c>
      <c r="BD161">
        <v>21370.859296482398</v>
      </c>
      <c r="BE161">
        <v>19081.3743315508</v>
      </c>
      <c r="BF161">
        <v>19720.418181818099</v>
      </c>
    </row>
    <row r="162" spans="1:58" x14ac:dyDescent="0.25">
      <c r="A162" t="s">
        <v>197</v>
      </c>
      <c r="D162">
        <v>0.76686200000000004</v>
      </c>
      <c r="E162">
        <v>2314</v>
      </c>
      <c r="F162">
        <v>1286</v>
      </c>
      <c r="G162">
        <v>1.63138182031907</v>
      </c>
      <c r="H162" t="s">
        <v>53</v>
      </c>
      <c r="I162">
        <v>1.9668485203611801</v>
      </c>
      <c r="J162" t="s">
        <v>52</v>
      </c>
      <c r="K162">
        <v>1.7296470816340701</v>
      </c>
      <c r="L162" t="s">
        <v>53</v>
      </c>
      <c r="M162">
        <v>4.21766007787999</v>
      </c>
      <c r="N162" t="s">
        <v>50</v>
      </c>
      <c r="O162">
        <v>7.6028550579699799E-3</v>
      </c>
      <c r="P162" t="s">
        <v>53</v>
      </c>
      <c r="Q162">
        <v>-1.38800671726049E-2</v>
      </c>
      <c r="R162" t="s">
        <v>53</v>
      </c>
      <c r="S162">
        <v>-5.6607066561231703E-3</v>
      </c>
      <c r="T162" t="s">
        <v>53</v>
      </c>
      <c r="U162">
        <v>8.6707866048520692E-3</v>
      </c>
      <c r="V162" t="s">
        <v>53</v>
      </c>
      <c r="W162">
        <v>2.8897610265326601</v>
      </c>
      <c r="X162" t="s">
        <v>50</v>
      </c>
      <c r="Y162">
        <v>2.8939186358860902</v>
      </c>
      <c r="Z162" t="s">
        <v>50</v>
      </c>
      <c r="AA162">
        <v>-5.1054561030028298E-3</v>
      </c>
      <c r="AB162">
        <v>-8.8791971733849095</v>
      </c>
      <c r="AC162">
        <v>0.69093879248265799</v>
      </c>
      <c r="AD162">
        <v>-9.5701359658675695</v>
      </c>
      <c r="AE162">
        <v>24481.8</v>
      </c>
      <c r="AF162">
        <v>23075.1287553648</v>
      </c>
      <c r="AG162">
        <v>23087.259259259201</v>
      </c>
      <c r="AH162">
        <v>23325.001642036099</v>
      </c>
      <c r="AI162">
        <v>23595.38</v>
      </c>
      <c r="AJ162">
        <v>23076.362745097998</v>
      </c>
      <c r="AK162">
        <v>23677.0136986301</v>
      </c>
      <c r="AL162">
        <v>23423.251724137899</v>
      </c>
      <c r="AM162">
        <v>25114.9571428571</v>
      </c>
      <c r="AN162">
        <v>23074.167938931299</v>
      </c>
      <c r="AO162">
        <v>22603.528089887601</v>
      </c>
      <c r="AP162">
        <v>23235.683385579901</v>
      </c>
      <c r="AQ162">
        <v>23420.529411764699</v>
      </c>
      <c r="AR162">
        <v>21093.232558139502</v>
      </c>
      <c r="AS162">
        <v>24272.666666666599</v>
      </c>
      <c r="AT162">
        <v>23493.8888888888</v>
      </c>
      <c r="AU162">
        <v>23685.4545454545</v>
      </c>
      <c r="AV162">
        <v>24521.6949152542</v>
      </c>
      <c r="AW162">
        <v>23185.599999999999</v>
      </c>
      <c r="AX162">
        <v>23368.981707317002</v>
      </c>
      <c r="AY162">
        <v>23903.1428571428</v>
      </c>
      <c r="AZ162">
        <v>22878.038461538399</v>
      </c>
      <c r="BA162">
        <v>22523.741573033702</v>
      </c>
      <c r="BB162">
        <v>23378.727272727199</v>
      </c>
      <c r="BC162">
        <v>25922.833333333299</v>
      </c>
      <c r="BD162">
        <v>23203.265822784801</v>
      </c>
      <c r="BE162">
        <v>22683.3146067415</v>
      </c>
      <c r="BF162">
        <v>23102.1757575757</v>
      </c>
    </row>
    <row r="163" spans="1:58" x14ac:dyDescent="0.25">
      <c r="A163" t="s">
        <v>198</v>
      </c>
      <c r="B163" t="str">
        <f>VLOOKUP(A163,vhcsResultsConsolidated!$A$2:$C$566,2)</f>
        <v>transport</v>
      </c>
      <c r="C163" t="str">
        <f>VLOOKUP(A163,vhcsResultsConsolidated!$A$2:$C$566,3)</f>
        <v>medium low</v>
      </c>
      <c r="D163">
        <v>0.69497500000000001</v>
      </c>
      <c r="E163">
        <v>2828</v>
      </c>
      <c r="F163">
        <v>2828</v>
      </c>
      <c r="G163">
        <v>5.1200159599000603</v>
      </c>
      <c r="H163" t="s">
        <v>50</v>
      </c>
      <c r="I163">
        <v>4.3580525114883297</v>
      </c>
      <c r="J163" t="s">
        <v>50</v>
      </c>
      <c r="K163">
        <v>2.2768740011537201</v>
      </c>
      <c r="L163" t="s">
        <v>51</v>
      </c>
      <c r="M163">
        <v>3.1846041060938202</v>
      </c>
      <c r="N163" t="s">
        <v>50</v>
      </c>
      <c r="O163">
        <v>8.1805744746249701E-2</v>
      </c>
      <c r="P163" t="s">
        <v>50</v>
      </c>
      <c r="Q163">
        <v>0.252267502756652</v>
      </c>
      <c r="R163" t="s">
        <v>50</v>
      </c>
      <c r="S163">
        <v>0.37395272972350702</v>
      </c>
      <c r="T163" t="s">
        <v>50</v>
      </c>
      <c r="U163">
        <v>0.37001994753161799</v>
      </c>
      <c r="V163" t="s">
        <v>50</v>
      </c>
      <c r="W163">
        <v>2.55047146806751</v>
      </c>
      <c r="X163" t="s">
        <v>50</v>
      </c>
      <c r="Y163">
        <v>2.8587830453938801</v>
      </c>
      <c r="Z163" t="s">
        <v>50</v>
      </c>
      <c r="AA163">
        <v>-16.829531312625701</v>
      </c>
      <c r="AB163">
        <v>-220.78878198048699</v>
      </c>
      <c r="AC163">
        <v>-131.337846101797</v>
      </c>
      <c r="AD163">
        <v>-89.450935878691396</v>
      </c>
      <c r="AE163">
        <v>4407.5555555555502</v>
      </c>
      <c r="AF163">
        <v>4249.8876404494304</v>
      </c>
      <c r="AG163">
        <v>6956.0555555555502</v>
      </c>
      <c r="AH163">
        <v>8915.4376709652206</v>
      </c>
      <c r="AI163">
        <v>4361.3333333333303</v>
      </c>
      <c r="AJ163">
        <v>4264.2222222222199</v>
      </c>
      <c r="AK163">
        <v>5197.1702127659501</v>
      </c>
      <c r="AL163">
        <v>8907.5673534072903</v>
      </c>
      <c r="AM163">
        <v>4500</v>
      </c>
      <c r="AN163">
        <v>4235.2272727272702</v>
      </c>
      <c r="AO163">
        <v>8878.55813953488</v>
      </c>
      <c r="AP163">
        <v>8923.0956052428592</v>
      </c>
      <c r="AQ163">
        <v>3781.52</v>
      </c>
      <c r="AR163">
        <v>3815.6</v>
      </c>
      <c r="AS163">
        <v>4785.6190476190404</v>
      </c>
      <c r="AT163">
        <v>8879.8961937716194</v>
      </c>
      <c r="AU163">
        <v>4775.4857142857099</v>
      </c>
      <c r="AV163">
        <v>4825</v>
      </c>
      <c r="AW163">
        <v>5529.5769230769201</v>
      </c>
      <c r="AX163">
        <v>8930.9502923976597</v>
      </c>
      <c r="AY163">
        <v>4319.0476190476102</v>
      </c>
      <c r="AZ163">
        <v>4154.5172413793098</v>
      </c>
      <c r="BA163">
        <v>10218.09375</v>
      </c>
      <c r="BB163">
        <v>8905.7682775712492</v>
      </c>
      <c r="BC163">
        <v>4922.2222222222199</v>
      </c>
      <c r="BD163">
        <v>4391.2666666666601</v>
      </c>
      <c r="BE163">
        <v>4981.7272727272702</v>
      </c>
      <c r="BF163">
        <v>8951.6326530612205</v>
      </c>
    </row>
    <row r="164" spans="1:58" x14ac:dyDescent="0.25">
      <c r="A164" t="s">
        <v>199</v>
      </c>
      <c r="D164">
        <v>0.68544700000000003</v>
      </c>
      <c r="E164">
        <v>2301</v>
      </c>
      <c r="F164">
        <v>2026</v>
      </c>
      <c r="G164">
        <v>1.0140782542329401</v>
      </c>
      <c r="H164" t="s">
        <v>53</v>
      </c>
      <c r="I164">
        <v>0.86884749385220905</v>
      </c>
      <c r="J164" t="s">
        <v>53</v>
      </c>
      <c r="K164">
        <v>0.927824841759189</v>
      </c>
      <c r="L164" t="s">
        <v>53</v>
      </c>
      <c r="M164">
        <v>2.2617655188605799</v>
      </c>
      <c r="N164" t="s">
        <v>51</v>
      </c>
      <c r="O164">
        <v>-6.2369043431191602E-2</v>
      </c>
      <c r="P164" t="s">
        <v>50</v>
      </c>
      <c r="Q164">
        <v>-7.9101173123725499E-2</v>
      </c>
      <c r="R164" t="s">
        <v>50</v>
      </c>
      <c r="S164">
        <v>-6.3858049872243E-2</v>
      </c>
      <c r="T164" t="s">
        <v>50</v>
      </c>
      <c r="U164">
        <v>-4.3193731350975102E-2</v>
      </c>
      <c r="V164" t="s">
        <v>52</v>
      </c>
      <c r="W164">
        <v>2.64702617954485</v>
      </c>
      <c r="X164" t="s">
        <v>50</v>
      </c>
      <c r="Y164">
        <v>2.6209045341031398</v>
      </c>
      <c r="Z164" t="s">
        <v>50</v>
      </c>
      <c r="AA164">
        <v>26.633853447241201</v>
      </c>
      <c r="AB164">
        <v>1.8323155767085799</v>
      </c>
      <c r="AC164">
        <v>3.0162133221571001</v>
      </c>
      <c r="AD164">
        <v>-1.18389774544851</v>
      </c>
      <c r="AE164">
        <v>5617.23892405063</v>
      </c>
      <c r="AF164">
        <v>5122.89634146341</v>
      </c>
      <c r="AG164">
        <v>4391.6059225512499</v>
      </c>
      <c r="AH164">
        <v>4069.2548596112301</v>
      </c>
      <c r="AI164">
        <v>5660.3908045976996</v>
      </c>
      <c r="AJ164">
        <v>5423.5664335664296</v>
      </c>
      <c r="AK164">
        <v>4372.1706161137399</v>
      </c>
      <c r="AL164">
        <v>4155.1740740740697</v>
      </c>
      <c r="AM164">
        <v>5564.3626760563302</v>
      </c>
      <c r="AN164">
        <v>4705.4611650485404</v>
      </c>
      <c r="AO164">
        <v>4409.5921052631502</v>
      </c>
      <c r="AP164">
        <v>3949.0569948186499</v>
      </c>
      <c r="AQ164">
        <v>5787.3958333333303</v>
      </c>
      <c r="AR164">
        <v>5584.9703703703699</v>
      </c>
      <c r="AS164">
        <v>4512.7708333333303</v>
      </c>
      <c r="AT164">
        <v>4108.5040650406499</v>
      </c>
      <c r="AU164">
        <v>5504.0769230769201</v>
      </c>
      <c r="AV164">
        <v>5279.2649006622496</v>
      </c>
      <c r="AW164">
        <v>4254.8</v>
      </c>
      <c r="AX164">
        <v>4194.2244897959099</v>
      </c>
      <c r="AY164">
        <v>5306.45323741007</v>
      </c>
      <c r="AZ164">
        <v>4783.4910714285697</v>
      </c>
      <c r="BA164">
        <v>4513.3043478260797</v>
      </c>
      <c r="BB164">
        <v>3934.2719298245602</v>
      </c>
      <c r="BC164">
        <v>5811.6</v>
      </c>
      <c r="BD164">
        <v>4612.4893617021198</v>
      </c>
      <c r="BE164">
        <v>4304.0442477876004</v>
      </c>
      <c r="BF164">
        <v>3970.39240506329</v>
      </c>
    </row>
    <row r="165" spans="1:58" x14ac:dyDescent="0.25">
      <c r="A165" t="s">
        <v>755</v>
      </c>
      <c r="D165">
        <v>0.52888500000000005</v>
      </c>
      <c r="E165">
        <v>953</v>
      </c>
      <c r="F165">
        <v>801</v>
      </c>
      <c r="G165">
        <v>1.3629402265295101</v>
      </c>
      <c r="H165" t="s">
        <v>53</v>
      </c>
      <c r="I165">
        <v>0.54073787751608904</v>
      </c>
      <c r="J165" t="s">
        <v>53</v>
      </c>
      <c r="K165">
        <v>1.93714422965402</v>
      </c>
      <c r="L165" t="s">
        <v>52</v>
      </c>
      <c r="M165">
        <v>3.6800351529007802</v>
      </c>
      <c r="N165" t="s">
        <v>50</v>
      </c>
      <c r="O165">
        <v>-0.28433298047539801</v>
      </c>
      <c r="P165" t="s">
        <v>50</v>
      </c>
      <c r="Q165">
        <v>-0.19201042610285901</v>
      </c>
      <c r="R165" t="s">
        <v>50</v>
      </c>
      <c r="S165">
        <v>-0.21177445137720499</v>
      </c>
      <c r="T165" t="s">
        <v>50</v>
      </c>
      <c r="U165">
        <v>-0.25242427429252501</v>
      </c>
      <c r="V165" t="s">
        <v>50</v>
      </c>
      <c r="W165">
        <v>2.7001872323754301</v>
      </c>
      <c r="X165" t="s">
        <v>50</v>
      </c>
      <c r="Y165">
        <v>2.5425390906729399</v>
      </c>
      <c r="Z165" t="s">
        <v>50</v>
      </c>
      <c r="AA165">
        <v>27.080110942137502</v>
      </c>
      <c r="AB165">
        <v>2.6067378636184801</v>
      </c>
      <c r="AC165">
        <v>-4.7919921813377604</v>
      </c>
      <c r="AD165">
        <v>7.3987300449562401</v>
      </c>
      <c r="AE165">
        <v>4341.8226299694097</v>
      </c>
      <c r="AF165">
        <v>3332.4900990099</v>
      </c>
      <c r="AG165">
        <v>2769.6078431372498</v>
      </c>
      <c r="AH165">
        <v>2853.1596638655401</v>
      </c>
      <c r="AI165">
        <v>4502.33516483516</v>
      </c>
      <c r="AJ165">
        <v>3517.64356435643</v>
      </c>
      <c r="AK165">
        <v>2837.6756756756699</v>
      </c>
      <c r="AL165">
        <v>3031.2241379310299</v>
      </c>
      <c r="AM165">
        <v>4140.3517241379304</v>
      </c>
      <c r="AN165">
        <v>3147.3366336633599</v>
      </c>
      <c r="AO165">
        <v>2705.8481012658199</v>
      </c>
      <c r="AP165">
        <v>2683.8524590163902</v>
      </c>
      <c r="AQ165">
        <v>4650.7241379310299</v>
      </c>
      <c r="AR165">
        <v>3905.8</v>
      </c>
      <c r="AS165">
        <v>2816.0256410256402</v>
      </c>
      <c r="AT165">
        <v>3060.3478260869501</v>
      </c>
      <c r="AU165">
        <v>4366.4421052631496</v>
      </c>
      <c r="AV165">
        <v>3053.54347826086</v>
      </c>
      <c r="AW165">
        <v>2861.8</v>
      </c>
      <c r="AX165">
        <v>3012.0857142857099</v>
      </c>
      <c r="AY165">
        <v>3985.5573770491701</v>
      </c>
      <c r="AZ165">
        <v>3186.26923076923</v>
      </c>
      <c r="BA165">
        <v>3041.54054054054</v>
      </c>
      <c r="BB165">
        <v>2744.9318181818098</v>
      </c>
      <c r="BC165">
        <v>4252.7619047619</v>
      </c>
      <c r="BD165">
        <v>3106.0204081632601</v>
      </c>
      <c r="BE165">
        <v>2410.11904761904</v>
      </c>
      <c r="BF165">
        <v>2525.76470588235</v>
      </c>
    </row>
    <row r="166" spans="1:58" x14ac:dyDescent="0.25">
      <c r="A166" t="s">
        <v>200</v>
      </c>
      <c r="B166" t="str">
        <f>VLOOKUP(A166,vhcsResultsConsolidated!$A$2:$C$566,2)</f>
        <v>limousine</v>
      </c>
      <c r="C166" t="str">
        <f>VLOOKUP(A166,vhcsResultsConsolidated!$A$2:$C$566,3)</f>
        <v>medium</v>
      </c>
      <c r="D166">
        <v>0.81543500000000002</v>
      </c>
      <c r="E166">
        <v>2595</v>
      </c>
      <c r="F166">
        <v>2172</v>
      </c>
      <c r="G166">
        <v>2.9560335777640301</v>
      </c>
      <c r="H166" t="s">
        <v>51</v>
      </c>
      <c r="I166">
        <v>3.2132503496610099</v>
      </c>
      <c r="J166" t="s">
        <v>50</v>
      </c>
      <c r="K166">
        <v>1.8114842690158599</v>
      </c>
      <c r="L166" t="s">
        <v>53</v>
      </c>
      <c r="M166">
        <v>2.0507471917255802</v>
      </c>
      <c r="N166" t="s">
        <v>52</v>
      </c>
      <c r="O166">
        <v>-8.4758008638965099E-2</v>
      </c>
      <c r="P166" t="s">
        <v>50</v>
      </c>
      <c r="Q166">
        <v>-4.62411675790253E-3</v>
      </c>
      <c r="R166" t="s">
        <v>53</v>
      </c>
      <c r="S166">
        <v>1.47726548042486E-2</v>
      </c>
      <c r="T166" t="s">
        <v>53</v>
      </c>
      <c r="U166">
        <v>8.6925182180868699E-2</v>
      </c>
      <c r="V166" t="s">
        <v>50</v>
      </c>
      <c r="W166">
        <v>2.67231550784589</v>
      </c>
      <c r="X166" t="s">
        <v>50</v>
      </c>
      <c r="Y166">
        <v>2.73995840680925</v>
      </c>
      <c r="Z166" t="s">
        <v>50</v>
      </c>
      <c r="AA166">
        <v>19.8322705838122</v>
      </c>
      <c r="AB166">
        <v>-46.738813603250897</v>
      </c>
      <c r="AC166">
        <v>-21.145067060779201</v>
      </c>
      <c r="AD166">
        <v>-25.593746542471699</v>
      </c>
      <c r="AE166">
        <v>6750.91015625</v>
      </c>
      <c r="AF166">
        <v>7343.8961474036796</v>
      </c>
      <c r="AG166">
        <v>6059.9372294372297</v>
      </c>
      <c r="AH166">
        <v>7034.7620632279504</v>
      </c>
      <c r="AI166">
        <v>6852.7647058823504</v>
      </c>
      <c r="AJ166">
        <v>7561.6331168831102</v>
      </c>
      <c r="AK166">
        <v>6389.1315789473601</v>
      </c>
      <c r="AL166">
        <v>7192.1197183098502</v>
      </c>
      <c r="AM166">
        <v>6649.8482490272299</v>
      </c>
      <c r="AN166">
        <v>7111.8442906574301</v>
      </c>
      <c r="AO166">
        <v>5739.1837606837598</v>
      </c>
      <c r="AP166">
        <v>6893.7854889589898</v>
      </c>
      <c r="AQ166">
        <v>6378.3357664233499</v>
      </c>
      <c r="AR166">
        <v>7176.3439490445799</v>
      </c>
      <c r="AS166">
        <v>6180.3504273504204</v>
      </c>
      <c r="AT166">
        <v>6316.6330935251699</v>
      </c>
      <c r="AU166">
        <v>7403.5847457627096</v>
      </c>
      <c r="AV166">
        <v>7962.2317880794699</v>
      </c>
      <c r="AW166">
        <v>6609.1981981981899</v>
      </c>
      <c r="AX166">
        <v>8031.3793103448197</v>
      </c>
      <c r="AY166">
        <v>7261.9553571428496</v>
      </c>
      <c r="AZ166">
        <v>6869.9285714285697</v>
      </c>
      <c r="BA166">
        <v>5909.9411764705801</v>
      </c>
      <c r="BB166">
        <v>7127.8157894736796</v>
      </c>
      <c r="BC166">
        <v>6177.0482758620601</v>
      </c>
      <c r="BD166">
        <v>7387.8074074074002</v>
      </c>
      <c r="BE166">
        <v>5607.2348484848399</v>
      </c>
      <c r="BF166">
        <v>6678.1939393939301</v>
      </c>
    </row>
    <row r="167" spans="1:58" x14ac:dyDescent="0.25">
      <c r="A167" t="s">
        <v>201</v>
      </c>
      <c r="B167" t="str">
        <f>VLOOKUP(A167,vhcsResultsConsolidated!$A$2:$C$566,2)</f>
        <v>City</v>
      </c>
      <c r="C167" t="str">
        <f>VLOOKUP(A167,vhcsResultsConsolidated!$A$2:$C$566,3)</f>
        <v>medium low</v>
      </c>
      <c r="D167">
        <v>0.73866200000000004</v>
      </c>
      <c r="E167">
        <v>5306</v>
      </c>
      <c r="F167">
        <v>4627</v>
      </c>
      <c r="G167">
        <v>4.1973880658420804</v>
      </c>
      <c r="H167" t="s">
        <v>50</v>
      </c>
      <c r="I167">
        <v>3.8742251954019098</v>
      </c>
      <c r="J167" t="s">
        <v>50</v>
      </c>
      <c r="K167">
        <v>3.13208515959594</v>
      </c>
      <c r="L167" t="s">
        <v>50</v>
      </c>
      <c r="M167">
        <v>2.3177281619408001</v>
      </c>
      <c r="N167" t="s">
        <v>51</v>
      </c>
      <c r="O167">
        <v>-3.2363733316981202E-3</v>
      </c>
      <c r="P167" t="s">
        <v>53</v>
      </c>
      <c r="Q167">
        <v>-4.3940619801203402E-2</v>
      </c>
      <c r="R167" t="s">
        <v>52</v>
      </c>
      <c r="S167">
        <v>0.11094769887629199</v>
      </c>
      <c r="T167" t="s">
        <v>50</v>
      </c>
      <c r="U167">
        <v>0.14163018019241999</v>
      </c>
      <c r="V167" t="s">
        <v>50</v>
      </c>
      <c r="W167">
        <v>2.8604865671076101</v>
      </c>
      <c r="X167" t="s">
        <v>50</v>
      </c>
      <c r="Y167">
        <v>2.9947963545522298</v>
      </c>
      <c r="Z167" t="s">
        <v>50</v>
      </c>
      <c r="AA167">
        <v>23.367956229021999</v>
      </c>
      <c r="AB167">
        <v>-319.74288814780999</v>
      </c>
      <c r="AC167">
        <v>-111.458002432741</v>
      </c>
      <c r="AD167">
        <v>-208.28488571507</v>
      </c>
      <c r="AE167">
        <v>14958.4189325276</v>
      </c>
      <c r="AF167">
        <v>15536.765217391299</v>
      </c>
      <c r="AG167">
        <v>15660.542824074</v>
      </c>
      <c r="AH167">
        <v>20702.288888888801</v>
      </c>
      <c r="AI167">
        <v>14974.4902597402</v>
      </c>
      <c r="AJ167">
        <v>14970.1191275167</v>
      </c>
      <c r="AK167">
        <v>15056.3182957393</v>
      </c>
      <c r="AL167">
        <v>18932.9354037267</v>
      </c>
      <c r="AM167">
        <v>14932.1591511936</v>
      </c>
      <c r="AN167">
        <v>16146.370036101</v>
      </c>
      <c r="AO167">
        <v>16179.0064516129</v>
      </c>
      <c r="AP167">
        <v>22449.932515337401</v>
      </c>
      <c r="AQ167">
        <v>13248.701986754901</v>
      </c>
      <c r="AR167">
        <v>14252.445182724199</v>
      </c>
      <c r="AS167">
        <v>13909.1641025641</v>
      </c>
      <c r="AT167">
        <v>15482.0881458966</v>
      </c>
      <c r="AU167">
        <v>16634.3248407643</v>
      </c>
      <c r="AV167">
        <v>15702.3898305084</v>
      </c>
      <c r="AW167">
        <v>16152.862745098</v>
      </c>
      <c r="AX167">
        <v>21318.0798319327</v>
      </c>
      <c r="AY167">
        <v>15190.552795031001</v>
      </c>
      <c r="AZ167">
        <v>17377.834394904399</v>
      </c>
      <c r="BA167">
        <v>16274.3033707865</v>
      </c>
      <c r="BB167">
        <v>24763.104201680599</v>
      </c>
      <c r="BC167">
        <v>14739.560185185101</v>
      </c>
      <c r="BD167">
        <v>14535.204166666599</v>
      </c>
      <c r="BE167">
        <v>16050.5</v>
      </c>
      <c r="BF167">
        <v>16193.8545454545</v>
      </c>
    </row>
    <row r="168" spans="1:58" x14ac:dyDescent="0.25">
      <c r="A168" t="s">
        <v>202</v>
      </c>
      <c r="D168">
        <v>0.82273099999999999</v>
      </c>
      <c r="E168">
        <v>2531</v>
      </c>
      <c r="F168">
        <v>2531</v>
      </c>
      <c r="G168">
        <v>1.8356749095676199</v>
      </c>
      <c r="H168" t="s">
        <v>53</v>
      </c>
      <c r="I168">
        <v>2.3655103327875602</v>
      </c>
      <c r="J168" t="s">
        <v>51</v>
      </c>
      <c r="K168">
        <v>1.1095451825067</v>
      </c>
      <c r="L168" t="s">
        <v>53</v>
      </c>
      <c r="M168">
        <v>8.0706012021718294</v>
      </c>
      <c r="N168" t="s">
        <v>50</v>
      </c>
      <c r="O168">
        <v>-6.9274108372243598E-2</v>
      </c>
      <c r="P168" t="s">
        <v>50</v>
      </c>
      <c r="Q168">
        <v>-9.9252645722315999E-2</v>
      </c>
      <c r="R168" t="s">
        <v>50</v>
      </c>
      <c r="S168">
        <v>-7.7855187359801195E-2</v>
      </c>
      <c r="T168" t="s">
        <v>50</v>
      </c>
      <c r="U168">
        <v>-5.6487551737928403E-2</v>
      </c>
      <c r="V168" t="s">
        <v>50</v>
      </c>
      <c r="W168">
        <v>2.9252079015580001</v>
      </c>
      <c r="X168" t="s">
        <v>50</v>
      </c>
      <c r="Y168">
        <v>2.8996353112195599</v>
      </c>
      <c r="Z168" t="s">
        <v>50</v>
      </c>
      <c r="AA168">
        <v>41.302087652745001</v>
      </c>
      <c r="AB168">
        <v>-0.93914993428142002</v>
      </c>
      <c r="AC168">
        <v>5.7200651192359704</v>
      </c>
      <c r="AD168">
        <v>-6.6592150535173902</v>
      </c>
      <c r="AE168">
        <v>18472.715880893302</v>
      </c>
      <c r="AF168">
        <v>16325.3210272873</v>
      </c>
      <c r="AG168">
        <v>13602.991119005301</v>
      </c>
      <c r="AH168">
        <v>11737.5435992578</v>
      </c>
      <c r="AI168">
        <v>19346.592857142801</v>
      </c>
      <c r="AJ168">
        <v>16691.233128834301</v>
      </c>
      <c r="AK168">
        <v>14601.8191126279</v>
      </c>
      <c r="AL168">
        <v>12360.7630522088</v>
      </c>
      <c r="AM168">
        <v>17521.865284973999</v>
      </c>
      <c r="AN168">
        <v>15923.6801346801</v>
      </c>
      <c r="AO168">
        <v>12519.0777777777</v>
      </c>
      <c r="AP168">
        <v>11202.434482758599</v>
      </c>
      <c r="AQ168">
        <v>19535.927601809901</v>
      </c>
      <c r="AR168">
        <v>16264.671140939499</v>
      </c>
      <c r="AS168">
        <v>14515.4183006535</v>
      </c>
      <c r="AT168">
        <v>12629.8257575757</v>
      </c>
      <c r="AU168">
        <v>19136.326633165801</v>
      </c>
      <c r="AV168">
        <v>17050.3163841807</v>
      </c>
      <c r="AW168">
        <v>14696.242857142801</v>
      </c>
      <c r="AX168">
        <v>12057.2051282051</v>
      </c>
      <c r="AY168">
        <v>17438.429378531</v>
      </c>
      <c r="AZ168">
        <v>16008.591463414599</v>
      </c>
      <c r="BA168">
        <v>12797.226950354599</v>
      </c>
      <c r="BB168">
        <v>11877.6363636363</v>
      </c>
      <c r="BC168">
        <v>17592.526315789401</v>
      </c>
      <c r="BD168">
        <v>15818.977443608999</v>
      </c>
      <c r="BE168">
        <v>12215.0542635658</v>
      </c>
      <c r="BF168">
        <v>10311.168</v>
      </c>
    </row>
    <row r="169" spans="1:58" x14ac:dyDescent="0.25">
      <c r="A169" t="s">
        <v>203</v>
      </c>
      <c r="B169" t="str">
        <f>VLOOKUP(A169,vhcsResultsConsolidated!$A$2:$C$566,2)</f>
        <v>city</v>
      </c>
      <c r="C169" t="str">
        <f>VLOOKUP(A169,vhcsResultsConsolidated!$A$2:$C$566,3)</f>
        <v>low</v>
      </c>
      <c r="D169">
        <v>0.87601799999999996</v>
      </c>
      <c r="E169">
        <v>12495</v>
      </c>
      <c r="F169">
        <v>9949</v>
      </c>
      <c r="G169">
        <v>2.1939694518506498</v>
      </c>
      <c r="H169" t="s">
        <v>52</v>
      </c>
      <c r="I169">
        <v>1.9728994644955</v>
      </c>
      <c r="J169" t="s">
        <v>52</v>
      </c>
      <c r="K169">
        <v>2.2621876860238799</v>
      </c>
      <c r="L169" t="s">
        <v>51</v>
      </c>
      <c r="M169">
        <v>5.0866208025160198</v>
      </c>
      <c r="N169" t="s">
        <v>50</v>
      </c>
      <c r="O169">
        <v>-2.08174909747713E-3</v>
      </c>
      <c r="P169" t="s">
        <v>53</v>
      </c>
      <c r="Q169">
        <v>-1.19537663784178E-2</v>
      </c>
      <c r="R169" t="s">
        <v>53</v>
      </c>
      <c r="S169">
        <v>7.5991465034820002E-3</v>
      </c>
      <c r="T169" t="s">
        <v>53</v>
      </c>
      <c r="U169">
        <v>3.2249537722968798E-2</v>
      </c>
      <c r="V169" t="s">
        <v>50</v>
      </c>
      <c r="W169">
        <v>2.6384431218498898</v>
      </c>
      <c r="X169" t="s">
        <v>50</v>
      </c>
      <c r="Y169">
        <v>2.6609213951617101</v>
      </c>
      <c r="Z169" t="s">
        <v>50</v>
      </c>
      <c r="AA169">
        <v>33.206372698650597</v>
      </c>
      <c r="AB169">
        <v>-43.014493329106898</v>
      </c>
      <c r="AC169">
        <v>2.3750087679487102</v>
      </c>
      <c r="AD169">
        <v>-45.389502097055598</v>
      </c>
      <c r="AE169">
        <v>7036.2041522491299</v>
      </c>
      <c r="AF169">
        <v>7451.5920398009903</v>
      </c>
      <c r="AG169">
        <v>6751.7539026629902</v>
      </c>
      <c r="AH169">
        <v>6667.1532258064499</v>
      </c>
      <c r="AI169">
        <v>6858.2847275517997</v>
      </c>
      <c r="AJ169">
        <v>7635.3816549069898</v>
      </c>
      <c r="AK169">
        <v>6830.73731884058</v>
      </c>
      <c r="AL169">
        <v>6522.7148972602699</v>
      </c>
      <c r="AM169">
        <v>7214.8089368258798</v>
      </c>
      <c r="AN169">
        <v>7223.2828685258901</v>
      </c>
      <c r="AO169">
        <v>6670.5642458100501</v>
      </c>
      <c r="AP169">
        <v>6809.1599326599298</v>
      </c>
      <c r="AQ169">
        <v>6916.4574961360104</v>
      </c>
      <c r="AR169">
        <v>7718.1548223350201</v>
      </c>
      <c r="AS169">
        <v>6819.58921933085</v>
      </c>
      <c r="AT169">
        <v>6359.8502673796702</v>
      </c>
      <c r="AU169">
        <v>6800.9100609756097</v>
      </c>
      <c r="AV169">
        <v>7550.7833981841704</v>
      </c>
      <c r="AW169">
        <v>6841.3339222614804</v>
      </c>
      <c r="AX169">
        <v>6673.23723228995</v>
      </c>
      <c r="AY169">
        <v>7174.6718480138097</v>
      </c>
      <c r="AZ169">
        <v>7366.0264385691999</v>
      </c>
      <c r="BA169">
        <v>6965.6552380952298</v>
      </c>
      <c r="BB169">
        <v>6588.9705340699802</v>
      </c>
      <c r="BC169">
        <v>7247.1307371349003</v>
      </c>
      <c r="BD169">
        <v>7073.3088235294099</v>
      </c>
      <c r="BE169">
        <v>6388.37340619307</v>
      </c>
      <c r="BF169">
        <v>6994.5286821705404</v>
      </c>
    </row>
    <row r="170" spans="1:58" x14ac:dyDescent="0.25">
      <c r="A170" t="s">
        <v>204</v>
      </c>
      <c r="B170" t="str">
        <f>VLOOKUP(A170,vhcsResultsConsolidated!$A$2:$C$566,2)</f>
        <v>SUV</v>
      </c>
      <c r="C170" t="str">
        <f>VLOOKUP(A170,vhcsResultsConsolidated!$A$2:$C$566,3)</f>
        <v>medium</v>
      </c>
      <c r="D170">
        <v>0.78151599999999999</v>
      </c>
      <c r="E170">
        <v>12454</v>
      </c>
      <c r="F170">
        <v>10082</v>
      </c>
      <c r="G170">
        <v>4.3203406017173096</v>
      </c>
      <c r="H170" t="s">
        <v>50</v>
      </c>
      <c r="I170">
        <v>3.32807032681277</v>
      </c>
      <c r="J170" t="s">
        <v>50</v>
      </c>
      <c r="K170">
        <v>2.2456391210629398</v>
      </c>
      <c r="L170" t="s">
        <v>51</v>
      </c>
      <c r="M170">
        <v>5.4259177790456299</v>
      </c>
      <c r="N170" t="s">
        <v>50</v>
      </c>
      <c r="O170">
        <v>-5.0402327856980199E-2</v>
      </c>
      <c r="P170" t="s">
        <v>50</v>
      </c>
      <c r="Q170">
        <v>-3.1913099892540098E-2</v>
      </c>
      <c r="R170" t="s">
        <v>50</v>
      </c>
      <c r="S170">
        <v>-1.85686420385919E-2</v>
      </c>
      <c r="T170" t="s">
        <v>52</v>
      </c>
      <c r="U170">
        <v>4.0430341866550798E-2</v>
      </c>
      <c r="V170" t="s">
        <v>50</v>
      </c>
      <c r="W170">
        <v>2.63544407555263</v>
      </c>
      <c r="X170" t="s">
        <v>50</v>
      </c>
      <c r="Y170">
        <v>2.65950174043014</v>
      </c>
      <c r="Z170" t="s">
        <v>50</v>
      </c>
      <c r="AA170">
        <v>109.347919468779</v>
      </c>
      <c r="AB170">
        <v>-48.105422733659701</v>
      </c>
      <c r="AC170">
        <v>1.4955225927965901</v>
      </c>
      <c r="AD170">
        <v>-49.600945326456298</v>
      </c>
      <c r="AE170">
        <v>4736.2918440877802</v>
      </c>
      <c r="AF170">
        <v>4484.68050879162</v>
      </c>
      <c r="AG170">
        <v>4179.5918085595904</v>
      </c>
      <c r="AH170">
        <v>4129.5139715987098</v>
      </c>
      <c r="AI170">
        <v>4713.77340488968</v>
      </c>
      <c r="AJ170">
        <v>4439.2994428969296</v>
      </c>
      <c r="AK170">
        <v>4264.3327205882297</v>
      </c>
      <c r="AL170">
        <v>4098.0532971996299</v>
      </c>
      <c r="AM170">
        <v>4763.7361918604602</v>
      </c>
      <c r="AN170">
        <v>4537.3621665319297</v>
      </c>
      <c r="AO170">
        <v>4094.6165898617501</v>
      </c>
      <c r="AP170">
        <v>4161.88104089219</v>
      </c>
      <c r="AQ170">
        <v>4608.9875156054904</v>
      </c>
      <c r="AR170">
        <v>4466.3144736842096</v>
      </c>
      <c r="AS170">
        <v>4166.0400728597397</v>
      </c>
      <c r="AT170">
        <v>4205.7927756653899</v>
      </c>
      <c r="AU170">
        <v>4809.5878995433704</v>
      </c>
      <c r="AV170">
        <v>4408.9275147928902</v>
      </c>
      <c r="AW170">
        <v>4364.4489795918298</v>
      </c>
      <c r="AX170">
        <v>4000.5129087779601</v>
      </c>
      <c r="AY170">
        <v>4861.0393081760903</v>
      </c>
      <c r="AZ170">
        <v>4593.8820754716899</v>
      </c>
      <c r="BA170">
        <v>3961.3843351548198</v>
      </c>
      <c r="BB170">
        <v>4226.5813559321996</v>
      </c>
      <c r="BC170">
        <v>4680.1081081081002</v>
      </c>
      <c r="BD170">
        <v>4477.5507487520699</v>
      </c>
      <c r="BE170">
        <v>4231.08022388059</v>
      </c>
      <c r="BF170">
        <v>4083.3353909465</v>
      </c>
    </row>
    <row r="171" spans="1:58" x14ac:dyDescent="0.25">
      <c r="A171" t="s">
        <v>205</v>
      </c>
      <c r="B171" t="str">
        <f>VLOOKUP(A171,vhcsResultsConsolidated!$A$2:$C$566,2)</f>
        <v>city</v>
      </c>
      <c r="C171" t="str">
        <f>VLOOKUP(A171,vhcsResultsConsolidated!$A$2:$C$566,3)</f>
        <v>low</v>
      </c>
      <c r="D171">
        <v>0.77799399999999996</v>
      </c>
      <c r="E171">
        <v>1584</v>
      </c>
      <c r="F171">
        <v>1464</v>
      </c>
      <c r="G171">
        <v>2.6274492078965999</v>
      </c>
      <c r="H171" t="s">
        <v>51</v>
      </c>
      <c r="I171">
        <v>1.3932619033753599</v>
      </c>
      <c r="J171" t="s">
        <v>53</v>
      </c>
      <c r="K171">
        <v>1.8925487533878</v>
      </c>
      <c r="L171" t="s">
        <v>52</v>
      </c>
      <c r="M171">
        <v>2.6786672228988899</v>
      </c>
      <c r="N171" t="s">
        <v>51</v>
      </c>
      <c r="O171">
        <v>-7.8908086717778395E-2</v>
      </c>
      <c r="P171" t="s">
        <v>51</v>
      </c>
      <c r="Q171">
        <v>-5.2542372498085202E-2</v>
      </c>
      <c r="R171" t="s">
        <v>53</v>
      </c>
      <c r="S171">
        <v>-2.3829944320422899E-2</v>
      </c>
      <c r="T171" t="s">
        <v>53</v>
      </c>
      <c r="U171">
        <v>3.6856687391727802E-2</v>
      </c>
      <c r="V171" t="s">
        <v>53</v>
      </c>
      <c r="W171">
        <v>2.7032013206890202</v>
      </c>
      <c r="X171" t="s">
        <v>50</v>
      </c>
      <c r="Y171">
        <v>2.7275693333503099</v>
      </c>
      <c r="Z171" t="s">
        <v>50</v>
      </c>
      <c r="AA171">
        <v>12.7707066491727</v>
      </c>
      <c r="AB171">
        <v>-2.9079544656210699</v>
      </c>
      <c r="AC171">
        <v>7.1720298842696303E-2</v>
      </c>
      <c r="AD171">
        <v>-2.97967476446376</v>
      </c>
      <c r="AE171">
        <v>8717.5314685314606</v>
      </c>
      <c r="AF171">
        <v>7400.4179566563398</v>
      </c>
      <c r="AG171">
        <v>6861.7609427609405</v>
      </c>
      <c r="AH171">
        <v>7490.2843373493897</v>
      </c>
      <c r="AI171">
        <v>8780.1190476190404</v>
      </c>
      <c r="AJ171">
        <v>7598.265625</v>
      </c>
      <c r="AK171">
        <v>7434.3006535947698</v>
      </c>
      <c r="AL171">
        <v>7678.82532751091</v>
      </c>
      <c r="AM171">
        <v>8628.4237288135591</v>
      </c>
      <c r="AN171">
        <v>7110.4427480916002</v>
      </c>
      <c r="AO171">
        <v>6253.4375</v>
      </c>
      <c r="AP171">
        <v>7258.1559139784904</v>
      </c>
      <c r="AQ171">
        <v>8733.8671328671298</v>
      </c>
      <c r="AR171">
        <v>8172.06896551724</v>
      </c>
      <c r="AS171">
        <v>6967.5555555555502</v>
      </c>
      <c r="AT171">
        <v>8419.7027027026998</v>
      </c>
      <c r="AU171">
        <v>8840.7981651376103</v>
      </c>
      <c r="AV171">
        <v>7122.8285714285703</v>
      </c>
      <c r="AW171">
        <v>7761.0222222222201</v>
      </c>
      <c r="AX171">
        <v>6981.8983050847401</v>
      </c>
      <c r="AY171">
        <v>8271.24285714285</v>
      </c>
      <c r="AZ171">
        <v>7513.98591549295</v>
      </c>
      <c r="BA171">
        <v>6001.3</v>
      </c>
      <c r="BB171">
        <v>7114.3222222222203</v>
      </c>
      <c r="BC171">
        <v>8862.0934579439199</v>
      </c>
      <c r="BD171">
        <v>6632.9166666666597</v>
      </c>
      <c r="BE171">
        <v>6433.5357142857101</v>
      </c>
      <c r="BF171">
        <v>7393</v>
      </c>
    </row>
    <row r="172" spans="1:58" x14ac:dyDescent="0.25">
      <c r="A172" t="s">
        <v>206</v>
      </c>
      <c r="D172">
        <v>0.80100300000000002</v>
      </c>
      <c r="E172">
        <v>2129</v>
      </c>
      <c r="F172">
        <v>1873</v>
      </c>
      <c r="G172">
        <v>1.6056532771809899</v>
      </c>
      <c r="H172" t="s">
        <v>53</v>
      </c>
      <c r="I172">
        <v>1.2829493770038201</v>
      </c>
      <c r="J172" t="s">
        <v>53</v>
      </c>
      <c r="K172">
        <v>1.53585863403639</v>
      </c>
      <c r="L172" t="s">
        <v>53</v>
      </c>
      <c r="M172">
        <v>2.2784625207824001</v>
      </c>
      <c r="N172" t="s">
        <v>51</v>
      </c>
      <c r="O172">
        <v>-3.1099428724695899E-2</v>
      </c>
      <c r="P172" t="s">
        <v>53</v>
      </c>
      <c r="Q172">
        <v>-4.4610934422643501E-2</v>
      </c>
      <c r="R172" t="s">
        <v>51</v>
      </c>
      <c r="S172">
        <v>-2.4310975537390801E-2</v>
      </c>
      <c r="T172" t="s">
        <v>53</v>
      </c>
      <c r="U172">
        <v>-2.92636845041859E-2</v>
      </c>
      <c r="V172" t="s">
        <v>53</v>
      </c>
      <c r="W172">
        <v>2.7425011653890699</v>
      </c>
      <c r="X172" t="s">
        <v>50</v>
      </c>
      <c r="Y172">
        <v>2.7308879046743302</v>
      </c>
      <c r="Z172" t="s">
        <v>50</v>
      </c>
      <c r="AA172">
        <v>15.1055438756282</v>
      </c>
      <c r="AB172">
        <v>-1.0826407395514499</v>
      </c>
      <c r="AC172">
        <v>0.30094525946489198</v>
      </c>
      <c r="AD172">
        <v>-1.3835859990163399</v>
      </c>
      <c r="AE172">
        <v>8556.9155206286796</v>
      </c>
      <c r="AF172">
        <v>8248.052734375</v>
      </c>
      <c r="AG172">
        <v>6647.6231527093596</v>
      </c>
      <c r="AH172">
        <v>5824.6322869955102</v>
      </c>
      <c r="AI172">
        <v>8594.5162454873607</v>
      </c>
      <c r="AJ172">
        <v>8655.8225806451592</v>
      </c>
      <c r="AK172">
        <v>6880.25</v>
      </c>
      <c r="AL172">
        <v>5904.8714285714204</v>
      </c>
      <c r="AM172">
        <v>8512.0215517241304</v>
      </c>
      <c r="AN172">
        <v>7864.9962121212102</v>
      </c>
      <c r="AO172">
        <v>6430.50476190476</v>
      </c>
      <c r="AP172">
        <v>5753.2330508474497</v>
      </c>
      <c r="AQ172">
        <v>8985.0390625</v>
      </c>
      <c r="AR172">
        <v>8701.5984251968493</v>
      </c>
      <c r="AS172">
        <v>7758.6705882352899</v>
      </c>
      <c r="AT172">
        <v>6031.6826923076896</v>
      </c>
      <c r="AU172">
        <v>8259.0335570469797</v>
      </c>
      <c r="AV172">
        <v>8607.7768595041307</v>
      </c>
      <c r="AW172">
        <v>6207.5855855855798</v>
      </c>
      <c r="AX172">
        <v>5780.4528301886703</v>
      </c>
      <c r="AY172">
        <v>8334.3092783505108</v>
      </c>
      <c r="AZ172">
        <v>7875.31205673758</v>
      </c>
      <c r="BA172">
        <v>6479.6730769230699</v>
      </c>
      <c r="BB172">
        <v>5720.8782608695601</v>
      </c>
      <c r="BC172">
        <v>8639.7111111111099</v>
      </c>
      <c r="BD172">
        <v>7853.1707317073096</v>
      </c>
      <c r="BE172">
        <v>6382.2641509433897</v>
      </c>
      <c r="BF172">
        <v>5783.9834710743798</v>
      </c>
    </row>
    <row r="173" spans="1:58" x14ac:dyDescent="0.25">
      <c r="A173" t="s">
        <v>756</v>
      </c>
      <c r="D173">
        <v>0.24057899999999999</v>
      </c>
      <c r="E173">
        <v>809</v>
      </c>
      <c r="F173">
        <v>580</v>
      </c>
      <c r="G173">
        <v>0.62656504768573595</v>
      </c>
      <c r="H173" t="s">
        <v>53</v>
      </c>
      <c r="I173">
        <v>0.43564482932933501</v>
      </c>
      <c r="J173" t="s">
        <v>53</v>
      </c>
      <c r="K173">
        <v>0.41332519753596503</v>
      </c>
      <c r="L173" t="s">
        <v>53</v>
      </c>
      <c r="M173">
        <v>2.26605495020064</v>
      </c>
      <c r="N173" t="s">
        <v>51</v>
      </c>
      <c r="O173">
        <v>-6.3663725242660896E-2</v>
      </c>
      <c r="P173" t="s">
        <v>53</v>
      </c>
      <c r="Q173">
        <v>-4.5572741154158602E-2</v>
      </c>
      <c r="R173" t="s">
        <v>53</v>
      </c>
      <c r="S173">
        <v>3.2287969418201001E-3</v>
      </c>
      <c r="T173" t="s">
        <v>53</v>
      </c>
      <c r="U173">
        <v>5.4665642949725299E-2</v>
      </c>
      <c r="V173" t="s">
        <v>53</v>
      </c>
      <c r="W173">
        <v>2.3557421161592198</v>
      </c>
      <c r="X173" t="s">
        <v>50</v>
      </c>
      <c r="Y173">
        <v>2.3951418222935201</v>
      </c>
      <c r="Z173" t="s">
        <v>50</v>
      </c>
      <c r="AA173">
        <v>9.15382931166641</v>
      </c>
      <c r="AB173">
        <v>-2.72672713691234</v>
      </c>
      <c r="AC173">
        <v>-3.3615724069091302</v>
      </c>
      <c r="AD173">
        <v>0.63484526999678703</v>
      </c>
      <c r="AE173">
        <v>2620.3026315789398</v>
      </c>
      <c r="AF173">
        <v>2576.4522968197798</v>
      </c>
      <c r="AG173">
        <v>2365.77419354838</v>
      </c>
      <c r="AH173">
        <v>2585.9038461538398</v>
      </c>
      <c r="AI173">
        <v>2590.6547619047601</v>
      </c>
      <c r="AJ173">
        <v>2585.4836601307102</v>
      </c>
      <c r="AK173">
        <v>2327.0588235294099</v>
      </c>
      <c r="AL173">
        <v>2764.22580645161</v>
      </c>
      <c r="AM173">
        <v>2656.9264705882301</v>
      </c>
      <c r="AN173">
        <v>2565.8230769230699</v>
      </c>
      <c r="AO173">
        <v>2471.08</v>
      </c>
      <c r="AP173">
        <v>2322.6666666666601</v>
      </c>
      <c r="AQ173">
        <v>2621.6363636363599</v>
      </c>
      <c r="AR173">
        <v>2538.1666666666601</v>
      </c>
      <c r="AS173">
        <v>2367.2916666666601</v>
      </c>
      <c r="AT173">
        <v>2883.05</v>
      </c>
      <c r="AU173">
        <v>2556.5749999999998</v>
      </c>
      <c r="AV173">
        <v>2616.0107526881702</v>
      </c>
      <c r="AW173">
        <v>2230.5</v>
      </c>
      <c r="AX173">
        <v>2548.1818181818098</v>
      </c>
      <c r="AY173">
        <v>2247.2173913043398</v>
      </c>
      <c r="AZ173">
        <v>2509.5633802816801</v>
      </c>
      <c r="BA173">
        <v>2428.1176470588198</v>
      </c>
      <c r="BB173">
        <v>2243.2222222222199</v>
      </c>
      <c r="BC173">
        <v>2866.3333333333298</v>
      </c>
      <c r="BD173">
        <v>2633.52542372881</v>
      </c>
      <c r="BE173">
        <v>2562.375</v>
      </c>
      <c r="BF173">
        <v>2382.25</v>
      </c>
    </row>
    <row r="174" spans="1:58" x14ac:dyDescent="0.25">
      <c r="A174" t="s">
        <v>207</v>
      </c>
      <c r="D174">
        <v>0.64118299999999995</v>
      </c>
      <c r="E174">
        <v>484</v>
      </c>
      <c r="F174">
        <v>484</v>
      </c>
      <c r="G174">
        <v>1.01681537685648</v>
      </c>
      <c r="H174" t="s">
        <v>53</v>
      </c>
      <c r="I174">
        <v>1.4233138083857699</v>
      </c>
      <c r="J174" t="s">
        <v>53</v>
      </c>
      <c r="K174">
        <v>0.97553420230551602</v>
      </c>
      <c r="L174" t="s">
        <v>53</v>
      </c>
      <c r="M174">
        <v>0.98337021446362904</v>
      </c>
      <c r="N174" t="s">
        <v>53</v>
      </c>
      <c r="O174">
        <v>7.8013442444629599E-2</v>
      </c>
      <c r="P174" t="s">
        <v>52</v>
      </c>
      <c r="Q174">
        <v>-9.1602957139315294E-2</v>
      </c>
      <c r="R174" t="s">
        <v>50</v>
      </c>
      <c r="S174">
        <v>7.3522879555303206E-2</v>
      </c>
      <c r="T174" t="s">
        <v>51</v>
      </c>
      <c r="U174">
        <v>-1.38004142746117E-2</v>
      </c>
      <c r="V174" t="s">
        <v>53</v>
      </c>
      <c r="W174">
        <v>2.8268396286802502</v>
      </c>
      <c r="X174" t="s">
        <v>50</v>
      </c>
      <c r="Y174">
        <v>2.86707935234499</v>
      </c>
      <c r="Z174" t="s">
        <v>50</v>
      </c>
      <c r="AA174">
        <v>-2.50778668865002</v>
      </c>
      <c r="AB174">
        <v>-48.903196512955802</v>
      </c>
      <c r="AC174">
        <v>-16.665919655131201</v>
      </c>
      <c r="AD174">
        <v>-32.237276857824497</v>
      </c>
      <c r="AE174">
        <v>26407.869565217301</v>
      </c>
      <c r="AF174">
        <v>26788.571428571398</v>
      </c>
      <c r="AG174">
        <v>24207.666666666599</v>
      </c>
      <c r="AH174">
        <v>25086.289308176099</v>
      </c>
      <c r="AI174">
        <v>24730.0666666666</v>
      </c>
      <c r="AJ174">
        <v>24946.052631578899</v>
      </c>
      <c r="AK174">
        <v>24270.344827586199</v>
      </c>
      <c r="AL174">
        <v>25520.799999999999</v>
      </c>
      <c r="AM174">
        <v>29553.75</v>
      </c>
      <c r="AN174">
        <v>27734.729729729701</v>
      </c>
      <c r="AO174">
        <v>24176.3275862068</v>
      </c>
      <c r="AP174">
        <v>24554.545454545401</v>
      </c>
      <c r="AQ174">
        <v>24158.8888888888</v>
      </c>
      <c r="AR174">
        <v>27097.916666666599</v>
      </c>
      <c r="AS174">
        <v>23234.277777777701</v>
      </c>
      <c r="AT174">
        <v>26367.197802197799</v>
      </c>
      <c r="AU174">
        <v>25586.833333333299</v>
      </c>
      <c r="AV174">
        <v>21257.1428571428</v>
      </c>
      <c r="AW174">
        <v>25965.727272727199</v>
      </c>
      <c r="AX174">
        <v>24603.869047618999</v>
      </c>
      <c r="AY174">
        <v>27100</v>
      </c>
      <c r="AZ174">
        <v>32462.105263157799</v>
      </c>
      <c r="BA174">
        <v>23911.657142857101</v>
      </c>
      <c r="BB174">
        <v>25133.840909090901</v>
      </c>
      <c r="BC174">
        <v>33643.333333333299</v>
      </c>
      <c r="BD174">
        <v>22744.722222222201</v>
      </c>
      <c r="BE174">
        <v>24579.0869565217</v>
      </c>
      <c r="BF174">
        <v>23627.6727272727</v>
      </c>
    </row>
    <row r="175" spans="1:58" x14ac:dyDescent="0.25">
      <c r="A175" t="s">
        <v>208</v>
      </c>
      <c r="B175" t="str">
        <f>VLOOKUP(A175,vhcsResultsConsolidated!$A$2:$C$566,2)</f>
        <v>break</v>
      </c>
      <c r="C175" t="str">
        <f>VLOOKUP(A175,vhcsResultsConsolidated!$A$2:$C$566,3)</f>
        <v>medium low</v>
      </c>
      <c r="D175">
        <v>0.64030900000000002</v>
      </c>
      <c r="E175">
        <v>4493</v>
      </c>
      <c r="F175">
        <v>2812</v>
      </c>
      <c r="G175">
        <v>7.5916199208845399</v>
      </c>
      <c r="H175" t="s">
        <v>50</v>
      </c>
      <c r="I175">
        <v>2.8606801514577902</v>
      </c>
      <c r="J175" t="s">
        <v>51</v>
      </c>
      <c r="K175">
        <v>5.9879968581758503</v>
      </c>
      <c r="L175" t="s">
        <v>50</v>
      </c>
      <c r="M175">
        <v>6.3296943282933604</v>
      </c>
      <c r="N175" t="s">
        <v>50</v>
      </c>
      <c r="O175">
        <v>-7.2929835359162698E-2</v>
      </c>
      <c r="P175" t="s">
        <v>50</v>
      </c>
      <c r="Q175">
        <v>-4.3614634994121201E-2</v>
      </c>
      <c r="R175" t="s">
        <v>50</v>
      </c>
      <c r="S175">
        <v>-5.19052669855267E-2</v>
      </c>
      <c r="T175" t="s">
        <v>50</v>
      </c>
      <c r="U175">
        <v>-1.2611629995194201E-2</v>
      </c>
      <c r="V175" t="s">
        <v>53</v>
      </c>
      <c r="W175">
        <v>2.80132136178851</v>
      </c>
      <c r="X175" t="s">
        <v>50</v>
      </c>
      <c r="Y175">
        <v>2.7983144671953002</v>
      </c>
      <c r="Z175" t="s">
        <v>50</v>
      </c>
      <c r="AA175">
        <v>21.648300070477401</v>
      </c>
      <c r="AB175">
        <v>-15.9083750024251</v>
      </c>
      <c r="AC175">
        <v>-4.6415544720057298</v>
      </c>
      <c r="AD175">
        <v>-11.2668205304194</v>
      </c>
      <c r="AE175">
        <v>18737.8969696969</v>
      </c>
      <c r="AF175">
        <v>16879.411917098401</v>
      </c>
      <c r="AG175">
        <v>15681.368421052601</v>
      </c>
      <c r="AH175">
        <v>15070.8679245283</v>
      </c>
      <c r="AI175">
        <v>19976.054421768698</v>
      </c>
      <c r="AJ175">
        <v>17060.319648093799</v>
      </c>
      <c r="AK175">
        <v>15917.3644578313</v>
      </c>
      <c r="AL175">
        <v>15535.352601156001</v>
      </c>
      <c r="AM175">
        <v>17743.311475409799</v>
      </c>
      <c r="AN175">
        <v>16736.280742459301</v>
      </c>
      <c r="AO175">
        <v>15470.180592991899</v>
      </c>
      <c r="AP175">
        <v>14576.877049180301</v>
      </c>
      <c r="AQ175">
        <v>19846.489361702101</v>
      </c>
      <c r="AR175">
        <v>17198.627329192499</v>
      </c>
      <c r="AS175">
        <v>15811.792134831399</v>
      </c>
      <c r="AT175">
        <v>15584.116666666599</v>
      </c>
      <c r="AU175">
        <v>20205.8490566037</v>
      </c>
      <c r="AV175">
        <v>16936.611111111099</v>
      </c>
      <c r="AW175">
        <v>16039.3896103896</v>
      </c>
      <c r="AX175">
        <v>15468.552511415501</v>
      </c>
      <c r="AY175">
        <v>18276.95</v>
      </c>
      <c r="AZ175">
        <v>16715.426086956501</v>
      </c>
      <c r="BA175">
        <v>15653.765306122399</v>
      </c>
      <c r="BB175">
        <v>14467.700680272101</v>
      </c>
      <c r="BC175">
        <v>17328.834951456301</v>
      </c>
      <c r="BD175">
        <v>16760.144278606898</v>
      </c>
      <c r="BE175">
        <v>15264.5657142857</v>
      </c>
      <c r="BF175">
        <v>14742.3298969072</v>
      </c>
    </row>
    <row r="176" spans="1:58" x14ac:dyDescent="0.25">
      <c r="A176" t="s">
        <v>209</v>
      </c>
      <c r="D176">
        <v>0.80924099999999999</v>
      </c>
      <c r="E176">
        <v>1881</v>
      </c>
      <c r="F176">
        <v>641</v>
      </c>
      <c r="G176">
        <v>0.69704125131245298</v>
      </c>
      <c r="H176" t="s">
        <v>53</v>
      </c>
      <c r="I176">
        <v>0.61888234031943201</v>
      </c>
      <c r="J176" t="s">
        <v>53</v>
      </c>
      <c r="K176">
        <v>0.84502723318407902</v>
      </c>
      <c r="L176" t="s">
        <v>53</v>
      </c>
      <c r="M176">
        <v>2.1642466534499998</v>
      </c>
      <c r="N176" t="s">
        <v>52</v>
      </c>
      <c r="O176">
        <v>-7.3431440294724204E-2</v>
      </c>
      <c r="P176" t="s">
        <v>50</v>
      </c>
      <c r="Q176">
        <v>1.9093887256246E-2</v>
      </c>
      <c r="R176" t="s">
        <v>53</v>
      </c>
      <c r="S176">
        <v>-3.85146530537007E-2</v>
      </c>
      <c r="T176" t="s">
        <v>52</v>
      </c>
      <c r="U176">
        <v>-4.9370279203398003E-2</v>
      </c>
      <c r="V176" t="s">
        <v>51</v>
      </c>
      <c r="W176">
        <v>2.8045824136926001</v>
      </c>
      <c r="X176" t="s">
        <v>50</v>
      </c>
      <c r="Y176">
        <v>2.77675193276534</v>
      </c>
      <c r="Z176" t="s">
        <v>50</v>
      </c>
      <c r="AA176">
        <v>3.0443887557976299</v>
      </c>
      <c r="AB176">
        <v>3.5989582880334701</v>
      </c>
      <c r="AC176">
        <v>-1.08550865739624</v>
      </c>
      <c r="AD176">
        <v>4.6844669454297199</v>
      </c>
      <c r="AE176">
        <v>16631.487499999999</v>
      </c>
      <c r="AF176">
        <v>14599.4114285714</v>
      </c>
      <c r="AG176">
        <v>11892.761904761899</v>
      </c>
      <c r="AH176">
        <v>11011.17</v>
      </c>
      <c r="AI176">
        <v>15373.8461538461</v>
      </c>
      <c r="AJ176">
        <v>15511.887755102</v>
      </c>
      <c r="AK176">
        <v>11706.8115942028</v>
      </c>
      <c r="AL176">
        <v>10740.6727272727</v>
      </c>
      <c r="AM176">
        <v>17827.780487804801</v>
      </c>
      <c r="AN176">
        <v>13438.0779220779</v>
      </c>
      <c r="AO176">
        <v>12117.8596491228</v>
      </c>
      <c r="AP176">
        <v>11341.777777777699</v>
      </c>
      <c r="AQ176">
        <v>14968.1538461538</v>
      </c>
      <c r="AR176">
        <v>15057.5471698113</v>
      </c>
      <c r="AS176">
        <v>11526.470588235199</v>
      </c>
      <c r="AT176">
        <v>11386.25</v>
      </c>
      <c r="AU176">
        <v>15880.961538461501</v>
      </c>
      <c r="AV176">
        <v>16047</v>
      </c>
      <c r="AW176">
        <v>11882</v>
      </c>
      <c r="AX176">
        <v>10240.870967741899</v>
      </c>
      <c r="AY176">
        <v>18693.791044776099</v>
      </c>
      <c r="AZ176">
        <v>13330.5641025641</v>
      </c>
      <c r="BA176">
        <v>12418.0769230769</v>
      </c>
      <c r="BB176">
        <v>11767.777777777699</v>
      </c>
      <c r="BC176">
        <v>16791.660714285699</v>
      </c>
      <c r="BD176">
        <v>13548.4210526315</v>
      </c>
      <c r="BE176">
        <v>11866.064516128999</v>
      </c>
      <c r="BF176">
        <v>10702.777777777699</v>
      </c>
    </row>
    <row r="177" spans="1:58" x14ac:dyDescent="0.25">
      <c r="A177" t="s">
        <v>210</v>
      </c>
      <c r="B177" t="str">
        <f>VLOOKUP(A177,vhcsResultsConsolidated!$A$2:$C$566,2)</f>
        <v>City</v>
      </c>
      <c r="C177" t="str">
        <f>VLOOKUP(A177,vhcsResultsConsolidated!$A$2:$C$566,3)</f>
        <v>low</v>
      </c>
      <c r="D177">
        <v>0.88798299999999997</v>
      </c>
      <c r="E177">
        <v>5092</v>
      </c>
      <c r="F177">
        <v>4319</v>
      </c>
      <c r="G177">
        <v>7.2839043203225797</v>
      </c>
      <c r="H177" t="s">
        <v>50</v>
      </c>
      <c r="I177">
        <v>6.1273958929091599</v>
      </c>
      <c r="J177" t="s">
        <v>50</v>
      </c>
      <c r="K177">
        <v>3.3116379741239999</v>
      </c>
      <c r="L177" t="s">
        <v>50</v>
      </c>
      <c r="M177">
        <v>3.6950002697959001</v>
      </c>
      <c r="N177" t="s">
        <v>50</v>
      </c>
      <c r="O177">
        <v>-5.7256343184962496E-3</v>
      </c>
      <c r="P177" t="s">
        <v>53</v>
      </c>
      <c r="Q177">
        <v>3.3433736852095299E-3</v>
      </c>
      <c r="R177" t="s">
        <v>53</v>
      </c>
      <c r="S177">
        <v>3.9338030147075501E-2</v>
      </c>
      <c r="T177" t="s">
        <v>50</v>
      </c>
      <c r="U177">
        <v>5.2105214996139203E-2</v>
      </c>
      <c r="V177" t="s">
        <v>50</v>
      </c>
      <c r="W177">
        <v>2.77266995058182</v>
      </c>
      <c r="X177" t="s">
        <v>50</v>
      </c>
      <c r="Y177">
        <v>2.8182286109203001</v>
      </c>
      <c r="Z177" t="s">
        <v>50</v>
      </c>
      <c r="AA177">
        <v>-1.89715465607934</v>
      </c>
      <c r="AB177">
        <v>-12.764042162282101</v>
      </c>
      <c r="AC177">
        <v>-6.5717963573661597</v>
      </c>
      <c r="AD177">
        <v>-6.1922458049159399</v>
      </c>
      <c r="AE177">
        <v>13982.7101891397</v>
      </c>
      <c r="AF177">
        <v>13654.7606112054</v>
      </c>
      <c r="AG177">
        <v>12334.625322997401</v>
      </c>
      <c r="AH177">
        <v>10024.9354395604</v>
      </c>
      <c r="AI177">
        <v>14837.1322869955</v>
      </c>
      <c r="AJ177">
        <v>13394.4639865996</v>
      </c>
      <c r="AK177">
        <v>12641.9176136363</v>
      </c>
      <c r="AL177">
        <v>10384.8663101604</v>
      </c>
      <c r="AM177">
        <v>12962.436412315899</v>
      </c>
      <c r="AN177">
        <v>13922.2254733218</v>
      </c>
      <c r="AO177">
        <v>12078.3056872037</v>
      </c>
      <c r="AP177">
        <v>9644.6694915254193</v>
      </c>
      <c r="AQ177">
        <v>15358.6853281853</v>
      </c>
      <c r="AR177">
        <v>13307.835087719201</v>
      </c>
      <c r="AS177">
        <v>13281.345029239699</v>
      </c>
      <c r="AT177">
        <v>10820.819512195099</v>
      </c>
      <c r="AU177">
        <v>14114.7673796791</v>
      </c>
      <c r="AV177">
        <v>13473.5961538461</v>
      </c>
      <c r="AW177">
        <v>12037.817679558</v>
      </c>
      <c r="AX177">
        <v>9856.0473372780998</v>
      </c>
      <c r="AY177">
        <v>13850.0456989247</v>
      </c>
      <c r="AZ177">
        <v>14275.496503496501</v>
      </c>
      <c r="BA177">
        <v>12332.8691588785</v>
      </c>
      <c r="BB177">
        <v>8807.4623655913892</v>
      </c>
      <c r="BC177">
        <v>12081.928</v>
      </c>
      <c r="BD177">
        <v>13579.7322033898</v>
      </c>
      <c r="BE177">
        <v>11816.399038461501</v>
      </c>
      <c r="BF177">
        <v>10571.5773809523</v>
      </c>
    </row>
    <row r="178" spans="1:58" x14ac:dyDescent="0.25">
      <c r="A178" t="s">
        <v>211</v>
      </c>
      <c r="B178" t="str">
        <f>VLOOKUP(A178,vhcsResultsConsolidated!$A$2:$C$566,2)</f>
        <v>SUV</v>
      </c>
      <c r="C178" t="str">
        <f>VLOOKUP(A178,vhcsResultsConsolidated!$A$2:$C$566,3)</f>
        <v>medium high</v>
      </c>
      <c r="D178">
        <v>0.82960699999999998</v>
      </c>
      <c r="E178">
        <v>2152</v>
      </c>
      <c r="F178">
        <v>1842</v>
      </c>
      <c r="G178">
        <v>3.1391832631238801</v>
      </c>
      <c r="H178" t="s">
        <v>50</v>
      </c>
      <c r="I178">
        <v>2.60483173679832</v>
      </c>
      <c r="J178" t="s">
        <v>51</v>
      </c>
      <c r="K178">
        <v>1.80594292992949</v>
      </c>
      <c r="L178" t="s">
        <v>53</v>
      </c>
      <c r="M178">
        <v>7.9347378526666796</v>
      </c>
      <c r="N178" t="s">
        <v>50</v>
      </c>
      <c r="O178">
        <v>-5.9733846171042097E-2</v>
      </c>
      <c r="P178" t="s">
        <v>50</v>
      </c>
      <c r="Q178">
        <v>-6.1373943714515898E-2</v>
      </c>
      <c r="R178" t="s">
        <v>50</v>
      </c>
      <c r="S178">
        <v>-7.3078546647321704E-2</v>
      </c>
      <c r="T178" t="s">
        <v>50</v>
      </c>
      <c r="U178">
        <v>-0.105289758840834</v>
      </c>
      <c r="V178" t="s">
        <v>50</v>
      </c>
      <c r="W178">
        <v>2.8286532516741199</v>
      </c>
      <c r="X178" t="s">
        <v>50</v>
      </c>
      <c r="Y178">
        <v>2.78329713028781</v>
      </c>
      <c r="Z178" t="s">
        <v>50</v>
      </c>
      <c r="AA178">
        <v>16.151659806124599</v>
      </c>
      <c r="AB178">
        <v>20.087116503692901</v>
      </c>
      <c r="AC178">
        <v>7.5362636703911097</v>
      </c>
      <c r="AD178">
        <v>12.5508528333018</v>
      </c>
      <c r="AE178">
        <v>17445.597484276699</v>
      </c>
      <c r="AF178">
        <v>19525.5121163166</v>
      </c>
      <c r="AG178">
        <v>18086.8772893772</v>
      </c>
      <c r="AH178">
        <v>17191.1853281853</v>
      </c>
      <c r="AI178">
        <v>15962.7027027027</v>
      </c>
      <c r="AJ178">
        <v>20916.204778157</v>
      </c>
      <c r="AK178">
        <v>17797.180505415101</v>
      </c>
      <c r="AL178">
        <v>18059.790513833901</v>
      </c>
      <c r="AM178">
        <v>18736.588235294101</v>
      </c>
      <c r="AN178">
        <v>18275.595092024501</v>
      </c>
      <c r="AO178">
        <v>18385.189591078</v>
      </c>
      <c r="AP178">
        <v>16361.913207547101</v>
      </c>
      <c r="AQ178">
        <v>15967.25</v>
      </c>
      <c r="AR178">
        <v>22403.960526315699</v>
      </c>
      <c r="AS178">
        <v>18599.880597014901</v>
      </c>
      <c r="AT178">
        <v>17211.632653061199</v>
      </c>
      <c r="AU178">
        <v>15957.352941176399</v>
      </c>
      <c r="AV178">
        <v>19312.382978723399</v>
      </c>
      <c r="AW178">
        <v>17045</v>
      </c>
      <c r="AX178">
        <v>18596.045161290302</v>
      </c>
      <c r="AY178">
        <v>15066.035714285699</v>
      </c>
      <c r="AZ178">
        <v>19010.9932432432</v>
      </c>
      <c r="BA178">
        <v>18014.158940397301</v>
      </c>
      <c r="BB178">
        <v>16321.159090908999</v>
      </c>
      <c r="BC178">
        <v>20539.666666666599</v>
      </c>
      <c r="BD178">
        <v>17664.1404494382</v>
      </c>
      <c r="BE178">
        <v>18859.983050847401</v>
      </c>
      <c r="BF178">
        <v>16402.360902255601</v>
      </c>
    </row>
    <row r="179" spans="1:58" x14ac:dyDescent="0.25">
      <c r="A179" t="s">
        <v>212</v>
      </c>
      <c r="D179">
        <v>0.78461000000000003</v>
      </c>
      <c r="E179">
        <v>2557</v>
      </c>
      <c r="F179">
        <v>1054</v>
      </c>
      <c r="G179">
        <v>1.80028376621993</v>
      </c>
      <c r="H179" t="s">
        <v>53</v>
      </c>
      <c r="I179">
        <v>1.72299494926376</v>
      </c>
      <c r="J179" t="s">
        <v>53</v>
      </c>
      <c r="K179">
        <v>1.38615997524832</v>
      </c>
      <c r="L179" t="s">
        <v>53</v>
      </c>
      <c r="M179">
        <v>3.7916584499871901</v>
      </c>
      <c r="N179" t="s">
        <v>50</v>
      </c>
      <c r="O179">
        <v>-5.2079433624034402E-2</v>
      </c>
      <c r="P179" t="s">
        <v>50</v>
      </c>
      <c r="Q179">
        <v>-3.3108060278897497E-2</v>
      </c>
      <c r="R179" t="s">
        <v>51</v>
      </c>
      <c r="S179">
        <v>-0.111750387723037</v>
      </c>
      <c r="T179" t="s">
        <v>50</v>
      </c>
      <c r="U179">
        <v>-5.7352851172914499E-2</v>
      </c>
      <c r="V179" t="s">
        <v>50</v>
      </c>
      <c r="W179">
        <v>3.1022101189828</v>
      </c>
      <c r="X179" t="s">
        <v>50</v>
      </c>
      <c r="Y179">
        <v>3.05881240874993</v>
      </c>
      <c r="Z179" t="s">
        <v>50</v>
      </c>
      <c r="AA179">
        <v>6.6592646607203196</v>
      </c>
      <c r="AB179">
        <v>18.875219450842501</v>
      </c>
      <c r="AC179">
        <v>11.2122609505856</v>
      </c>
      <c r="AD179">
        <v>7.6629585002569804</v>
      </c>
      <c r="AE179">
        <v>49525.421875</v>
      </c>
      <c r="AF179">
        <v>45402.963235294097</v>
      </c>
      <c r="AG179">
        <v>41809.089285714203</v>
      </c>
      <c r="AH179">
        <v>35435.380794701901</v>
      </c>
      <c r="AI179">
        <v>51641.088235294097</v>
      </c>
      <c r="AJ179">
        <v>45972.5338345864</v>
      </c>
      <c r="AK179">
        <v>44074.4019607843</v>
      </c>
      <c r="AL179">
        <v>36802.162962962902</v>
      </c>
      <c r="AM179">
        <v>47127.666666666599</v>
      </c>
      <c r="AN179">
        <v>44857.978417266102</v>
      </c>
      <c r="AO179">
        <v>39915.139344262199</v>
      </c>
      <c r="AP179">
        <v>34330.497005988</v>
      </c>
      <c r="AQ179">
        <v>52642.337662337603</v>
      </c>
      <c r="AR179">
        <v>45821.012658227803</v>
      </c>
      <c r="AS179">
        <v>45611.139534883703</v>
      </c>
      <c r="AT179">
        <v>37685.769230769198</v>
      </c>
      <c r="AU179">
        <v>50334.372881355899</v>
      </c>
      <c r="AV179">
        <v>46194.203703703701</v>
      </c>
      <c r="AW179">
        <v>42954.406779661003</v>
      </c>
      <c r="AX179">
        <v>36248.578313252998</v>
      </c>
      <c r="AY179">
        <v>49708.846153846098</v>
      </c>
      <c r="AZ179">
        <v>46244.293103448203</v>
      </c>
      <c r="BA179">
        <v>39756.9038461538</v>
      </c>
      <c r="BB179">
        <v>33585.587500000001</v>
      </c>
      <c r="BC179">
        <v>45153.823529411697</v>
      </c>
      <c r="BD179">
        <v>43865.308641975302</v>
      </c>
      <c r="BE179">
        <v>40032.685714285697</v>
      </c>
      <c r="BF179">
        <v>35015.471264367799</v>
      </c>
    </row>
    <row r="180" spans="1:58" x14ac:dyDescent="0.25">
      <c r="A180" t="s">
        <v>213</v>
      </c>
      <c r="B180" t="str">
        <f>VLOOKUP(A180,vhcsResultsConsolidated!$A$2:$C$566,2)</f>
        <v>city</v>
      </c>
      <c r="C180" t="str">
        <f>VLOOKUP(A180,vhcsResultsConsolidated!$A$2:$C$566,3)</f>
        <v>low</v>
      </c>
      <c r="D180">
        <v>0.91567699999999996</v>
      </c>
      <c r="E180">
        <v>23403</v>
      </c>
      <c r="F180">
        <v>19545</v>
      </c>
      <c r="G180">
        <v>4.6505213339930798</v>
      </c>
      <c r="H180" t="s">
        <v>50</v>
      </c>
      <c r="I180">
        <v>4.0430566016300302</v>
      </c>
      <c r="J180" t="s">
        <v>50</v>
      </c>
      <c r="K180">
        <v>3.4369331955383502</v>
      </c>
      <c r="L180" t="s">
        <v>50</v>
      </c>
      <c r="M180">
        <v>4.9915299630403904</v>
      </c>
      <c r="N180" t="s">
        <v>50</v>
      </c>
      <c r="O180">
        <v>-3.0977152843500999E-3</v>
      </c>
      <c r="P180" t="s">
        <v>53</v>
      </c>
      <c r="Q180">
        <v>2.0673889916604702E-3</v>
      </c>
      <c r="R180" t="s">
        <v>53</v>
      </c>
      <c r="S180">
        <v>1.9405051530195099E-2</v>
      </c>
      <c r="T180" t="s">
        <v>50</v>
      </c>
      <c r="U180">
        <v>3.104408983095E-2</v>
      </c>
      <c r="V180" t="s">
        <v>50</v>
      </c>
      <c r="W180">
        <v>2.70154420168392</v>
      </c>
      <c r="X180" t="s">
        <v>50</v>
      </c>
      <c r="Y180">
        <v>2.72676296082984</v>
      </c>
      <c r="Z180" t="s">
        <v>50</v>
      </c>
      <c r="AA180">
        <v>43.7187389500696</v>
      </c>
      <c r="AB180">
        <v>-36.491863258398602</v>
      </c>
      <c r="AC180">
        <v>-5.1725141285313398</v>
      </c>
      <c r="AD180">
        <v>-31.319349129867199</v>
      </c>
      <c r="AE180">
        <v>9652.0224741059192</v>
      </c>
      <c r="AF180">
        <v>10122.552990959701</v>
      </c>
      <c r="AG180">
        <v>9764.6575958353005</v>
      </c>
      <c r="AH180">
        <v>10266.4869078552</v>
      </c>
      <c r="AI180">
        <v>9384.0280553420398</v>
      </c>
      <c r="AJ180">
        <v>9793.1455696202502</v>
      </c>
      <c r="AK180">
        <v>9816.3514897579098</v>
      </c>
      <c r="AL180">
        <v>10641.069767441801</v>
      </c>
      <c r="AM180">
        <v>9929.2874751490999</v>
      </c>
      <c r="AN180">
        <v>10434.324597528999</v>
      </c>
      <c r="AO180">
        <v>9711.2223291626506</v>
      </c>
      <c r="AP180">
        <v>9867.6326867519601</v>
      </c>
      <c r="AQ180">
        <v>9704.1274074074008</v>
      </c>
      <c r="AR180">
        <v>9619.4120879120801</v>
      </c>
      <c r="AS180">
        <v>9846.7999999999993</v>
      </c>
      <c r="AT180">
        <v>10094.3768718802</v>
      </c>
      <c r="AU180">
        <v>9038.8730031948799</v>
      </c>
      <c r="AV180">
        <v>9969.6499202551804</v>
      </c>
      <c r="AW180">
        <v>9786.9615736505002</v>
      </c>
      <c r="AX180">
        <v>11117.938316400499</v>
      </c>
      <c r="AY180">
        <v>10377.1315345699</v>
      </c>
      <c r="AZ180">
        <v>9906.1843800322004</v>
      </c>
      <c r="BA180">
        <v>9769.9798387096707</v>
      </c>
      <c r="BB180">
        <v>10019.133167907299</v>
      </c>
      <c r="BC180">
        <v>9529.6313017306202</v>
      </c>
      <c r="BD180">
        <v>10893.351994401601</v>
      </c>
      <c r="BE180">
        <v>9657.5506445672199</v>
      </c>
      <c r="BF180">
        <v>9716.7561779242096</v>
      </c>
    </row>
    <row r="181" spans="1:58" x14ac:dyDescent="0.25">
      <c r="A181" t="s">
        <v>214</v>
      </c>
      <c r="B181" t="str">
        <f>VLOOKUP(A181,vhcsResultsConsolidated!$A$2:$C$566,2)</f>
        <v>break</v>
      </c>
      <c r="C181" t="str">
        <f>VLOOKUP(A181,vhcsResultsConsolidated!$A$2:$C$566,3)</f>
        <v>medium low</v>
      </c>
      <c r="D181">
        <v>0.93349699999999902</v>
      </c>
      <c r="E181">
        <v>33465</v>
      </c>
      <c r="F181">
        <v>30160</v>
      </c>
      <c r="G181">
        <v>6.4122819877904398</v>
      </c>
      <c r="H181" t="s">
        <v>50</v>
      </c>
      <c r="I181">
        <v>3.9255130575724002</v>
      </c>
      <c r="J181" t="s">
        <v>50</v>
      </c>
      <c r="K181">
        <v>4.2960653431539297</v>
      </c>
      <c r="L181" t="s">
        <v>50</v>
      </c>
      <c r="M181">
        <v>6.5485123922964101</v>
      </c>
      <c r="N181" t="s">
        <v>50</v>
      </c>
      <c r="O181">
        <v>-2.9754684237459202E-2</v>
      </c>
      <c r="P181" t="s">
        <v>50</v>
      </c>
      <c r="Q181">
        <v>-4.4624916182411699E-3</v>
      </c>
      <c r="R181" t="s">
        <v>53</v>
      </c>
      <c r="S181">
        <v>7.8396682799265292E-3</v>
      </c>
      <c r="T181" t="s">
        <v>53</v>
      </c>
      <c r="U181">
        <v>4.1132785147608202E-2</v>
      </c>
      <c r="V181" t="s">
        <v>50</v>
      </c>
      <c r="W181">
        <v>2.75947329615048</v>
      </c>
      <c r="X181" t="s">
        <v>50</v>
      </c>
      <c r="Y181">
        <v>2.7905011103996702</v>
      </c>
      <c r="Z181" t="s">
        <v>50</v>
      </c>
      <c r="AA181">
        <v>20.299199276696399</v>
      </c>
      <c r="AB181">
        <v>-146.310596560741</v>
      </c>
      <c r="AC181">
        <v>-40.7137840309857</v>
      </c>
      <c r="AD181">
        <v>-105.596812529755</v>
      </c>
      <c r="AE181">
        <v>11548.8577954785</v>
      </c>
      <c r="AF181">
        <v>12448.846577095301</v>
      </c>
      <c r="AG181">
        <v>12798.874163116199</v>
      </c>
      <c r="AH181">
        <v>13972.7813709231</v>
      </c>
      <c r="AI181">
        <v>11675.6042471042</v>
      </c>
      <c r="AJ181">
        <v>11505.306565524401</v>
      </c>
      <c r="AK181">
        <v>12499.6615010635</v>
      </c>
      <c r="AL181">
        <v>14092.577161325</v>
      </c>
      <c r="AM181">
        <v>11396.369548387</v>
      </c>
      <c r="AN181">
        <v>13352.4421342685</v>
      </c>
      <c r="AO181">
        <v>13098.9987808594</v>
      </c>
      <c r="AP181">
        <v>13846.524836786801</v>
      </c>
      <c r="AQ181">
        <v>11848.522504091599</v>
      </c>
      <c r="AR181">
        <v>11694.5681818181</v>
      </c>
      <c r="AS181">
        <v>12495.729503291401</v>
      </c>
      <c r="AT181">
        <v>13466.4936373276</v>
      </c>
      <c r="AU181">
        <v>11485.0667267808</v>
      </c>
      <c r="AV181">
        <v>11319.867426204</v>
      </c>
      <c r="AW181">
        <v>12503.7172839506</v>
      </c>
      <c r="AX181">
        <v>14738.8790366721</v>
      </c>
      <c r="AY181">
        <v>10918.8121613485</v>
      </c>
      <c r="AZ181">
        <v>13234.0465002447</v>
      </c>
      <c r="BA181">
        <v>12744.352748691101</v>
      </c>
      <c r="BB181">
        <v>13922.5718816067</v>
      </c>
      <c r="BC181">
        <v>11754.645438121001</v>
      </c>
      <c r="BD181">
        <v>13476.547973319601</v>
      </c>
      <c r="BE181">
        <v>13408.1254991443</v>
      </c>
      <c r="BF181">
        <v>13758.3083997547</v>
      </c>
    </row>
    <row r="182" spans="1:58" x14ac:dyDescent="0.25">
      <c r="A182" t="s">
        <v>215</v>
      </c>
      <c r="B182" t="str">
        <f>VLOOKUP(A182,vhcsResultsConsolidated!$A$2:$C$566,2)</f>
        <v>Break</v>
      </c>
      <c r="C182" t="str">
        <f>VLOOKUP(A182,vhcsResultsConsolidated!$A$2:$C$566,3)</f>
        <v>medium low</v>
      </c>
      <c r="D182">
        <v>0.93973899999999999</v>
      </c>
      <c r="E182">
        <v>2840</v>
      </c>
      <c r="F182">
        <v>2483</v>
      </c>
      <c r="G182">
        <v>3.6059101002063199</v>
      </c>
      <c r="H182" t="s">
        <v>50</v>
      </c>
      <c r="I182">
        <v>3.6486930189323199</v>
      </c>
      <c r="J182" t="s">
        <v>50</v>
      </c>
      <c r="K182">
        <v>1.55683143986557</v>
      </c>
      <c r="L182" t="s">
        <v>53</v>
      </c>
      <c r="M182">
        <v>2.8808140512737501</v>
      </c>
      <c r="N182" t="s">
        <v>51</v>
      </c>
      <c r="O182">
        <v>-3.6023840947698199E-2</v>
      </c>
      <c r="P182" t="s">
        <v>52</v>
      </c>
      <c r="Q182">
        <v>-2.5453634598971701E-2</v>
      </c>
      <c r="R182" t="s">
        <v>53</v>
      </c>
      <c r="S182">
        <v>7.4987968499675095E-2</v>
      </c>
      <c r="T182" t="s">
        <v>50</v>
      </c>
      <c r="U182">
        <v>9.7999643148850395E-3</v>
      </c>
      <c r="V182" t="s">
        <v>53</v>
      </c>
      <c r="W182">
        <v>2.8804916855934701</v>
      </c>
      <c r="X182" t="s">
        <v>50</v>
      </c>
      <c r="Y182">
        <v>2.9251108727420299</v>
      </c>
      <c r="Z182" t="s">
        <v>50</v>
      </c>
      <c r="AA182">
        <v>15.913548661814399</v>
      </c>
      <c r="AB182">
        <v>-4.5801134030287303</v>
      </c>
      <c r="AC182">
        <v>-11.460517566183301</v>
      </c>
      <c r="AD182">
        <v>6.8804041631546102</v>
      </c>
      <c r="AE182">
        <v>18986.470183486199</v>
      </c>
      <c r="AF182">
        <v>17390.9315866084</v>
      </c>
      <c r="AG182">
        <v>14068.397701149401</v>
      </c>
      <c r="AH182">
        <v>17817.9161554192</v>
      </c>
      <c r="AI182">
        <v>20204.433537832301</v>
      </c>
      <c r="AJ182">
        <v>18083.650793650701</v>
      </c>
      <c r="AK182">
        <v>14695.610441766999</v>
      </c>
      <c r="AL182">
        <v>18159.4375</v>
      </c>
      <c r="AM182">
        <v>17431.420365535199</v>
      </c>
      <c r="AN182">
        <v>16543.527508090599</v>
      </c>
      <c r="AO182">
        <v>13228.7419354838</v>
      </c>
      <c r="AP182">
        <v>17597.134680134601</v>
      </c>
      <c r="AQ182">
        <v>22073.6286644951</v>
      </c>
      <c r="AR182">
        <v>20685.9488372093</v>
      </c>
      <c r="AS182">
        <v>12357.8387096774</v>
      </c>
      <c r="AT182">
        <v>18139.914893616999</v>
      </c>
      <c r="AU182">
        <v>17051.450549450499</v>
      </c>
      <c r="AV182">
        <v>14651.171779141099</v>
      </c>
      <c r="AW182">
        <v>17014.68</v>
      </c>
      <c r="AX182">
        <v>18178.163265306099</v>
      </c>
      <c r="AY182">
        <v>18842.3383084577</v>
      </c>
      <c r="AZ182">
        <v>15261.3873239436</v>
      </c>
      <c r="BA182">
        <v>11328.505376343999</v>
      </c>
      <c r="BB182">
        <v>18503.093167701802</v>
      </c>
      <c r="BC182">
        <v>15873.208791208701</v>
      </c>
      <c r="BD182">
        <v>17633.7305389221</v>
      </c>
      <c r="BE182">
        <v>15128.9784946236</v>
      </c>
      <c r="BF182">
        <v>16524.639705882299</v>
      </c>
    </row>
    <row r="183" spans="1:58" x14ac:dyDescent="0.25">
      <c r="A183" t="s">
        <v>216</v>
      </c>
      <c r="B183" t="str">
        <f>VLOOKUP(A183,vhcsResultsConsolidated!$A$2:$C$566,2)</f>
        <v>limousine</v>
      </c>
      <c r="C183" t="str">
        <f>VLOOKUP(A183,vhcsResultsConsolidated!$A$2:$C$566,3)</f>
        <v>medium</v>
      </c>
      <c r="D183">
        <v>0.86450499999999997</v>
      </c>
      <c r="E183">
        <v>2623</v>
      </c>
      <c r="F183">
        <v>2623</v>
      </c>
      <c r="G183">
        <v>4.4632758344804202</v>
      </c>
      <c r="H183" t="s">
        <v>50</v>
      </c>
      <c r="I183">
        <v>4.5330209532012304</v>
      </c>
      <c r="J183" t="s">
        <v>50</v>
      </c>
      <c r="K183">
        <v>3.0279634045881698</v>
      </c>
      <c r="L183" t="s">
        <v>50</v>
      </c>
      <c r="M183">
        <v>3.48754900515274</v>
      </c>
      <c r="N183" t="s">
        <v>50</v>
      </c>
      <c r="O183">
        <v>-2.824680962037E-2</v>
      </c>
      <c r="P183" t="s">
        <v>51</v>
      </c>
      <c r="Q183">
        <v>-1.3150120246608599E-2</v>
      </c>
      <c r="R183" t="s">
        <v>53</v>
      </c>
      <c r="S183">
        <v>-2.8962870534685398E-2</v>
      </c>
      <c r="T183" t="s">
        <v>51</v>
      </c>
      <c r="U183">
        <v>-1.0582590050567499E-2</v>
      </c>
      <c r="V183" t="s">
        <v>53</v>
      </c>
      <c r="W183">
        <v>2.82312556920603</v>
      </c>
      <c r="X183" t="s">
        <v>50</v>
      </c>
      <c r="Y183">
        <v>2.8131986553595301</v>
      </c>
      <c r="Z183" t="s">
        <v>50</v>
      </c>
      <c r="AA183">
        <v>-2.4844982050730802</v>
      </c>
      <c r="AB183">
        <v>10.116983497670899</v>
      </c>
      <c r="AC183">
        <v>8.2862280279970602</v>
      </c>
      <c r="AD183">
        <v>1.8307554696738599</v>
      </c>
      <c r="AE183">
        <v>16246.311977715801</v>
      </c>
      <c r="AF183">
        <v>14237.118440779601</v>
      </c>
      <c r="AG183">
        <v>13691.7254290171</v>
      </c>
      <c r="AH183">
        <v>11229.5427135678</v>
      </c>
      <c r="AI183">
        <v>16168.8938992042</v>
      </c>
      <c r="AJ183">
        <v>14412.7067901234</v>
      </c>
      <c r="AK183">
        <v>13748.3103448275</v>
      </c>
      <c r="AL183">
        <v>12098.238255033501</v>
      </c>
      <c r="AM183">
        <v>16331.9032258064</v>
      </c>
      <c r="AN183">
        <v>14071.2565597667</v>
      </c>
      <c r="AO183">
        <v>13644.974358974299</v>
      </c>
      <c r="AP183">
        <v>10363.7525083612</v>
      </c>
      <c r="AQ183">
        <v>17814.329479768701</v>
      </c>
      <c r="AR183">
        <v>13980.7664670658</v>
      </c>
      <c r="AS183">
        <v>12906.909836065501</v>
      </c>
      <c r="AT183">
        <v>12646.622641509401</v>
      </c>
      <c r="AU183">
        <v>14773.5</v>
      </c>
      <c r="AV183">
        <v>14872.1592356687</v>
      </c>
      <c r="AW183">
        <v>14359.3273809523</v>
      </c>
      <c r="AX183">
        <v>11470.949640287699</v>
      </c>
      <c r="AY183">
        <v>17602.478873239401</v>
      </c>
      <c r="AZ183">
        <v>14552.968553459101</v>
      </c>
      <c r="BA183">
        <v>13558.928143712499</v>
      </c>
      <c r="BB183">
        <v>9685.9782608695605</v>
      </c>
      <c r="BC183">
        <v>15425.2613065326</v>
      </c>
      <c r="BD183">
        <v>13654.994565217299</v>
      </c>
      <c r="BE183">
        <v>13723.070652173899</v>
      </c>
      <c r="BF183">
        <v>10944.701863353999</v>
      </c>
    </row>
    <row r="184" spans="1:58" x14ac:dyDescent="0.25">
      <c r="A184" t="s">
        <v>217</v>
      </c>
      <c r="B184" t="str">
        <f>VLOOKUP(A184,vhcsResultsConsolidated!$A$2:$C$566,2)</f>
        <v>city</v>
      </c>
      <c r="C184" t="str">
        <f>VLOOKUP(A184,vhcsResultsConsolidated!$A$2:$C$566,3)</f>
        <v>low</v>
      </c>
      <c r="D184">
        <v>0.84732299999999905</v>
      </c>
      <c r="E184">
        <v>4304</v>
      </c>
      <c r="F184">
        <v>4304</v>
      </c>
      <c r="G184">
        <v>5.9940442944430101</v>
      </c>
      <c r="H184" t="s">
        <v>50</v>
      </c>
      <c r="I184">
        <v>4.8521044355314098</v>
      </c>
      <c r="J184" t="s">
        <v>50</v>
      </c>
      <c r="K184">
        <v>2.9224517344015002</v>
      </c>
      <c r="L184" t="s">
        <v>51</v>
      </c>
      <c r="M184">
        <v>7.1235720409796297</v>
      </c>
      <c r="N184" t="s">
        <v>50</v>
      </c>
      <c r="O184">
        <v>-8.0478389041716905E-3</v>
      </c>
      <c r="P184" t="s">
        <v>53</v>
      </c>
      <c r="Q184">
        <v>-1.9671640943860098E-2</v>
      </c>
      <c r="R184" t="s">
        <v>53</v>
      </c>
      <c r="S184">
        <v>-2.2223276427232899E-2</v>
      </c>
      <c r="T184" t="s">
        <v>52</v>
      </c>
      <c r="U184">
        <v>-1.8223256234070999E-2</v>
      </c>
      <c r="V184" t="s">
        <v>53</v>
      </c>
      <c r="W184">
        <v>2.7182577977966198</v>
      </c>
      <c r="X184" t="s">
        <v>50</v>
      </c>
      <c r="Y184">
        <v>2.7036933491521902</v>
      </c>
      <c r="Z184" t="s">
        <v>50</v>
      </c>
      <c r="AA184">
        <v>13.810673259843499</v>
      </c>
      <c r="AB184">
        <v>26.2156415256859</v>
      </c>
      <c r="AC184">
        <v>15.6423464900958</v>
      </c>
      <c r="AD184">
        <v>10.5732950355901</v>
      </c>
      <c r="AE184">
        <v>5401.5564995751902</v>
      </c>
      <c r="AF184">
        <v>5511.1713483146004</v>
      </c>
      <c r="AG184">
        <v>5559.8916046758704</v>
      </c>
      <c r="AH184">
        <v>5209.9329159212803</v>
      </c>
      <c r="AI184">
        <v>5152.7663125948402</v>
      </c>
      <c r="AJ184">
        <v>5642.0807692307599</v>
      </c>
      <c r="AK184">
        <v>5620.4990253411297</v>
      </c>
      <c r="AL184">
        <v>5202.2305025996502</v>
      </c>
      <c r="AM184">
        <v>5718.0675675675602</v>
      </c>
      <c r="AN184">
        <v>5386.9507299269999</v>
      </c>
      <c r="AO184">
        <v>5487.2476635514004</v>
      </c>
      <c r="AP184">
        <v>5218.1478743068301</v>
      </c>
      <c r="AQ184">
        <v>4753.65319865319</v>
      </c>
      <c r="AR184">
        <v>5583.5189393939299</v>
      </c>
      <c r="AS184">
        <v>5519.4567901234504</v>
      </c>
      <c r="AT184">
        <v>5712.7293233082701</v>
      </c>
      <c r="AU184">
        <v>5480.2154696132502</v>
      </c>
      <c r="AV184">
        <v>5702.47265625</v>
      </c>
      <c r="AW184">
        <v>5711.4370370370298</v>
      </c>
      <c r="AX184">
        <v>4765.5980707395502</v>
      </c>
      <c r="AY184">
        <v>5658.7219917012399</v>
      </c>
      <c r="AZ184">
        <v>5486.6231884057897</v>
      </c>
      <c r="BA184">
        <v>5581.21052631578</v>
      </c>
      <c r="BB184">
        <v>5318.8433734939699</v>
      </c>
      <c r="BC184">
        <v>5769.7003610108304</v>
      </c>
      <c r="BD184">
        <v>5285.8125</v>
      </c>
      <c r="BE184">
        <v>5380.13</v>
      </c>
      <c r="BF184">
        <v>5058.1913875598002</v>
      </c>
    </row>
    <row r="185" spans="1:58" x14ac:dyDescent="0.25">
      <c r="A185" t="s">
        <v>218</v>
      </c>
      <c r="B185" t="str">
        <f>VLOOKUP(A185,vhcsResultsConsolidated!$A$2:$C$566,2)</f>
        <v>Limousine</v>
      </c>
      <c r="C185" t="str">
        <f>VLOOKUP(A185,vhcsResultsConsolidated!$A$2:$C$566,3)</f>
        <v>medium low</v>
      </c>
      <c r="D185">
        <v>0.92409200000000002</v>
      </c>
      <c r="E185">
        <v>22992</v>
      </c>
      <c r="F185">
        <v>19897</v>
      </c>
      <c r="G185">
        <v>5.0246071268230699</v>
      </c>
      <c r="H185" t="s">
        <v>50</v>
      </c>
      <c r="I185">
        <v>4.65389459859382</v>
      </c>
      <c r="J185" t="s">
        <v>50</v>
      </c>
      <c r="K185">
        <v>2.9903181128757601</v>
      </c>
      <c r="L185" t="s">
        <v>51</v>
      </c>
      <c r="M185">
        <v>19.950368165657601</v>
      </c>
      <c r="N185" t="s">
        <v>50</v>
      </c>
      <c r="O185">
        <v>-7.6142247374620803E-2</v>
      </c>
      <c r="P185" t="s">
        <v>50</v>
      </c>
      <c r="Q185">
        <v>-4.6396632172577501E-2</v>
      </c>
      <c r="R185" t="s">
        <v>50</v>
      </c>
      <c r="S185">
        <v>-8.4189469798910704E-2</v>
      </c>
      <c r="T185" t="s">
        <v>50</v>
      </c>
      <c r="U185">
        <v>-4.2711700061593597E-2</v>
      </c>
      <c r="V185" t="s">
        <v>50</v>
      </c>
      <c r="W185">
        <v>2.9156777198264199</v>
      </c>
      <c r="X185" t="s">
        <v>50</v>
      </c>
      <c r="Y185">
        <v>2.8818113809331498</v>
      </c>
      <c r="Z185" t="s">
        <v>50</v>
      </c>
      <c r="AA185">
        <v>160.64288376157501</v>
      </c>
      <c r="AB185">
        <v>-19.248934375659399</v>
      </c>
      <c r="AC185">
        <v>19.7482289613937</v>
      </c>
      <c r="AD185">
        <v>-38.997163337053202</v>
      </c>
      <c r="AE185">
        <v>21304.918218467999</v>
      </c>
      <c r="AF185">
        <v>21075.559932152199</v>
      </c>
      <c r="AG185">
        <v>19320.2596363636</v>
      </c>
      <c r="AH185">
        <v>20374.289708959401</v>
      </c>
      <c r="AI185">
        <v>21942.316969462699</v>
      </c>
      <c r="AJ185">
        <v>21178.274399399401</v>
      </c>
      <c r="AK185">
        <v>19303.8147410358</v>
      </c>
      <c r="AL185">
        <v>20060.923976608101</v>
      </c>
      <c r="AM185">
        <v>20676.027841342398</v>
      </c>
      <c r="AN185">
        <v>20971.990158970399</v>
      </c>
      <c r="AO185">
        <v>19335.8578176665</v>
      </c>
      <c r="AP185">
        <v>20672.871842496199</v>
      </c>
      <c r="AQ185">
        <v>22050.712468193298</v>
      </c>
      <c r="AR185">
        <v>21703.040786598602</v>
      </c>
      <c r="AS185">
        <v>19810.642492339099</v>
      </c>
      <c r="AT185">
        <v>18984.666666666599</v>
      </c>
      <c r="AU185">
        <v>21851.5511363636</v>
      </c>
      <c r="AV185">
        <v>20620.176607281101</v>
      </c>
      <c r="AW185">
        <v>18821.614188532501</v>
      </c>
      <c r="AX185">
        <v>20905.752261656198</v>
      </c>
      <c r="AY185">
        <v>21089.080633006699</v>
      </c>
      <c r="AZ185">
        <v>20621.491686460799</v>
      </c>
      <c r="BA185">
        <v>19471.3104838709</v>
      </c>
      <c r="BB185">
        <v>20968.371308016802</v>
      </c>
      <c r="BC185">
        <v>20252.768339768299</v>
      </c>
      <c r="BD185">
        <v>21293.005076142101</v>
      </c>
      <c r="BE185">
        <v>19216.418666666599</v>
      </c>
      <c r="BF185">
        <v>20342.005511810999</v>
      </c>
    </row>
    <row r="186" spans="1:58" x14ac:dyDescent="0.25">
      <c r="A186" t="s">
        <v>219</v>
      </c>
      <c r="D186">
        <v>0.39979599999999998</v>
      </c>
      <c r="E186">
        <v>2321</v>
      </c>
      <c r="F186">
        <v>2321</v>
      </c>
      <c r="G186">
        <v>1.7920025320880999</v>
      </c>
      <c r="H186" t="s">
        <v>53</v>
      </c>
      <c r="I186">
        <v>1.80459653623563</v>
      </c>
      <c r="J186" t="s">
        <v>53</v>
      </c>
      <c r="K186">
        <v>0.57409160537927395</v>
      </c>
      <c r="L186" t="s">
        <v>53</v>
      </c>
      <c r="M186">
        <v>4.8959035580688104</v>
      </c>
      <c r="N186" t="s">
        <v>50</v>
      </c>
      <c r="O186">
        <v>9.6275893554980105E-2</v>
      </c>
      <c r="P186" t="s">
        <v>50</v>
      </c>
      <c r="Q186">
        <v>-2.55683895540804E-2</v>
      </c>
      <c r="R186" t="s">
        <v>53</v>
      </c>
      <c r="S186">
        <v>-7.2712719712896307E-2</v>
      </c>
      <c r="T186" t="s">
        <v>50</v>
      </c>
      <c r="U186">
        <v>-0.122504270151997</v>
      </c>
      <c r="V186" t="s">
        <v>50</v>
      </c>
      <c r="W186">
        <v>2.5740195778314301</v>
      </c>
      <c r="X186" t="s">
        <v>50</v>
      </c>
      <c r="Y186">
        <v>2.4717053545799601</v>
      </c>
      <c r="Z186" t="s">
        <v>50</v>
      </c>
      <c r="AA186">
        <v>-5.1155411308999703</v>
      </c>
      <c r="AB186">
        <v>83.913852160502003</v>
      </c>
      <c r="AC186">
        <v>56.842462684499303</v>
      </c>
      <c r="AD186">
        <v>27.0713894760027</v>
      </c>
      <c r="AE186">
        <v>3629.2554838709598</v>
      </c>
      <c r="AF186">
        <v>3707.53355155482</v>
      </c>
      <c r="AG186">
        <v>3948.08295964125</v>
      </c>
      <c r="AH186">
        <v>3148.4826175869098</v>
      </c>
      <c r="AI186">
        <v>3643.9533898304999</v>
      </c>
      <c r="AJ186">
        <v>3613.8479532163701</v>
      </c>
      <c r="AK186">
        <v>4553.3461538461497</v>
      </c>
      <c r="AL186">
        <v>3188.1035714285699</v>
      </c>
      <c r="AM186">
        <v>3606.35973597359</v>
      </c>
      <c r="AN186">
        <v>3826.6431226765699</v>
      </c>
      <c r="AO186">
        <v>3280.0094339622601</v>
      </c>
      <c r="AP186">
        <v>3095.4019138755898</v>
      </c>
      <c r="AQ186">
        <v>3839.7103174603099</v>
      </c>
      <c r="AR186">
        <v>3614.7125748502999</v>
      </c>
      <c r="AS186">
        <v>5140.24603174603</v>
      </c>
      <c r="AT186">
        <v>3310.9359999999901</v>
      </c>
      <c r="AU186">
        <v>3419.72272727272</v>
      </c>
      <c r="AV186">
        <v>3613.0228571428502</v>
      </c>
      <c r="AW186">
        <v>3868.62962962962</v>
      </c>
      <c r="AX186">
        <v>3089.0451612903198</v>
      </c>
      <c r="AY186">
        <v>3724.0985915492902</v>
      </c>
      <c r="AZ186">
        <v>4088.7241379310299</v>
      </c>
      <c r="BA186">
        <v>3290.11428571428</v>
      </c>
      <c r="BB186">
        <v>2747.5</v>
      </c>
      <c r="BC186">
        <v>3502.5155279503101</v>
      </c>
      <c r="BD186">
        <v>3520.1774193548299</v>
      </c>
      <c r="BE186">
        <v>3270.0934579439199</v>
      </c>
      <c r="BF186">
        <v>3439.99047619047</v>
      </c>
    </row>
    <row r="187" spans="1:58" x14ac:dyDescent="0.25">
      <c r="A187" t="s">
        <v>220</v>
      </c>
      <c r="B187" t="str">
        <f>VLOOKUP(A187,vhcsResultsConsolidated!$A$2:$C$566,2)</f>
        <v>SUV</v>
      </c>
      <c r="C187" t="str">
        <f>VLOOKUP(A187,vhcsResultsConsolidated!$A$2:$C$566,3)</f>
        <v>medium high</v>
      </c>
      <c r="D187">
        <v>0.93225100000000005</v>
      </c>
      <c r="E187">
        <v>9733</v>
      </c>
      <c r="F187">
        <v>5749</v>
      </c>
      <c r="G187">
        <v>3.0989116139366502</v>
      </c>
      <c r="H187" t="s">
        <v>50</v>
      </c>
      <c r="I187">
        <v>2.1186962015114399</v>
      </c>
      <c r="J187" t="s">
        <v>52</v>
      </c>
      <c r="K187">
        <v>2.5862788761189002</v>
      </c>
      <c r="L187" t="s">
        <v>51</v>
      </c>
      <c r="M187">
        <v>6.3729281776327298</v>
      </c>
      <c r="N187" t="s">
        <v>50</v>
      </c>
      <c r="O187">
        <v>-9.1370695818990596E-3</v>
      </c>
      <c r="P187" t="s">
        <v>53</v>
      </c>
      <c r="Q187">
        <v>-3.2421333117217198E-2</v>
      </c>
      <c r="R187" t="s">
        <v>51</v>
      </c>
      <c r="S187">
        <v>1.55805460559767E-2</v>
      </c>
      <c r="T187" t="s">
        <v>53</v>
      </c>
      <c r="U187">
        <v>4.7583300122831899E-3</v>
      </c>
      <c r="V187" t="s">
        <v>53</v>
      </c>
      <c r="W187">
        <v>2.9316089960910898</v>
      </c>
      <c r="X187" t="s">
        <v>50</v>
      </c>
      <c r="Y187">
        <v>2.95024980207906</v>
      </c>
      <c r="Z187" t="s">
        <v>50</v>
      </c>
      <c r="AA187">
        <v>20.4723501176341</v>
      </c>
      <c r="AB187">
        <v>31.577710455565601</v>
      </c>
      <c r="AC187">
        <v>23.999510471994899</v>
      </c>
      <c r="AD187">
        <v>7.5781999835707401</v>
      </c>
      <c r="AE187">
        <v>13511.6311221326</v>
      </c>
      <c r="AF187">
        <v>15294.8816029143</v>
      </c>
      <c r="AG187">
        <v>15579.4274509803</v>
      </c>
      <c r="AH187">
        <v>14777.8228995057</v>
      </c>
      <c r="AI187">
        <v>11733.823668638999</v>
      </c>
      <c r="AJ187">
        <v>14108.5770700636</v>
      </c>
      <c r="AK187">
        <v>15270.045101088601</v>
      </c>
      <c r="AL187">
        <v>15596.251572327001</v>
      </c>
      <c r="AM187">
        <v>15467.682291666601</v>
      </c>
      <c r="AN187">
        <v>16375.2169373549</v>
      </c>
      <c r="AO187">
        <v>15894.1946202531</v>
      </c>
      <c r="AP187">
        <v>13877.2681660899</v>
      </c>
      <c r="AQ187">
        <v>12632.3796095444</v>
      </c>
      <c r="AR187">
        <v>15623.6435897435</v>
      </c>
      <c r="AS187">
        <v>14719.024911032</v>
      </c>
      <c r="AT187">
        <v>14987.051829268201</v>
      </c>
      <c r="AU187">
        <v>10655.088541666601</v>
      </c>
      <c r="AV187">
        <v>12612.688607594901</v>
      </c>
      <c r="AW187">
        <v>15697.770718231999</v>
      </c>
      <c r="AX187">
        <v>16245.0097402597</v>
      </c>
      <c r="AY187">
        <v>14639.9782608695</v>
      </c>
      <c r="AZ187">
        <v>16649.981132075402</v>
      </c>
      <c r="BA187">
        <v>15836.042207792199</v>
      </c>
      <c r="BB187">
        <v>14544.844155844101</v>
      </c>
      <c r="BC187">
        <v>16065.262331838499</v>
      </c>
      <c r="BD187">
        <v>16109.235159817301</v>
      </c>
      <c r="BE187">
        <v>15949.4753086419</v>
      </c>
      <c r="BF187">
        <v>13115.737037037001</v>
      </c>
    </row>
    <row r="188" spans="1:58" x14ac:dyDescent="0.25">
      <c r="A188" t="s">
        <v>221</v>
      </c>
      <c r="D188">
        <v>0.41824899999999998</v>
      </c>
      <c r="E188">
        <v>8707</v>
      </c>
      <c r="F188">
        <v>8685</v>
      </c>
      <c r="G188">
        <v>3.33282744829582</v>
      </c>
      <c r="H188" t="s">
        <v>50</v>
      </c>
      <c r="I188">
        <v>2.02904107638137</v>
      </c>
      <c r="J188" t="s">
        <v>52</v>
      </c>
      <c r="K188">
        <v>2.3521207294810198</v>
      </c>
      <c r="L188" t="s">
        <v>51</v>
      </c>
      <c r="M188">
        <v>3.8111359764400001</v>
      </c>
      <c r="N188" t="s">
        <v>50</v>
      </c>
      <c r="O188">
        <v>4.5814562695700903E-2</v>
      </c>
      <c r="P188" t="s">
        <v>50</v>
      </c>
      <c r="Q188">
        <v>5.7334310362928201E-2</v>
      </c>
      <c r="R188" t="s">
        <v>50</v>
      </c>
      <c r="S188">
        <v>1.8135204122339099E-2</v>
      </c>
      <c r="T188" t="s">
        <v>53</v>
      </c>
      <c r="U188">
        <v>0.119615367741498</v>
      </c>
      <c r="V188" t="s">
        <v>50</v>
      </c>
      <c r="W188">
        <v>2.95708346222633</v>
      </c>
      <c r="X188" t="s">
        <v>50</v>
      </c>
      <c r="Y188">
        <v>2.9980509372155999</v>
      </c>
      <c r="Z188" t="s">
        <v>50</v>
      </c>
      <c r="AA188">
        <v>-135.77390246560199</v>
      </c>
      <c r="AB188">
        <v>-4.6306089749430699</v>
      </c>
      <c r="AC188">
        <v>34.369638204888702</v>
      </c>
      <c r="AD188">
        <v>-39.000247179831902</v>
      </c>
      <c r="AE188">
        <v>44381.0620223398</v>
      </c>
      <c r="AF188">
        <v>38500.147341772099</v>
      </c>
      <c r="AG188">
        <v>42134.477728284997</v>
      </c>
      <c r="AH188">
        <v>44192.455687830603</v>
      </c>
      <c r="AI188">
        <v>46773.3772123893</v>
      </c>
      <c r="AJ188">
        <v>38591.347222222197</v>
      </c>
      <c r="AK188">
        <v>42270.011261261199</v>
      </c>
      <c r="AL188">
        <v>43846.085645355801</v>
      </c>
      <c r="AM188">
        <v>41667.570263488</v>
      </c>
      <c r="AN188">
        <v>38390.096089385399</v>
      </c>
      <c r="AO188">
        <v>42001.929515418502</v>
      </c>
      <c r="AP188">
        <v>44612.866764275197</v>
      </c>
      <c r="AQ188">
        <v>46982.676938369703</v>
      </c>
      <c r="AR188">
        <v>38427.5834797891</v>
      </c>
      <c r="AS188">
        <v>47627.391826922998</v>
      </c>
      <c r="AT188">
        <v>44568.871396895702</v>
      </c>
      <c r="AU188">
        <v>46510.839152119697</v>
      </c>
      <c r="AV188">
        <v>38773.698630136903</v>
      </c>
      <c r="AW188">
        <v>37548.252118643999</v>
      </c>
      <c r="AX188">
        <v>42983.714285714203</v>
      </c>
      <c r="AY188">
        <v>41724.180059523802</v>
      </c>
      <c r="AZ188">
        <v>37888.197106690699</v>
      </c>
      <c r="BA188">
        <v>42350.534722222197</v>
      </c>
      <c r="BB188">
        <v>45046.907363420403</v>
      </c>
      <c r="BC188">
        <v>41626.310195227699</v>
      </c>
      <c r="BD188">
        <v>39201.6461988304</v>
      </c>
      <c r="BE188">
        <v>41685.548319327703</v>
      </c>
      <c r="BF188">
        <v>43915.419847328201</v>
      </c>
    </row>
    <row r="189" spans="1:58" x14ac:dyDescent="0.25">
      <c r="A189" t="s">
        <v>222</v>
      </c>
      <c r="B189" t="str">
        <f>VLOOKUP(A189,vhcsResultsConsolidated!$A$2:$C$566,2)</f>
        <v>Electric Small</v>
      </c>
      <c r="C189" t="str">
        <f>VLOOKUP(A189,vhcsResultsConsolidated!$A$2:$C$566,3)</f>
        <v>Medium Cheap</v>
      </c>
      <c r="D189">
        <v>0.87121899999999997</v>
      </c>
      <c r="E189">
        <v>3100</v>
      </c>
      <c r="F189">
        <v>3100</v>
      </c>
      <c r="G189">
        <v>2.6572571710695998</v>
      </c>
      <c r="H189" t="s">
        <v>51</v>
      </c>
      <c r="I189">
        <v>2.3716441234666599</v>
      </c>
      <c r="J189" t="s">
        <v>51</v>
      </c>
      <c r="K189">
        <v>1.5494116585484199</v>
      </c>
      <c r="L189" t="s">
        <v>53</v>
      </c>
      <c r="M189">
        <v>2.3228804722984302</v>
      </c>
      <c r="N189" t="s">
        <v>51</v>
      </c>
      <c r="O189">
        <v>-1.49252465885259E-2</v>
      </c>
      <c r="P189" t="s">
        <v>53</v>
      </c>
      <c r="Q189">
        <v>-4.5259683869284001E-2</v>
      </c>
      <c r="R189" t="s">
        <v>50</v>
      </c>
      <c r="S189">
        <v>-1.0736092264872E-2</v>
      </c>
      <c r="T189" t="s">
        <v>53</v>
      </c>
      <c r="U189">
        <v>3.8557470638856499E-2</v>
      </c>
      <c r="V189" t="s">
        <v>51</v>
      </c>
      <c r="W189">
        <v>2.7500120260362602</v>
      </c>
      <c r="X189" t="s">
        <v>50</v>
      </c>
      <c r="Y189">
        <v>2.7780968972778601</v>
      </c>
      <c r="Z189" t="s">
        <v>50</v>
      </c>
      <c r="AA189">
        <v>-84.473207116424504</v>
      </c>
      <c r="AB189">
        <v>-29.231422964572001</v>
      </c>
      <c r="AC189">
        <v>13.571822365450901</v>
      </c>
      <c r="AD189">
        <v>-42.803245330022897</v>
      </c>
      <c r="AE189">
        <v>24437.6853377265</v>
      </c>
      <c r="AF189">
        <v>24735.303120356599</v>
      </c>
      <c r="AG189">
        <v>25939.230652503698</v>
      </c>
      <c r="AH189">
        <v>27340.971576227301</v>
      </c>
      <c r="AI189">
        <v>24718.946875000001</v>
      </c>
      <c r="AJ189">
        <v>24832.263473053801</v>
      </c>
      <c r="AK189">
        <v>25440.186046511601</v>
      </c>
      <c r="AL189">
        <v>26640.0685154975</v>
      </c>
      <c r="AM189">
        <v>24124.083623693299</v>
      </c>
      <c r="AN189">
        <v>24639.772861356902</v>
      </c>
      <c r="AO189">
        <v>26358.818435754099</v>
      </c>
      <c r="AP189">
        <v>28125.010948905099</v>
      </c>
      <c r="AQ189">
        <v>25194.834319526599</v>
      </c>
      <c r="AR189">
        <v>24159.4069767441</v>
      </c>
      <c r="AS189">
        <v>25684.671232876699</v>
      </c>
      <c r="AT189">
        <v>25804.9032258064</v>
      </c>
      <c r="AU189">
        <v>24186.331125827801</v>
      </c>
      <c r="AV189">
        <v>25546.6543209876</v>
      </c>
      <c r="AW189">
        <v>25209.896774193501</v>
      </c>
      <c r="AX189">
        <v>27097.722222222201</v>
      </c>
      <c r="AY189">
        <v>23284.8671875</v>
      </c>
      <c r="AZ189">
        <v>24259.133802816901</v>
      </c>
      <c r="BA189">
        <v>26630.814814814799</v>
      </c>
      <c r="BB189">
        <v>27269.439560439499</v>
      </c>
      <c r="BC189">
        <v>24799.679245283001</v>
      </c>
      <c r="BD189">
        <v>24914.142131979599</v>
      </c>
      <c r="BE189">
        <v>26134.005102040799</v>
      </c>
      <c r="BF189">
        <v>28974.36</v>
      </c>
    </row>
    <row r="190" spans="1:58" x14ac:dyDescent="0.25">
      <c r="A190" t="s">
        <v>223</v>
      </c>
      <c r="B190" t="str">
        <f>VLOOKUP(A190,vhcsResultsConsolidated!$A$2:$C$566,2)</f>
        <v>transport</v>
      </c>
      <c r="C190" t="str">
        <f>VLOOKUP(A190,vhcsResultsConsolidated!$A$2:$C$566,3)</f>
        <v>low</v>
      </c>
      <c r="D190">
        <v>0.92449999999999999</v>
      </c>
      <c r="E190">
        <v>6606</v>
      </c>
      <c r="F190">
        <v>4832</v>
      </c>
      <c r="G190">
        <v>9.3810803873353095</v>
      </c>
      <c r="H190" t="s">
        <v>50</v>
      </c>
      <c r="I190">
        <v>5.6807492756685596</v>
      </c>
      <c r="J190" t="s">
        <v>50</v>
      </c>
      <c r="K190">
        <v>7.2514215835171498</v>
      </c>
      <c r="L190" t="s">
        <v>50</v>
      </c>
      <c r="M190">
        <v>3.53282866136077</v>
      </c>
      <c r="N190" t="s">
        <v>50</v>
      </c>
      <c r="O190">
        <v>-7.07699308930929E-2</v>
      </c>
      <c r="P190" t="s">
        <v>50</v>
      </c>
      <c r="Q190">
        <v>-5.6668405394142599E-2</v>
      </c>
      <c r="R190" t="s">
        <v>50</v>
      </c>
      <c r="S190">
        <v>-9.3194457782749998E-2</v>
      </c>
      <c r="T190" t="s">
        <v>50</v>
      </c>
      <c r="U190">
        <v>-6.8009942547455599E-2</v>
      </c>
      <c r="V190" t="s">
        <v>50</v>
      </c>
      <c r="W190">
        <v>3.0153870436150099</v>
      </c>
      <c r="X190" t="s">
        <v>50</v>
      </c>
      <c r="Y190">
        <v>2.9609170898080599</v>
      </c>
      <c r="Z190" t="s">
        <v>50</v>
      </c>
      <c r="AA190">
        <v>54.392788390234202</v>
      </c>
      <c r="AB190">
        <v>32.160221038413802</v>
      </c>
      <c r="AC190">
        <v>18.375256281737499</v>
      </c>
      <c r="AD190">
        <v>13.784964756676199</v>
      </c>
      <c r="AE190">
        <v>16541.8858181818</v>
      </c>
      <c r="AF190">
        <v>16292.7929411764</v>
      </c>
      <c r="AG190">
        <v>16843.2451678535</v>
      </c>
      <c r="AH190">
        <v>15380.525437864801</v>
      </c>
      <c r="AI190">
        <v>16395.244784422801</v>
      </c>
      <c r="AJ190">
        <v>15847.1141226818</v>
      </c>
      <c r="AK190">
        <v>17981.8013245033</v>
      </c>
      <c r="AL190">
        <v>15251.6986531986</v>
      </c>
      <c r="AM190">
        <v>16702.609756097499</v>
      </c>
      <c r="AN190">
        <v>16837.0801393728</v>
      </c>
      <c r="AO190">
        <v>15870.101886792399</v>
      </c>
      <c r="AP190">
        <v>15507.009917355301</v>
      </c>
      <c r="AQ190">
        <v>17956.723860589798</v>
      </c>
      <c r="AR190">
        <v>17090.508152173901</v>
      </c>
      <c r="AS190">
        <v>16819.950980392099</v>
      </c>
      <c r="AT190">
        <v>15775.218390804501</v>
      </c>
      <c r="AU190">
        <v>14711.916184971</v>
      </c>
      <c r="AV190">
        <v>14473.033033033</v>
      </c>
      <c r="AW190">
        <v>18933.678714859401</v>
      </c>
      <c r="AX190">
        <v>14841.3723723723</v>
      </c>
      <c r="AY190">
        <v>15249.1604095563</v>
      </c>
      <c r="AZ190">
        <v>14649.458781362</v>
      </c>
      <c r="BA190">
        <v>15983.3706563706</v>
      </c>
      <c r="BB190">
        <v>14608.018691588701</v>
      </c>
      <c r="BC190">
        <v>17875.779614325002</v>
      </c>
      <c r="BD190">
        <v>18906.050847457602</v>
      </c>
      <c r="BE190">
        <v>15761.848708486999</v>
      </c>
      <c r="BF190">
        <v>16523.123239436602</v>
      </c>
    </row>
    <row r="191" spans="1:58" x14ac:dyDescent="0.25">
      <c r="A191" t="s">
        <v>224</v>
      </c>
      <c r="D191">
        <v>0.89687399999999995</v>
      </c>
      <c r="E191">
        <v>2106</v>
      </c>
      <c r="F191">
        <v>882</v>
      </c>
      <c r="G191">
        <v>1.17764163856044</v>
      </c>
      <c r="H191" t="s">
        <v>53</v>
      </c>
      <c r="I191">
        <v>1.0627424627343001</v>
      </c>
      <c r="J191" t="s">
        <v>53</v>
      </c>
      <c r="K191">
        <v>1.4600225817889101</v>
      </c>
      <c r="L191" t="s">
        <v>53</v>
      </c>
      <c r="M191">
        <v>1.69414502919171</v>
      </c>
      <c r="N191" t="s">
        <v>53</v>
      </c>
      <c r="O191">
        <v>-1.55575811859894E-2</v>
      </c>
      <c r="P191" t="s">
        <v>53</v>
      </c>
      <c r="Q191">
        <v>-3.1351775698393298E-4</v>
      </c>
      <c r="R191" t="s">
        <v>53</v>
      </c>
      <c r="S191">
        <v>-3.5742932528709297E-2</v>
      </c>
      <c r="T191" t="s">
        <v>53</v>
      </c>
      <c r="U191">
        <v>1.35260026614752E-2</v>
      </c>
      <c r="V191" t="s">
        <v>53</v>
      </c>
      <c r="W191">
        <v>2.9389830505447598</v>
      </c>
      <c r="X191" t="s">
        <v>50</v>
      </c>
      <c r="Y191">
        <v>2.93015106356258</v>
      </c>
      <c r="Z191" t="s">
        <v>50</v>
      </c>
      <c r="AA191">
        <v>3.64709346508279</v>
      </c>
      <c r="AB191">
        <v>-0.119695037098022</v>
      </c>
      <c r="AC191">
        <v>1.5307695921239799</v>
      </c>
      <c r="AD191">
        <v>-1.65046462922201</v>
      </c>
      <c r="AE191">
        <v>12156.372549019599</v>
      </c>
      <c r="AF191">
        <v>12726.2928571428</v>
      </c>
      <c r="AG191">
        <v>12987.4078947368</v>
      </c>
      <c r="AH191">
        <v>11176.5588235294</v>
      </c>
      <c r="AI191">
        <v>12309.4128440366</v>
      </c>
      <c r="AJ191">
        <v>11623.0469798657</v>
      </c>
      <c r="AK191">
        <v>13167.720930232501</v>
      </c>
      <c r="AL191">
        <v>11561.5862068965</v>
      </c>
      <c r="AM191">
        <v>11980.778947368401</v>
      </c>
      <c r="AN191">
        <v>13981.1297709923</v>
      </c>
      <c r="AO191">
        <v>12752.4545454545</v>
      </c>
      <c r="AP191">
        <v>10772.975903614401</v>
      </c>
      <c r="AQ191">
        <v>12211.7391304347</v>
      </c>
      <c r="AR191">
        <v>12375.309859154901</v>
      </c>
      <c r="AS191">
        <v>13328.8928571428</v>
      </c>
      <c r="AT191">
        <v>13131.2830188679</v>
      </c>
      <c r="AU191">
        <v>12380.730158730101</v>
      </c>
      <c r="AV191">
        <v>10938.2948717948</v>
      </c>
      <c r="AW191">
        <v>13044.082191780801</v>
      </c>
      <c r="AX191">
        <v>9114.7058823529405</v>
      </c>
      <c r="AY191">
        <v>13268.924999999999</v>
      </c>
      <c r="AZ191">
        <v>13265.917808219099</v>
      </c>
      <c r="BA191">
        <v>13694.857142857099</v>
      </c>
      <c r="BB191">
        <v>10553.717391304301</v>
      </c>
      <c r="BC191">
        <v>11043.945454545399</v>
      </c>
      <c r="BD191">
        <v>14881.3103448275</v>
      </c>
      <c r="BE191">
        <v>12058.052631578899</v>
      </c>
      <c r="BF191">
        <v>11045.567567567499</v>
      </c>
    </row>
    <row r="192" spans="1:58" x14ac:dyDescent="0.25">
      <c r="A192" t="s">
        <v>225</v>
      </c>
      <c r="B192" t="str">
        <f>VLOOKUP(A192,vhcsResultsConsolidated!$A$2:$C$566,2)</f>
        <v>break</v>
      </c>
      <c r="C192" t="str">
        <f>VLOOKUP(A192,vhcsResultsConsolidated!$A$2:$C$566,3)</f>
        <v>medium low</v>
      </c>
      <c r="D192">
        <v>0.86943899999999996</v>
      </c>
      <c r="E192">
        <v>915</v>
      </c>
      <c r="F192">
        <v>879</v>
      </c>
      <c r="G192">
        <v>3.11025102372844</v>
      </c>
      <c r="H192" t="s">
        <v>50</v>
      </c>
      <c r="I192">
        <v>3.0000347257059099</v>
      </c>
      <c r="J192" t="s">
        <v>51</v>
      </c>
      <c r="K192">
        <v>1.7685726168693401</v>
      </c>
      <c r="L192" t="s">
        <v>53</v>
      </c>
      <c r="M192">
        <v>3.1802223964651501</v>
      </c>
      <c r="N192" t="s">
        <v>50</v>
      </c>
      <c r="O192">
        <v>1.62596442949039E-2</v>
      </c>
      <c r="P192" t="s">
        <v>53</v>
      </c>
      <c r="Q192">
        <v>5.4880399774507101E-2</v>
      </c>
      <c r="R192" t="s">
        <v>50</v>
      </c>
      <c r="S192">
        <v>1.73598491935682E-2</v>
      </c>
      <c r="T192" t="s">
        <v>53</v>
      </c>
      <c r="U192">
        <v>8.9916425019412105E-2</v>
      </c>
      <c r="V192" t="s">
        <v>50</v>
      </c>
      <c r="W192">
        <v>2.9823861912743901</v>
      </c>
      <c r="X192" t="s">
        <v>50</v>
      </c>
      <c r="Y192">
        <v>3.0068284453450098</v>
      </c>
      <c r="Z192" t="s">
        <v>50</v>
      </c>
      <c r="AA192">
        <v>-8.9713292486473009</v>
      </c>
      <c r="AB192">
        <v>-4.5063303616674597</v>
      </c>
      <c r="AC192">
        <v>3.4371081176806602</v>
      </c>
      <c r="AD192">
        <v>-7.9434384793481296</v>
      </c>
      <c r="AE192">
        <v>29311.0413793103</v>
      </c>
      <c r="AF192">
        <v>33748.925110132099</v>
      </c>
      <c r="AG192">
        <v>34416.389380530898</v>
      </c>
      <c r="AH192">
        <v>34073.188612099599</v>
      </c>
      <c r="AI192">
        <v>30292.158730158699</v>
      </c>
      <c r="AJ192">
        <v>33668.212121212098</v>
      </c>
      <c r="AK192">
        <v>35275.2520325203</v>
      </c>
      <c r="AL192">
        <v>33945.884615384603</v>
      </c>
      <c r="AM192">
        <v>28557.256097560901</v>
      </c>
      <c r="AN192">
        <v>33811.3515625</v>
      </c>
      <c r="AO192">
        <v>33390.7572815534</v>
      </c>
      <c r="AP192">
        <v>34232.063999999998</v>
      </c>
      <c r="AQ192">
        <v>30246.6388888888</v>
      </c>
      <c r="AR192">
        <v>28509.189189189099</v>
      </c>
      <c r="AS192">
        <v>36168.788461538403</v>
      </c>
      <c r="AT192">
        <v>33149.311111111099</v>
      </c>
      <c r="AU192">
        <v>30352.851851851799</v>
      </c>
      <c r="AV192">
        <v>36746.983870967699</v>
      </c>
      <c r="AW192">
        <v>34620.830985915403</v>
      </c>
      <c r="AX192">
        <v>35032.121212121201</v>
      </c>
      <c r="AY192">
        <v>29102.266666666601</v>
      </c>
      <c r="AZ192">
        <v>34325.771428571403</v>
      </c>
      <c r="BA192">
        <v>34192.061538461501</v>
      </c>
      <c r="BB192">
        <v>35755.611111111102</v>
      </c>
      <c r="BC192">
        <v>28242.8269230769</v>
      </c>
      <c r="BD192">
        <v>33190.5</v>
      </c>
      <c r="BE192">
        <v>32020.105263157799</v>
      </c>
      <c r="BF192">
        <v>32162.339622641499</v>
      </c>
    </row>
    <row r="193" spans="1:58" x14ac:dyDescent="0.25">
      <c r="A193" t="s">
        <v>226</v>
      </c>
      <c r="B193" t="str">
        <f>VLOOKUP(A193,vhcsResultsConsolidated!$A$2:$C$566,2)</f>
        <v>city</v>
      </c>
      <c r="C193" t="str">
        <f>VLOOKUP(A193,vhcsResultsConsolidated!$A$2:$C$566,3)</f>
        <v>low</v>
      </c>
      <c r="D193">
        <v>0.81797900000000001</v>
      </c>
      <c r="E193">
        <v>5420</v>
      </c>
      <c r="F193">
        <v>3888</v>
      </c>
      <c r="G193">
        <v>2.7936457938029502</v>
      </c>
      <c r="H193" t="s">
        <v>51</v>
      </c>
      <c r="I193">
        <v>1.6108031531773299</v>
      </c>
      <c r="J193" t="s">
        <v>53</v>
      </c>
      <c r="K193">
        <v>2.6907895697587301</v>
      </c>
      <c r="L193" t="s">
        <v>51</v>
      </c>
      <c r="M193">
        <v>2.3061046653252402</v>
      </c>
      <c r="N193" t="s">
        <v>51</v>
      </c>
      <c r="O193">
        <v>-0.10597006304318</v>
      </c>
      <c r="P193" t="s">
        <v>50</v>
      </c>
      <c r="Q193">
        <v>-6.0498373387997198E-2</v>
      </c>
      <c r="R193" t="s">
        <v>51</v>
      </c>
      <c r="S193">
        <v>-9.6663468051362098E-2</v>
      </c>
      <c r="T193" t="s">
        <v>50</v>
      </c>
      <c r="U193">
        <v>9.0945475531940698E-2</v>
      </c>
      <c r="V193" t="s">
        <v>50</v>
      </c>
      <c r="W193">
        <v>2.7939581783099299</v>
      </c>
      <c r="X193" t="s">
        <v>50</v>
      </c>
      <c r="Y193">
        <v>2.8167763758899</v>
      </c>
      <c r="Z193" t="s">
        <v>50</v>
      </c>
      <c r="AA193">
        <v>30.9513802542596</v>
      </c>
      <c r="AB193">
        <v>-73.0112613229186</v>
      </c>
      <c r="AC193">
        <v>2.00237138046539</v>
      </c>
      <c r="AD193">
        <v>-75.013632703383905</v>
      </c>
      <c r="AE193">
        <v>11215.0529470529</v>
      </c>
      <c r="AF193">
        <v>10325.170045045001</v>
      </c>
      <c r="AG193">
        <v>11247.6747868453</v>
      </c>
      <c r="AH193">
        <v>14728.941426146001</v>
      </c>
      <c r="AI193">
        <v>10687.152014652</v>
      </c>
      <c r="AJ193">
        <v>10909.712087911999</v>
      </c>
      <c r="AK193">
        <v>10455.442028985501</v>
      </c>
      <c r="AL193">
        <v>13021.282296650699</v>
      </c>
      <c r="AM193">
        <v>11848.534065934</v>
      </c>
      <c r="AN193">
        <v>9710.9284064665098</v>
      </c>
      <c r="AO193">
        <v>12053.533169533101</v>
      </c>
      <c r="AP193">
        <v>16672.139745916498</v>
      </c>
      <c r="AQ193">
        <v>11621.5</v>
      </c>
      <c r="AR193">
        <v>8950.62761506276</v>
      </c>
      <c r="AS193">
        <v>10889.785714285699</v>
      </c>
      <c r="AT193">
        <v>12306.1834532374</v>
      </c>
      <c r="AU193">
        <v>9674.3473282442701</v>
      </c>
      <c r="AV193">
        <v>13077.402777777699</v>
      </c>
      <c r="AW193">
        <v>10008.3235294117</v>
      </c>
      <c r="AX193">
        <v>13590.9025787965</v>
      </c>
      <c r="AY193">
        <v>11930.190909090899</v>
      </c>
      <c r="AZ193">
        <v>9049.1078431372498</v>
      </c>
      <c r="BA193">
        <v>10279.1454545454</v>
      </c>
      <c r="BB193">
        <v>17343.536277602499</v>
      </c>
      <c r="BC193">
        <v>11772.089361702099</v>
      </c>
      <c r="BD193">
        <v>10300.497816593799</v>
      </c>
      <c r="BE193">
        <v>13263.3429752066</v>
      </c>
      <c r="BF193">
        <v>15762.5982905982</v>
      </c>
    </row>
    <row r="194" spans="1:58" x14ac:dyDescent="0.25">
      <c r="A194" t="s">
        <v>227</v>
      </c>
      <c r="B194" t="str">
        <f>VLOOKUP(A194,vhcsResultsConsolidated!$A$2:$C$566,2)</f>
        <v>limousine</v>
      </c>
      <c r="C194" t="str">
        <f>VLOOKUP(A194,vhcsResultsConsolidated!$A$2:$C$566,3)</f>
        <v>medium</v>
      </c>
      <c r="D194">
        <v>0.87558199999999997</v>
      </c>
      <c r="E194">
        <v>2127</v>
      </c>
      <c r="F194">
        <v>1826</v>
      </c>
      <c r="G194">
        <v>3.8674795827750601</v>
      </c>
      <c r="H194" t="s">
        <v>50</v>
      </c>
      <c r="I194">
        <v>1.7399317721711201</v>
      </c>
      <c r="J194" t="s">
        <v>53</v>
      </c>
      <c r="K194">
        <v>2.9719359872808799</v>
      </c>
      <c r="L194" t="s">
        <v>51</v>
      </c>
      <c r="M194">
        <v>2.88221409440956</v>
      </c>
      <c r="N194" t="s">
        <v>51</v>
      </c>
      <c r="O194">
        <v>1.9083577424980201E-2</v>
      </c>
      <c r="P194" t="s">
        <v>53</v>
      </c>
      <c r="Q194">
        <v>-4.1138814888227002E-2</v>
      </c>
      <c r="R194" t="s">
        <v>53</v>
      </c>
      <c r="S194">
        <v>3.8330488019153101E-3</v>
      </c>
      <c r="T194" t="s">
        <v>53</v>
      </c>
      <c r="U194">
        <v>5.7008520010109398E-3</v>
      </c>
      <c r="V194" t="s">
        <v>53</v>
      </c>
      <c r="W194">
        <v>2.7653424479992599</v>
      </c>
      <c r="X194" t="s">
        <v>50</v>
      </c>
      <c r="Y194">
        <v>2.7741755300003201</v>
      </c>
      <c r="Z194" t="s">
        <v>50</v>
      </c>
      <c r="AA194">
        <v>3.9293946611264601</v>
      </c>
      <c r="AB194">
        <v>8.6694585809958493</v>
      </c>
      <c r="AC194">
        <v>15.7748272765898</v>
      </c>
      <c r="AD194">
        <v>-7.1053686955940103</v>
      </c>
      <c r="AE194">
        <v>7210.3848484848404</v>
      </c>
      <c r="AF194">
        <v>7274.0273631840701</v>
      </c>
      <c r="AG194">
        <v>8327.4974358974305</v>
      </c>
      <c r="AH194">
        <v>9348.2769886363603</v>
      </c>
      <c r="AI194">
        <v>6982.2178770949704</v>
      </c>
      <c r="AJ194">
        <v>7294.22580645161</v>
      </c>
      <c r="AK194">
        <v>8054.9473684210498</v>
      </c>
      <c r="AL194">
        <v>9435.4344262294999</v>
      </c>
      <c r="AM194">
        <v>7480.8609271523101</v>
      </c>
      <c r="AN194">
        <v>7256.63425925925</v>
      </c>
      <c r="AO194">
        <v>8642.2099447513792</v>
      </c>
      <c r="AP194">
        <v>9253.89940828402</v>
      </c>
      <c r="AQ194">
        <v>7557.6962025316398</v>
      </c>
      <c r="AR194">
        <v>7144.1826923076896</v>
      </c>
      <c r="AS194">
        <v>8173.2788461538403</v>
      </c>
      <c r="AT194">
        <v>8343.9473684210498</v>
      </c>
      <c r="AU194">
        <v>6527.59</v>
      </c>
      <c r="AV194">
        <v>7484.5243902438997</v>
      </c>
      <c r="AW194">
        <v>7937.74285714285</v>
      </c>
      <c r="AX194">
        <v>10210.6962616822</v>
      </c>
      <c r="AY194">
        <v>8921.859375</v>
      </c>
      <c r="AZ194">
        <v>7870.6458333333303</v>
      </c>
      <c r="BA194">
        <v>8494.55813953488</v>
      </c>
      <c r="BB194">
        <v>9057.6029411764703</v>
      </c>
      <c r="BC194">
        <v>6420.8160919540196</v>
      </c>
      <c r="BD194">
        <v>6765.4250000000002</v>
      </c>
      <c r="BE194">
        <v>8775.8736842105209</v>
      </c>
      <c r="BF194">
        <v>9552.7388059701498</v>
      </c>
    </row>
    <row r="195" spans="1:58" x14ac:dyDescent="0.25">
      <c r="A195" t="s">
        <v>757</v>
      </c>
      <c r="B195" t="str">
        <f>VLOOKUP(A195,vhcsResultsConsolidated!$A$2:$C$566,2)</f>
        <v>limousine</v>
      </c>
      <c r="C195" t="str">
        <f>VLOOKUP(A195,vhcsResultsConsolidated!$A$2:$C$566,3)</f>
        <v>medium</v>
      </c>
      <c r="D195">
        <v>0.46138000000000001</v>
      </c>
      <c r="E195">
        <v>397</v>
      </c>
      <c r="F195">
        <v>197</v>
      </c>
      <c r="G195">
        <v>1.24902181057276</v>
      </c>
      <c r="H195" t="s">
        <v>53</v>
      </c>
      <c r="I195">
        <v>1.1338686230189501</v>
      </c>
      <c r="J195" t="s">
        <v>53</v>
      </c>
      <c r="K195">
        <v>0.61901490040440899</v>
      </c>
      <c r="L195" t="s">
        <v>53</v>
      </c>
      <c r="M195">
        <v>0.37915373895953802</v>
      </c>
      <c r="N195" t="s">
        <v>53</v>
      </c>
      <c r="O195">
        <v>-0.15309244399518099</v>
      </c>
      <c r="P195" t="s">
        <v>53</v>
      </c>
      <c r="Q195">
        <v>-3.7471735244221802E-2</v>
      </c>
      <c r="R195" t="s">
        <v>53</v>
      </c>
      <c r="S195">
        <v>-0.24761542731768599</v>
      </c>
      <c r="T195" t="s">
        <v>51</v>
      </c>
      <c r="U195">
        <v>0.102255154605554</v>
      </c>
      <c r="V195" t="s">
        <v>53</v>
      </c>
      <c r="W195">
        <v>2.6846080572809798</v>
      </c>
      <c r="X195" t="s">
        <v>50</v>
      </c>
      <c r="Y195">
        <v>2.6752973457289402</v>
      </c>
      <c r="Z195" t="s">
        <v>50</v>
      </c>
      <c r="AA195">
        <v>7.7565430922097098</v>
      </c>
      <c r="AB195">
        <v>-9.0228355774694293</v>
      </c>
      <c r="AC195">
        <v>0.97955186969534502</v>
      </c>
      <c r="AD195">
        <v>-10.002387447164701</v>
      </c>
      <c r="AE195">
        <v>10528.772727272701</v>
      </c>
      <c r="AF195">
        <v>14930.6896551724</v>
      </c>
      <c r="AG195">
        <v>9572.4722222222208</v>
      </c>
      <c r="AH195">
        <v>13135.3272727272</v>
      </c>
      <c r="AI195">
        <v>9891.5384615384592</v>
      </c>
      <c r="AJ195">
        <v>28181.666666666599</v>
      </c>
      <c r="AK195">
        <v>9890.75</v>
      </c>
      <c r="AL195">
        <v>12007.4444444444</v>
      </c>
      <c r="AM195">
        <v>11449.222222222201</v>
      </c>
      <c r="AN195">
        <v>11473.9130434782</v>
      </c>
      <c r="AO195">
        <v>9413.3333333333303</v>
      </c>
      <c r="AP195">
        <v>14647.170212765899</v>
      </c>
      <c r="AQ195">
        <v>10445</v>
      </c>
      <c r="AR195">
        <v>9900</v>
      </c>
      <c r="AS195">
        <v>9255.5714285714294</v>
      </c>
      <c r="AT195">
        <v>16265.3461538461</v>
      </c>
      <c r="AU195">
        <v>9790.9090909090901</v>
      </c>
      <c r="AV195">
        <v>31838</v>
      </c>
      <c r="AW195">
        <v>10780</v>
      </c>
      <c r="AX195">
        <v>9015.4054054053995</v>
      </c>
      <c r="AY195">
        <v>10833.333333333299</v>
      </c>
      <c r="AZ195">
        <v>12294.545454545399</v>
      </c>
      <c r="BA195">
        <v>9462.8571428571395</v>
      </c>
      <c r="BB195">
        <v>17213.277777777701</v>
      </c>
      <c r="BC195">
        <v>11757.166666666601</v>
      </c>
      <c r="BD195">
        <v>10721.666666666601</v>
      </c>
      <c r="BE195">
        <v>9344</v>
      </c>
      <c r="BF195">
        <v>13054.4137931034</v>
      </c>
    </row>
    <row r="196" spans="1:58" x14ac:dyDescent="0.25">
      <c r="A196" t="s">
        <v>228</v>
      </c>
      <c r="D196">
        <v>0.74215699999999996</v>
      </c>
      <c r="E196">
        <v>2141</v>
      </c>
      <c r="F196">
        <v>1068</v>
      </c>
      <c r="G196">
        <v>1.8165239415605701</v>
      </c>
      <c r="H196" t="s">
        <v>53</v>
      </c>
      <c r="I196">
        <v>0.87785532870781402</v>
      </c>
      <c r="J196" t="s">
        <v>53</v>
      </c>
      <c r="K196">
        <v>1.98258121973296</v>
      </c>
      <c r="L196" t="s">
        <v>52</v>
      </c>
      <c r="M196">
        <v>1.1767680096781901</v>
      </c>
      <c r="N196" t="s">
        <v>53</v>
      </c>
      <c r="O196">
        <v>-1.6902629410513698E-2</v>
      </c>
      <c r="P196" t="s">
        <v>53</v>
      </c>
      <c r="Q196">
        <v>2.1814816640133801E-4</v>
      </c>
      <c r="R196" t="s">
        <v>53</v>
      </c>
      <c r="S196">
        <v>5.5309084506842202E-2</v>
      </c>
      <c r="T196" t="s">
        <v>52</v>
      </c>
      <c r="U196">
        <v>1.9424333538729702E-2</v>
      </c>
      <c r="V196" t="s">
        <v>53</v>
      </c>
      <c r="W196">
        <v>2.86600932415827</v>
      </c>
      <c r="X196" t="s">
        <v>50</v>
      </c>
      <c r="Y196">
        <v>2.90810341396294</v>
      </c>
      <c r="Z196" t="s">
        <v>50</v>
      </c>
      <c r="AA196">
        <v>-0.36723609438535199</v>
      </c>
      <c r="AB196">
        <v>-8.4889211324988203</v>
      </c>
      <c r="AC196">
        <v>-8.8533151787044595</v>
      </c>
      <c r="AD196">
        <v>0.36439404620563398</v>
      </c>
      <c r="AE196">
        <v>19363.990950226202</v>
      </c>
      <c r="AF196">
        <v>17076.165919282499</v>
      </c>
      <c r="AG196">
        <v>17052.165441176399</v>
      </c>
      <c r="AH196">
        <v>20006.9431818181</v>
      </c>
      <c r="AI196">
        <v>19682.652542372802</v>
      </c>
      <c r="AJ196">
        <v>17960.068627450899</v>
      </c>
      <c r="AK196">
        <v>15780.423728813499</v>
      </c>
      <c r="AL196">
        <v>18546.575418994398</v>
      </c>
      <c r="AM196">
        <v>18998.922330097001</v>
      </c>
      <c r="AN196">
        <v>16331.0578512396</v>
      </c>
      <c r="AO196">
        <v>18026.6168831168</v>
      </c>
      <c r="AP196">
        <v>21517.959537572198</v>
      </c>
      <c r="AQ196">
        <v>20670.122807017498</v>
      </c>
      <c r="AR196">
        <v>17645.634615384599</v>
      </c>
      <c r="AS196">
        <v>15811.943396226399</v>
      </c>
      <c r="AT196">
        <v>18853.2784810126</v>
      </c>
      <c r="AU196">
        <v>18759.934426229502</v>
      </c>
      <c r="AV196">
        <v>18287.080000000002</v>
      </c>
      <c r="AW196">
        <v>15754.723076922999</v>
      </c>
      <c r="AX196">
        <v>18304.28</v>
      </c>
      <c r="AY196">
        <v>19773.375</v>
      </c>
      <c r="AZ196">
        <v>16399.958333333299</v>
      </c>
      <c r="BA196">
        <v>16698.539682539598</v>
      </c>
      <c r="BB196">
        <v>20809.7864077669</v>
      </c>
      <c r="BC196">
        <v>18323.0363636363</v>
      </c>
      <c r="BD196">
        <v>16285.7534246575</v>
      </c>
      <c r="BE196">
        <v>18946.054945054901</v>
      </c>
      <c r="BF196">
        <v>22559.9857142857</v>
      </c>
    </row>
    <row r="197" spans="1:58" x14ac:dyDescent="0.25">
      <c r="A197" t="s">
        <v>229</v>
      </c>
      <c r="D197">
        <v>0.45374599999999998</v>
      </c>
      <c r="E197">
        <v>304</v>
      </c>
      <c r="F197">
        <v>253</v>
      </c>
      <c r="G197">
        <v>2.3147544962053499</v>
      </c>
      <c r="H197" t="s">
        <v>51</v>
      </c>
      <c r="I197">
        <v>1.7487333929183999</v>
      </c>
      <c r="J197" t="s">
        <v>53</v>
      </c>
      <c r="K197">
        <v>0.75719718239559797</v>
      </c>
      <c r="L197" t="s">
        <v>53</v>
      </c>
      <c r="M197">
        <v>2.46482693329594</v>
      </c>
      <c r="N197" t="s">
        <v>51</v>
      </c>
      <c r="O197">
        <v>-3.8731505184072403E-2</v>
      </c>
      <c r="P197" t="s">
        <v>53</v>
      </c>
      <c r="Q197">
        <v>-0.13857247611925999</v>
      </c>
      <c r="R197" t="s">
        <v>51</v>
      </c>
      <c r="S197">
        <v>9.6192607057611804E-2</v>
      </c>
      <c r="T197" t="s">
        <v>53</v>
      </c>
      <c r="U197">
        <v>0.113113667404225</v>
      </c>
      <c r="V197" t="s">
        <v>51</v>
      </c>
      <c r="W197">
        <v>2.8398608762611701</v>
      </c>
      <c r="X197" t="s">
        <v>50</v>
      </c>
      <c r="Y197">
        <v>3.0157831111581102</v>
      </c>
      <c r="Z197" t="s">
        <v>50</v>
      </c>
      <c r="AA197">
        <v>3.1535263307881598</v>
      </c>
      <c r="AB197">
        <v>-94.350405288724801</v>
      </c>
      <c r="AC197">
        <v>-21.5308957729535</v>
      </c>
      <c r="AD197">
        <v>-72.819509515771202</v>
      </c>
      <c r="AE197">
        <v>28238.384615384599</v>
      </c>
      <c r="AF197">
        <v>26884.0851063829</v>
      </c>
      <c r="AG197">
        <v>24459.452830188598</v>
      </c>
      <c r="AH197">
        <v>25255.15</v>
      </c>
      <c r="AI197">
        <v>29850</v>
      </c>
      <c r="AJ197">
        <v>27464.2307692307</v>
      </c>
      <c r="AK197">
        <v>26028.12</v>
      </c>
      <c r="AL197">
        <v>26244.558139534802</v>
      </c>
      <c r="AM197">
        <v>27522.111111111099</v>
      </c>
      <c r="AN197">
        <v>26165.809523809501</v>
      </c>
      <c r="AO197">
        <v>23058.857142857101</v>
      </c>
      <c r="AP197">
        <v>24816.546391752501</v>
      </c>
      <c r="AQ197">
        <v>23000</v>
      </c>
      <c r="AR197">
        <v>29713.75</v>
      </c>
      <c r="AS197">
        <v>26497.181818181802</v>
      </c>
      <c r="AT197">
        <v>25211.111111111099</v>
      </c>
      <c r="AU197">
        <v>36700</v>
      </c>
      <c r="AV197">
        <v>26464.444444444402</v>
      </c>
      <c r="AW197">
        <v>25659.571428571398</v>
      </c>
      <c r="AX197">
        <v>26988.639999999999</v>
      </c>
      <c r="AY197">
        <v>17350</v>
      </c>
      <c r="AZ197">
        <v>24847</v>
      </c>
      <c r="BA197">
        <v>22810.916666666599</v>
      </c>
      <c r="BB197">
        <v>26147.1428571428</v>
      </c>
      <c r="BC197">
        <v>30428.4285714285</v>
      </c>
      <c r="BD197">
        <v>26977.384615384599</v>
      </c>
      <c r="BE197">
        <v>23244.8125</v>
      </c>
      <c r="BF197">
        <v>23458.229166666599</v>
      </c>
    </row>
    <row r="198" spans="1:58" x14ac:dyDescent="0.25">
      <c r="A198" t="s">
        <v>230</v>
      </c>
      <c r="B198" t="str">
        <f>VLOOKUP(A198,vhcsResultsConsolidated!$A$2:$C$566,2)</f>
        <v>limousine</v>
      </c>
      <c r="C198" t="str">
        <f>VLOOKUP(A198,vhcsResultsConsolidated!$A$2:$C$566,3)</f>
        <v>medium high</v>
      </c>
      <c r="D198">
        <v>0.82524699999999995</v>
      </c>
      <c r="E198">
        <v>4135</v>
      </c>
      <c r="F198">
        <v>3836</v>
      </c>
      <c r="G198">
        <v>2.4832726603699999</v>
      </c>
      <c r="H198" t="s">
        <v>51</v>
      </c>
      <c r="I198">
        <v>1.2072215052075299</v>
      </c>
      <c r="J198" t="s">
        <v>53</v>
      </c>
      <c r="K198">
        <v>1.92853705460418</v>
      </c>
      <c r="L198" t="s">
        <v>52</v>
      </c>
      <c r="M198">
        <v>5.0346821755147104</v>
      </c>
      <c r="N198" t="s">
        <v>50</v>
      </c>
      <c r="O198">
        <v>-3.1668612057231801E-2</v>
      </c>
      <c r="P198" t="s">
        <v>52</v>
      </c>
      <c r="Q198">
        <v>3.1939964425469203E-2</v>
      </c>
      <c r="R198" t="s">
        <v>52</v>
      </c>
      <c r="S198">
        <v>6.17846995684906E-2</v>
      </c>
      <c r="T198" t="s">
        <v>50</v>
      </c>
      <c r="U198">
        <v>0.106305612101291</v>
      </c>
      <c r="V198" t="s">
        <v>50</v>
      </c>
      <c r="W198">
        <v>2.8078440647626701</v>
      </c>
      <c r="X198" t="s">
        <v>50</v>
      </c>
      <c r="Y198">
        <v>2.8903394699324299</v>
      </c>
      <c r="Z198" t="s">
        <v>50</v>
      </c>
      <c r="AA198">
        <v>-6.3040186408943502</v>
      </c>
      <c r="AB198">
        <v>-25.080115644903</v>
      </c>
      <c r="AC198">
        <v>-15.391442017047501</v>
      </c>
      <c r="AD198">
        <v>-9.6886736278555006</v>
      </c>
      <c r="AE198">
        <v>9350.6599353796391</v>
      </c>
      <c r="AF198">
        <v>8198.6032350142705</v>
      </c>
      <c r="AG198">
        <v>7661.0867970660101</v>
      </c>
      <c r="AH198">
        <v>6778.6611796982097</v>
      </c>
      <c r="AI198">
        <v>9554.3601147776099</v>
      </c>
      <c r="AJ198">
        <v>8320.0238095238092</v>
      </c>
      <c r="AK198">
        <v>7763.66515837104</v>
      </c>
      <c r="AL198">
        <v>7028.4214659685804</v>
      </c>
      <c r="AM198">
        <v>9088.2218114602492</v>
      </c>
      <c r="AN198">
        <v>8044.4017278617703</v>
      </c>
      <c r="AO198">
        <v>7540.5026595744603</v>
      </c>
      <c r="AP198">
        <v>6503.7089337175703</v>
      </c>
      <c r="AQ198">
        <v>9527.2765957446809</v>
      </c>
      <c r="AR198">
        <v>7979.3150684931497</v>
      </c>
      <c r="AS198">
        <v>7990.9617224880303</v>
      </c>
      <c r="AT198">
        <v>7039.9230769230699</v>
      </c>
      <c r="AU198">
        <v>9578.5733695652107</v>
      </c>
      <c r="AV198">
        <v>8656.1283783783692</v>
      </c>
      <c r="AW198">
        <v>7559.7811158798204</v>
      </c>
      <c r="AX198">
        <v>7016.4278074866297</v>
      </c>
      <c r="AY198">
        <v>9033.2479999999996</v>
      </c>
      <c r="AZ198">
        <v>8254.7540983606505</v>
      </c>
      <c r="BA198">
        <v>8154.6021505376302</v>
      </c>
      <c r="BB198">
        <v>6678.0379146919404</v>
      </c>
      <c r="BC198">
        <v>9135.4501718212996</v>
      </c>
      <c r="BD198">
        <v>7810.0365296803602</v>
      </c>
      <c r="BE198">
        <v>6939.33157894736</v>
      </c>
      <c r="BF198">
        <v>6233.2426470588198</v>
      </c>
    </row>
    <row r="199" spans="1:58" x14ac:dyDescent="0.25">
      <c r="A199" t="s">
        <v>231</v>
      </c>
      <c r="B199" t="str">
        <f>VLOOKUP(A199,vhcsResultsConsolidated!$A$2:$C$566,2)</f>
        <v>pickup</v>
      </c>
      <c r="C199" t="str">
        <f>VLOOKUP(A199,vhcsResultsConsolidated!$A$2:$C$566,3)</f>
        <v>medium low</v>
      </c>
      <c r="D199">
        <v>0.94967299999999999</v>
      </c>
      <c r="E199">
        <v>10689</v>
      </c>
      <c r="F199">
        <v>9705</v>
      </c>
      <c r="G199">
        <v>5.9366143470880504</v>
      </c>
      <c r="H199" t="s">
        <v>50</v>
      </c>
      <c r="I199">
        <v>3.7226216649850898</v>
      </c>
      <c r="J199" t="s">
        <v>50</v>
      </c>
      <c r="K199">
        <v>3.8250149465085199</v>
      </c>
      <c r="L199" t="s">
        <v>50</v>
      </c>
      <c r="M199">
        <v>7.64772769289275</v>
      </c>
      <c r="N199" t="s">
        <v>50</v>
      </c>
      <c r="O199">
        <v>-6.2504745530319997E-2</v>
      </c>
      <c r="P199" t="s">
        <v>50</v>
      </c>
      <c r="Q199">
        <v>-1.00144066745524E-2</v>
      </c>
      <c r="R199" t="s">
        <v>53</v>
      </c>
      <c r="S199">
        <v>-2.7090346658477399E-2</v>
      </c>
      <c r="T199" t="s">
        <v>50</v>
      </c>
      <c r="U199">
        <v>2.5080032190411699E-2</v>
      </c>
      <c r="V199" t="s">
        <v>50</v>
      </c>
      <c r="W199">
        <v>2.8756231940538202</v>
      </c>
      <c r="X199" t="s">
        <v>50</v>
      </c>
      <c r="Y199">
        <v>2.8852018405616402</v>
      </c>
      <c r="Z199" t="s">
        <v>50</v>
      </c>
      <c r="AA199">
        <v>53.9937320326368</v>
      </c>
      <c r="AB199">
        <v>-22.558044706279102</v>
      </c>
      <c r="AC199">
        <v>-10.111539526839699</v>
      </c>
      <c r="AD199">
        <v>-12.446505179439299</v>
      </c>
      <c r="AE199">
        <v>13947.7728635682</v>
      </c>
      <c r="AF199">
        <v>16399.292647058799</v>
      </c>
      <c r="AG199">
        <v>14453.878787878701</v>
      </c>
      <c r="AH199">
        <v>14899.712239583299</v>
      </c>
      <c r="AI199">
        <v>13542.5355859094</v>
      </c>
      <c r="AJ199">
        <v>16702.473943661898</v>
      </c>
      <c r="AK199">
        <v>14032.153061224401</v>
      </c>
      <c r="AL199">
        <v>15142.864020270201</v>
      </c>
      <c r="AM199">
        <v>14389.186374314801</v>
      </c>
      <c r="AN199">
        <v>16068.125384615299</v>
      </c>
      <c r="AO199">
        <v>14853.967086156799</v>
      </c>
      <c r="AP199">
        <v>14642.666071428501</v>
      </c>
      <c r="AQ199">
        <v>13810.680814940501</v>
      </c>
      <c r="AR199">
        <v>16003.0457697642</v>
      </c>
      <c r="AS199">
        <v>13843.1175166297</v>
      </c>
      <c r="AT199">
        <v>16530.265377855801</v>
      </c>
      <c r="AU199">
        <v>13345.6059850374</v>
      </c>
      <c r="AV199">
        <v>17423.915593705198</v>
      </c>
      <c r="AW199">
        <v>14193.315689981</v>
      </c>
      <c r="AX199">
        <v>13859.235772357701</v>
      </c>
      <c r="AY199">
        <v>15825.6864951768</v>
      </c>
      <c r="AZ199">
        <v>16379.679153094399</v>
      </c>
      <c r="BA199">
        <v>14831.0625</v>
      </c>
      <c r="BB199">
        <v>15071.5614886731</v>
      </c>
      <c r="BC199">
        <v>13025.0595419847</v>
      </c>
      <c r="BD199">
        <v>15789.2711370262</v>
      </c>
      <c r="BE199">
        <v>14876.4760076775</v>
      </c>
      <c r="BF199">
        <v>14114.663346613501</v>
      </c>
    </row>
    <row r="200" spans="1:58" x14ac:dyDescent="0.25">
      <c r="A200" t="s">
        <v>232</v>
      </c>
      <c r="B200" t="str">
        <f>VLOOKUP(A200,vhcsResultsConsolidated!$A$2:$C$566,2)</f>
        <v>pick-up</v>
      </c>
      <c r="C200" t="str">
        <f>VLOOKUP(A200,vhcsResultsConsolidated!$A$2:$C$566,3)</f>
        <v>medium low</v>
      </c>
      <c r="D200">
        <v>0.94459499999999996</v>
      </c>
      <c r="E200">
        <v>11291</v>
      </c>
      <c r="F200">
        <v>11208</v>
      </c>
      <c r="G200">
        <v>5.68533416255943</v>
      </c>
      <c r="H200" t="s">
        <v>50</v>
      </c>
      <c r="I200">
        <v>4.8681902473460497</v>
      </c>
      <c r="J200" t="s">
        <v>50</v>
      </c>
      <c r="K200">
        <v>2.8894057855158501</v>
      </c>
      <c r="L200" t="s">
        <v>51</v>
      </c>
      <c r="M200">
        <v>9.1925081753782791</v>
      </c>
      <c r="N200" t="s">
        <v>50</v>
      </c>
      <c r="O200">
        <v>-6.3546885027522204E-2</v>
      </c>
      <c r="P200" t="s">
        <v>50</v>
      </c>
      <c r="Q200">
        <v>-6.63298636615932E-2</v>
      </c>
      <c r="R200" t="s">
        <v>50</v>
      </c>
      <c r="S200">
        <v>-0.106042437772464</v>
      </c>
      <c r="T200" t="s">
        <v>50</v>
      </c>
      <c r="U200">
        <v>-7.5345334951772494E-2</v>
      </c>
      <c r="V200" t="s">
        <v>50</v>
      </c>
      <c r="W200">
        <v>3.0502952870826099</v>
      </c>
      <c r="X200" t="s">
        <v>50</v>
      </c>
      <c r="Y200">
        <v>2.9877170108172701</v>
      </c>
      <c r="Z200" t="s">
        <v>50</v>
      </c>
      <c r="AA200">
        <v>98.586753331594707</v>
      </c>
      <c r="AB200">
        <v>140.547718594618</v>
      </c>
      <c r="AC200">
        <v>95.261969121013607</v>
      </c>
      <c r="AD200">
        <v>45.285749473604902</v>
      </c>
      <c r="AE200">
        <v>15921.090880989101</v>
      </c>
      <c r="AF200">
        <v>16404.655973451299</v>
      </c>
      <c r="AG200">
        <v>15851.159064327399</v>
      </c>
      <c r="AH200">
        <v>15679.9840504451</v>
      </c>
      <c r="AI200">
        <v>15686.3311840562</v>
      </c>
      <c r="AJ200">
        <v>16590.880108991802</v>
      </c>
      <c r="AK200">
        <v>16065.0429777436</v>
      </c>
      <c r="AL200">
        <v>15713.7389705882</v>
      </c>
      <c r="AM200">
        <v>16183.0268149117</v>
      </c>
      <c r="AN200">
        <v>16184.8995176848</v>
      </c>
      <c r="AO200">
        <v>15630.326465927001</v>
      </c>
      <c r="AP200">
        <v>15645.622754491</v>
      </c>
      <c r="AQ200">
        <v>14493.218318695101</v>
      </c>
      <c r="AR200">
        <v>16781.490013315499</v>
      </c>
      <c r="AS200">
        <v>16706.026578073001</v>
      </c>
      <c r="AT200">
        <v>16063.145259938799</v>
      </c>
      <c r="AU200">
        <v>16732.437843784301</v>
      </c>
      <c r="AV200">
        <v>16391.2315202231</v>
      </c>
      <c r="AW200">
        <v>15514.5834522111</v>
      </c>
      <c r="AX200">
        <v>15390.067988668499</v>
      </c>
      <c r="AY200">
        <v>16682.432011331399</v>
      </c>
      <c r="AZ200">
        <v>14267.8486394557</v>
      </c>
      <c r="BA200">
        <v>15333.8922261484</v>
      </c>
      <c r="BB200">
        <v>14850.8651026392</v>
      </c>
      <c r="BC200">
        <v>15754.618469015701</v>
      </c>
      <c r="BD200">
        <v>17903.231707317002</v>
      </c>
      <c r="BE200">
        <v>15871.392241379301</v>
      </c>
      <c r="BF200">
        <v>16474.4067278287</v>
      </c>
    </row>
    <row r="201" spans="1:58" x14ac:dyDescent="0.25">
      <c r="A201" t="s">
        <v>233</v>
      </c>
      <c r="B201" t="str">
        <f>VLOOKUP(A201,vhcsResultsConsolidated!$A$2:$C$566,2)</f>
        <v>city</v>
      </c>
      <c r="C201" t="str">
        <f>VLOOKUP(A201,vhcsResultsConsolidated!$A$2:$C$566,3)</f>
        <v>Medium low</v>
      </c>
      <c r="D201">
        <v>0.96231199999999995</v>
      </c>
      <c r="E201">
        <v>2563</v>
      </c>
      <c r="F201">
        <v>2424</v>
      </c>
      <c r="G201">
        <v>3.4711141937559198</v>
      </c>
      <c r="H201" t="s">
        <v>50</v>
      </c>
      <c r="I201">
        <v>1.7639029034733</v>
      </c>
      <c r="J201" t="s">
        <v>53</v>
      </c>
      <c r="K201">
        <v>2.08440316334885</v>
      </c>
      <c r="L201" t="s">
        <v>52</v>
      </c>
      <c r="M201">
        <v>2.5029187691261199</v>
      </c>
      <c r="N201" t="s">
        <v>51</v>
      </c>
      <c r="O201">
        <v>-4.1269729667697298E-2</v>
      </c>
      <c r="P201" t="s">
        <v>50</v>
      </c>
      <c r="Q201">
        <v>-6.3819423869653502E-2</v>
      </c>
      <c r="R201" t="s">
        <v>50</v>
      </c>
      <c r="S201">
        <v>-4.6338655066351202E-2</v>
      </c>
      <c r="T201" t="s">
        <v>50</v>
      </c>
      <c r="U201">
        <v>-4.2751085953823202E-2</v>
      </c>
      <c r="V201" t="s">
        <v>50</v>
      </c>
      <c r="W201">
        <v>2.8858684164975199</v>
      </c>
      <c r="X201" t="s">
        <v>50</v>
      </c>
      <c r="Y201">
        <v>2.8678074423534601</v>
      </c>
      <c r="Z201" t="s">
        <v>50</v>
      </c>
      <c r="AA201">
        <v>-10.500581664160601</v>
      </c>
      <c r="AB201">
        <v>-7.4842517671159499</v>
      </c>
      <c r="AC201">
        <v>0.84683374185060101</v>
      </c>
      <c r="AD201">
        <v>-8.3310855089665594</v>
      </c>
      <c r="AE201">
        <v>18469.7096069869</v>
      </c>
      <c r="AF201">
        <v>19582.248397435898</v>
      </c>
      <c r="AG201">
        <v>17868.626506024098</v>
      </c>
      <c r="AH201">
        <v>17666.467805519002</v>
      </c>
      <c r="AI201">
        <v>17164.451456310599</v>
      </c>
      <c r="AJ201">
        <v>20804.216981131998</v>
      </c>
      <c r="AK201">
        <v>18304.515679442498</v>
      </c>
      <c r="AL201">
        <v>18468.720338982999</v>
      </c>
      <c r="AM201">
        <v>19536.706349206299</v>
      </c>
      <c r="AN201">
        <v>18312.359477124101</v>
      </c>
      <c r="AO201">
        <v>17443.115646258499</v>
      </c>
      <c r="AP201">
        <v>16968.685503685501</v>
      </c>
      <c r="AQ201">
        <v>15829.789473684201</v>
      </c>
      <c r="AR201">
        <v>20413.342465753401</v>
      </c>
      <c r="AS201">
        <v>18241.7432432432</v>
      </c>
      <c r="AT201">
        <v>18628.377142857102</v>
      </c>
      <c r="AU201">
        <v>18306.729729729701</v>
      </c>
      <c r="AV201">
        <v>21136.005813953401</v>
      </c>
      <c r="AW201">
        <v>18371.352517985601</v>
      </c>
      <c r="AX201">
        <v>18312.631284916199</v>
      </c>
      <c r="AY201">
        <v>22179.3515625</v>
      </c>
      <c r="AZ201">
        <v>19612.140939597299</v>
      </c>
      <c r="BA201">
        <v>17367.401459854002</v>
      </c>
      <c r="BB201">
        <v>15296.8294930875</v>
      </c>
      <c r="BC201">
        <v>16808.814516129001</v>
      </c>
      <c r="BD201">
        <v>17078.808917197399</v>
      </c>
      <c r="BE201">
        <v>17509.1847133757</v>
      </c>
      <c r="BF201">
        <v>18878.121052631501</v>
      </c>
    </row>
    <row r="202" spans="1:58" x14ac:dyDescent="0.25">
      <c r="A202" t="s">
        <v>234</v>
      </c>
      <c r="B202" t="str">
        <f>VLOOKUP(A202,vhcsResultsConsolidated!$A$2:$C$566,2)</f>
        <v>limousine</v>
      </c>
      <c r="C202" t="str">
        <f>VLOOKUP(A202,vhcsResultsConsolidated!$A$2:$C$566,3)</f>
        <v>medium</v>
      </c>
      <c r="D202">
        <v>0.90989399999999998</v>
      </c>
      <c r="E202">
        <v>13454</v>
      </c>
      <c r="F202">
        <v>13233</v>
      </c>
      <c r="G202">
        <v>4.03054739130227</v>
      </c>
      <c r="H202" t="s">
        <v>50</v>
      </c>
      <c r="I202">
        <v>4.2272508050226003</v>
      </c>
      <c r="J202" t="s">
        <v>50</v>
      </c>
      <c r="K202">
        <v>1.8164014131192501</v>
      </c>
      <c r="L202" t="s">
        <v>53</v>
      </c>
      <c r="M202">
        <v>7.6459491400809299</v>
      </c>
      <c r="N202" t="s">
        <v>50</v>
      </c>
      <c r="O202">
        <v>-1.1447853358698299E-2</v>
      </c>
      <c r="P202" t="s">
        <v>53</v>
      </c>
      <c r="Q202">
        <v>-1.17356920448417E-2</v>
      </c>
      <c r="R202" t="s">
        <v>53</v>
      </c>
      <c r="S202">
        <v>7.3788539626107302E-3</v>
      </c>
      <c r="T202" t="s">
        <v>53</v>
      </c>
      <c r="U202">
        <v>5.0692059500602397E-2</v>
      </c>
      <c r="V202" t="s">
        <v>50</v>
      </c>
      <c r="W202">
        <v>2.56715257381002</v>
      </c>
      <c r="X202" t="s">
        <v>50</v>
      </c>
      <c r="Y202">
        <v>2.6016083549386799</v>
      </c>
      <c r="Z202" t="s">
        <v>50</v>
      </c>
      <c r="AA202">
        <v>48.220909175521498</v>
      </c>
      <c r="AB202">
        <v>-58.4191517227205</v>
      </c>
      <c r="AC202">
        <v>15.429671052636699</v>
      </c>
      <c r="AD202">
        <v>-73.848822775357107</v>
      </c>
      <c r="AE202">
        <v>8703.3399425287298</v>
      </c>
      <c r="AF202">
        <v>10298.735378966599</v>
      </c>
      <c r="AG202">
        <v>8651.9088288288294</v>
      </c>
      <c r="AH202">
        <v>9254.8739336492799</v>
      </c>
      <c r="AI202">
        <v>8792.6512233211797</v>
      </c>
      <c r="AJ202">
        <v>10488.2857870606</v>
      </c>
      <c r="AK202">
        <v>8874.0350385423899</v>
      </c>
      <c r="AL202">
        <v>9068.4081774081696</v>
      </c>
      <c r="AM202">
        <v>8593.2905708787603</v>
      </c>
      <c r="AN202">
        <v>10097.607027026999</v>
      </c>
      <c r="AO202">
        <v>8416.7648367952497</v>
      </c>
      <c r="AP202">
        <v>9411.1283391405304</v>
      </c>
      <c r="AQ202">
        <v>8459.4801288936596</v>
      </c>
      <c r="AR202">
        <v>11148.042616451899</v>
      </c>
      <c r="AS202">
        <v>8856.9677891654392</v>
      </c>
      <c r="AT202">
        <v>8274.7656477438104</v>
      </c>
      <c r="AU202">
        <v>9105.9666666666599</v>
      </c>
      <c r="AV202">
        <v>9790.4926624737891</v>
      </c>
      <c r="AW202">
        <v>8889.7029569892402</v>
      </c>
      <c r="AX202">
        <v>9789.6150793650795</v>
      </c>
      <c r="AY202">
        <v>9435.4256144890005</v>
      </c>
      <c r="AZ202">
        <v>10145.134375</v>
      </c>
      <c r="BA202">
        <v>8668.3469696969696</v>
      </c>
      <c r="BB202">
        <v>9979.7365269461006</v>
      </c>
      <c r="BC202">
        <v>7765.0839694656497</v>
      </c>
      <c r="BD202">
        <v>10046.3415730337</v>
      </c>
      <c r="BE202">
        <v>8175.4215116279001</v>
      </c>
      <c r="BF202">
        <v>8875.8545659526499</v>
      </c>
    </row>
    <row r="203" spans="1:58" x14ac:dyDescent="0.25">
      <c r="A203" t="s">
        <v>758</v>
      </c>
      <c r="B203" t="str">
        <f>VLOOKUP(A203,vhcsResultsConsolidated!$A$2:$C$566,2)</f>
        <v>limousine</v>
      </c>
      <c r="C203" t="str">
        <f>VLOOKUP(A203,vhcsResultsConsolidated!$A$2:$C$566,3)</f>
        <v>medium</v>
      </c>
      <c r="D203">
        <v>0.33343499999999998</v>
      </c>
      <c r="E203">
        <v>900</v>
      </c>
      <c r="F203">
        <v>377</v>
      </c>
      <c r="G203">
        <v>1.1351684009756</v>
      </c>
      <c r="H203" t="s">
        <v>53</v>
      </c>
      <c r="I203">
        <v>1.4937608159681399</v>
      </c>
      <c r="J203" t="s">
        <v>53</v>
      </c>
      <c r="K203">
        <v>0.80472816258551205</v>
      </c>
      <c r="L203" t="s">
        <v>53</v>
      </c>
      <c r="M203">
        <v>0.18275233717136999</v>
      </c>
      <c r="N203" t="s">
        <v>53</v>
      </c>
      <c r="O203">
        <v>-1.5895426478410399E-2</v>
      </c>
      <c r="P203" t="s">
        <v>53</v>
      </c>
      <c r="Q203">
        <v>-2.9721480497175601E-2</v>
      </c>
      <c r="R203" t="s">
        <v>53</v>
      </c>
      <c r="S203">
        <v>3.9305358458989803E-2</v>
      </c>
      <c r="T203" t="s">
        <v>53</v>
      </c>
      <c r="U203">
        <v>0.12420061911973</v>
      </c>
      <c r="V203" t="s">
        <v>51</v>
      </c>
      <c r="W203">
        <v>2.3526590076857201</v>
      </c>
      <c r="X203" t="s">
        <v>50</v>
      </c>
      <c r="Y203">
        <v>2.4382457980100098</v>
      </c>
      <c r="Z203" t="s">
        <v>50</v>
      </c>
      <c r="AA203">
        <v>-0.95351091551893996</v>
      </c>
      <c r="AB203">
        <v>-5.63748209543229</v>
      </c>
      <c r="AC203">
        <v>-0.471290326789155</v>
      </c>
      <c r="AD203">
        <v>-5.1661917686431398</v>
      </c>
      <c r="AE203">
        <v>2372.4592592592599</v>
      </c>
      <c r="AF203">
        <v>2187.6923076922999</v>
      </c>
      <c r="AG203">
        <v>2118.8275862068899</v>
      </c>
      <c r="AH203">
        <v>2271.15</v>
      </c>
      <c r="AI203">
        <v>2463.8414634146302</v>
      </c>
      <c r="AJ203">
        <v>2196.6031746031699</v>
      </c>
      <c r="AK203">
        <v>2167.5161290322499</v>
      </c>
      <c r="AL203">
        <v>2294.0930232558098</v>
      </c>
      <c r="AM203">
        <v>2231.0754716981101</v>
      </c>
      <c r="AN203">
        <v>2174</v>
      </c>
      <c r="AO203">
        <v>2062.9259259259202</v>
      </c>
      <c r="AP203">
        <v>2244.4864864864799</v>
      </c>
      <c r="AQ203">
        <v>2337.9499999999998</v>
      </c>
      <c r="AR203">
        <v>2159.5</v>
      </c>
      <c r="AS203">
        <v>2133.8947368421</v>
      </c>
      <c r="AT203">
        <v>2208.4499999999998</v>
      </c>
      <c r="AU203">
        <v>2583.73809523809</v>
      </c>
      <c r="AV203">
        <v>2226.2857142857101</v>
      </c>
      <c r="AW203">
        <v>2220.75</v>
      </c>
      <c r="AX203">
        <v>2368.5652173912999</v>
      </c>
      <c r="AY203">
        <v>2452.4375</v>
      </c>
      <c r="AZ203">
        <v>2311.78947368421</v>
      </c>
      <c r="BA203">
        <v>2096.0769230769201</v>
      </c>
      <c r="BB203">
        <v>2067.25</v>
      </c>
      <c r="BC203">
        <v>2135.3513513513499</v>
      </c>
      <c r="BD203">
        <v>2055</v>
      </c>
      <c r="BE203">
        <v>2032.1428571428501</v>
      </c>
      <c r="BF203">
        <v>2379.5238095238001</v>
      </c>
    </row>
    <row r="204" spans="1:58" x14ac:dyDescent="0.25">
      <c r="A204" t="s">
        <v>759</v>
      </c>
      <c r="B204" t="str">
        <f>VLOOKUP(A204,vhcsResultsConsolidated!$A$2:$C$566,2)</f>
        <v>limousine</v>
      </c>
      <c r="C204" t="str">
        <f>VLOOKUP(A204,vhcsResultsConsolidated!$A$2:$C$566,3)</f>
        <v>medium</v>
      </c>
      <c r="D204">
        <v>0.48114399999999902</v>
      </c>
      <c r="E204">
        <v>888</v>
      </c>
      <c r="F204">
        <v>648</v>
      </c>
      <c r="G204">
        <v>0.88420646630155397</v>
      </c>
      <c r="H204" t="s">
        <v>53</v>
      </c>
      <c r="I204">
        <v>0.45459865292975998</v>
      </c>
      <c r="J204" t="s">
        <v>53</v>
      </c>
      <c r="K204">
        <v>0.73946518180440601</v>
      </c>
      <c r="L204" t="s">
        <v>53</v>
      </c>
      <c r="M204">
        <v>1.528211464537</v>
      </c>
      <c r="N204" t="s">
        <v>53</v>
      </c>
      <c r="O204">
        <v>0.15815366673176801</v>
      </c>
      <c r="P204" t="s">
        <v>50</v>
      </c>
      <c r="Q204">
        <v>-4.1900225218492399E-3</v>
      </c>
      <c r="R204" t="s">
        <v>53</v>
      </c>
      <c r="S204">
        <v>0.198555967621968</v>
      </c>
      <c r="T204" t="s">
        <v>50</v>
      </c>
      <c r="U204">
        <v>6.1382245851226203E-2</v>
      </c>
      <c r="V204" t="s">
        <v>53</v>
      </c>
      <c r="W204">
        <v>2.66929225679438</v>
      </c>
      <c r="X204" t="s">
        <v>50</v>
      </c>
      <c r="Y204">
        <v>2.7885315762618599</v>
      </c>
      <c r="Z204" t="s">
        <v>50</v>
      </c>
      <c r="AA204">
        <v>-3.9164532992430199</v>
      </c>
      <c r="AB204">
        <v>-3.2959945605423999</v>
      </c>
      <c r="AC204">
        <v>-0.47569735705523303</v>
      </c>
      <c r="AD204">
        <v>-2.8202972034871698</v>
      </c>
      <c r="AE204">
        <v>2784.9479553903302</v>
      </c>
      <c r="AF204">
        <v>3270.15151515151</v>
      </c>
      <c r="AG204">
        <v>3329.0859375</v>
      </c>
      <c r="AH204">
        <v>2897.3837209302301</v>
      </c>
      <c r="AI204">
        <v>2784.8493150684899</v>
      </c>
      <c r="AJ204">
        <v>2780.2777777777701</v>
      </c>
      <c r="AK204">
        <v>3546.0821917808198</v>
      </c>
      <c r="AL204">
        <v>2837.9387755101998</v>
      </c>
      <c r="AM204">
        <v>2785.0650406504001</v>
      </c>
      <c r="AN204">
        <v>3858</v>
      </c>
      <c r="AO204">
        <v>3041.0727272727199</v>
      </c>
      <c r="AP204">
        <v>2976.1081081081002</v>
      </c>
      <c r="AQ204">
        <v>3042.55813953488</v>
      </c>
      <c r="AR204">
        <v>2696.8297872340399</v>
      </c>
      <c r="AS204">
        <v>3333.47826086956</v>
      </c>
      <c r="AT204">
        <v>2665.56</v>
      </c>
      <c r="AU204">
        <v>2415.4666666666599</v>
      </c>
      <c r="AV204">
        <v>2871.4883720930202</v>
      </c>
      <c r="AW204">
        <v>3643.88</v>
      </c>
      <c r="AX204">
        <v>3017.5</v>
      </c>
      <c r="AY204">
        <v>2722.46052631578</v>
      </c>
      <c r="AZ204">
        <v>3729.9210526315701</v>
      </c>
      <c r="BA204">
        <v>3350.59459459459</v>
      </c>
      <c r="BB204">
        <v>2383.625</v>
      </c>
      <c r="BC204">
        <v>2886.2978723404199</v>
      </c>
      <c r="BD204">
        <v>3989.54054054054</v>
      </c>
      <c r="BE204">
        <v>2404.8333333333298</v>
      </c>
      <c r="BF204">
        <v>3427.5238095238001</v>
      </c>
    </row>
    <row r="205" spans="1:58" x14ac:dyDescent="0.25">
      <c r="A205" t="s">
        <v>235</v>
      </c>
      <c r="D205">
        <v>0.49164200000000002</v>
      </c>
      <c r="E205">
        <v>1931</v>
      </c>
      <c r="F205">
        <v>1183</v>
      </c>
      <c r="G205">
        <v>1.5254129555923299</v>
      </c>
      <c r="H205" t="s">
        <v>53</v>
      </c>
      <c r="I205">
        <v>1.62878233726426</v>
      </c>
      <c r="J205" t="s">
        <v>53</v>
      </c>
      <c r="K205">
        <v>1.3227337249659801</v>
      </c>
      <c r="L205" t="s">
        <v>53</v>
      </c>
      <c r="M205">
        <v>1.53623356142776</v>
      </c>
      <c r="N205" t="s">
        <v>53</v>
      </c>
      <c r="O205">
        <v>-8.4767036434308093E-2</v>
      </c>
      <c r="P205" t="s">
        <v>50</v>
      </c>
      <c r="Q205">
        <v>-4.9998598202945603E-3</v>
      </c>
      <c r="R205" t="s">
        <v>53</v>
      </c>
      <c r="S205">
        <v>-9.4593521307640094E-2</v>
      </c>
      <c r="T205" t="s">
        <v>50</v>
      </c>
      <c r="U205">
        <v>-7.1899560744302704E-2</v>
      </c>
      <c r="V205" t="s">
        <v>52</v>
      </c>
      <c r="W205">
        <v>2.4651217888700798</v>
      </c>
      <c r="X205" t="s">
        <v>50</v>
      </c>
      <c r="Y205">
        <v>2.3961900262080298</v>
      </c>
      <c r="Z205" t="s">
        <v>50</v>
      </c>
      <c r="AA205">
        <v>11.4247175472547</v>
      </c>
      <c r="AB205">
        <v>5.1833117072381496</v>
      </c>
      <c r="AC205">
        <v>-3.46072900526246</v>
      </c>
      <c r="AD205">
        <v>8.64404071250061</v>
      </c>
      <c r="AE205">
        <v>3216.8369565217299</v>
      </c>
      <c r="AF205">
        <v>3064.4785478547801</v>
      </c>
      <c r="AG205">
        <v>2729.14559386973</v>
      </c>
      <c r="AH205">
        <v>2866.4023904382402</v>
      </c>
      <c r="AI205">
        <v>3484.9800995024798</v>
      </c>
      <c r="AJ205">
        <v>3003.3770491803198</v>
      </c>
      <c r="AK205">
        <v>2642.6111111111099</v>
      </c>
      <c r="AL205">
        <v>2805.96240601503</v>
      </c>
      <c r="AM205">
        <v>2894.1017964071798</v>
      </c>
      <c r="AN205">
        <v>3157.6583333333301</v>
      </c>
      <c r="AO205">
        <v>2835.64957264957</v>
      </c>
      <c r="AP205">
        <v>2934.52542372881</v>
      </c>
      <c r="AQ205">
        <v>3371.27659574468</v>
      </c>
      <c r="AR205">
        <v>3117.2747252747199</v>
      </c>
      <c r="AS205">
        <v>2555.7636363636302</v>
      </c>
      <c r="AT205">
        <v>3044.6626506023999</v>
      </c>
      <c r="AU205">
        <v>3584.8691588785</v>
      </c>
      <c r="AV205">
        <v>2890.7173913043398</v>
      </c>
      <c r="AW205">
        <v>2696.2808988764</v>
      </c>
      <c r="AX205">
        <v>2409.7199999999998</v>
      </c>
      <c r="AY205">
        <v>2813.7916666666601</v>
      </c>
      <c r="AZ205">
        <v>2912.1698113207499</v>
      </c>
      <c r="BA205">
        <v>2987.2068965517201</v>
      </c>
      <c r="BB205">
        <v>3021.2608695652102</v>
      </c>
      <c r="BC205">
        <v>2954.9684210526302</v>
      </c>
      <c r="BD205">
        <v>3351.8507462686498</v>
      </c>
      <c r="BE205">
        <v>2686.6610169491501</v>
      </c>
      <c r="BF205">
        <v>2812.38775510204</v>
      </c>
    </row>
    <row r="206" spans="1:58" x14ac:dyDescent="0.25">
      <c r="A206" t="s">
        <v>236</v>
      </c>
      <c r="D206">
        <v>0.59683699999999995</v>
      </c>
      <c r="E206">
        <v>1062</v>
      </c>
      <c r="F206">
        <v>896</v>
      </c>
      <c r="G206">
        <v>1.2005333577643</v>
      </c>
      <c r="H206" t="s">
        <v>53</v>
      </c>
      <c r="I206">
        <v>0.91247390943419704</v>
      </c>
      <c r="J206" t="s">
        <v>53</v>
      </c>
      <c r="K206">
        <v>1.3781167480723799</v>
      </c>
      <c r="L206" t="s">
        <v>53</v>
      </c>
      <c r="M206">
        <v>0.68168822267704299</v>
      </c>
      <c r="N206" t="s">
        <v>53</v>
      </c>
      <c r="O206">
        <v>0.16573071507151199</v>
      </c>
      <c r="P206" t="s">
        <v>50</v>
      </c>
      <c r="Q206">
        <v>-1.2851638880978801E-2</v>
      </c>
      <c r="R206" t="s">
        <v>53</v>
      </c>
      <c r="S206">
        <v>7.9159836861491195E-2</v>
      </c>
      <c r="T206" t="s">
        <v>53</v>
      </c>
      <c r="U206">
        <v>-2.4729900411072401E-2</v>
      </c>
      <c r="V206" t="s">
        <v>53</v>
      </c>
      <c r="W206">
        <v>2.51356136233712</v>
      </c>
      <c r="X206" t="s">
        <v>50</v>
      </c>
      <c r="Y206">
        <v>2.5235610637931698</v>
      </c>
      <c r="Z206" t="s">
        <v>50</v>
      </c>
      <c r="AA206">
        <v>-4.6985496401349804</v>
      </c>
      <c r="AB206">
        <v>15.6285306101621</v>
      </c>
      <c r="AC206">
        <v>13.686832243858801</v>
      </c>
      <c r="AD206">
        <v>1.94169836630336</v>
      </c>
      <c r="AE206">
        <v>6069.5108225108197</v>
      </c>
      <c r="AF206">
        <v>5393.5021645021598</v>
      </c>
      <c r="AG206">
        <v>6453.82901554404</v>
      </c>
      <c r="AH206">
        <v>6039.8132780082997</v>
      </c>
      <c r="AI206">
        <v>6506.3387096774104</v>
      </c>
      <c r="AJ206">
        <v>4826.9776119402904</v>
      </c>
      <c r="AK206">
        <v>6715.4526315789399</v>
      </c>
      <c r="AL206">
        <v>6344.8604651162796</v>
      </c>
      <c r="AM206">
        <v>5563.2803738317698</v>
      </c>
      <c r="AN206">
        <v>6176.1237113402003</v>
      </c>
      <c r="AO206">
        <v>6200.2142857142799</v>
      </c>
      <c r="AP206">
        <v>5688.4642857142799</v>
      </c>
      <c r="AQ206">
        <v>7604.3134328358201</v>
      </c>
      <c r="AR206">
        <v>4770.0921052631502</v>
      </c>
      <c r="AS206">
        <v>6583.3260869565202</v>
      </c>
      <c r="AT206">
        <v>6888.7692307692296</v>
      </c>
      <c r="AU206">
        <v>5215.7368421052597</v>
      </c>
      <c r="AV206">
        <v>4901.5172413793098</v>
      </c>
      <c r="AW206">
        <v>6839.48979591836</v>
      </c>
      <c r="AX206">
        <v>5042.3421052631502</v>
      </c>
      <c r="AY206">
        <v>6743.7954545454504</v>
      </c>
      <c r="AZ206">
        <v>6280.1951219512102</v>
      </c>
      <c r="BA206">
        <v>6429.65</v>
      </c>
      <c r="BB206">
        <v>6155.5555555555502</v>
      </c>
      <c r="BC206">
        <v>4738.7936507936502</v>
      </c>
      <c r="BD206">
        <v>6099.9285714285697</v>
      </c>
      <c r="BE206">
        <v>6041.9827586206802</v>
      </c>
      <c r="BF206">
        <v>5253.5862068965498</v>
      </c>
    </row>
    <row r="207" spans="1:58" x14ac:dyDescent="0.25">
      <c r="A207" t="s">
        <v>237</v>
      </c>
      <c r="B207" t="str">
        <f>VLOOKUP(A207,vhcsResultsConsolidated!$A$2:$C$566,2)</f>
        <v>SUV</v>
      </c>
      <c r="C207" t="str">
        <f>VLOOKUP(A207,vhcsResultsConsolidated!$A$2:$C$566,3)</f>
        <v>medium</v>
      </c>
      <c r="D207">
        <v>0.85679099999999997</v>
      </c>
      <c r="E207">
        <v>3106</v>
      </c>
      <c r="F207">
        <v>2859</v>
      </c>
      <c r="G207">
        <v>2.6775711595186902</v>
      </c>
      <c r="H207" t="s">
        <v>51</v>
      </c>
      <c r="I207">
        <v>2.9641830186523599</v>
      </c>
      <c r="J207" t="s">
        <v>51</v>
      </c>
      <c r="K207">
        <v>1.11483698985903</v>
      </c>
      <c r="L207" t="s">
        <v>53</v>
      </c>
      <c r="M207">
        <v>3.3651882322591602</v>
      </c>
      <c r="N207" t="s">
        <v>50</v>
      </c>
      <c r="O207">
        <v>1.49640041138396E-2</v>
      </c>
      <c r="P207" t="s">
        <v>53</v>
      </c>
      <c r="Q207">
        <v>2.1965627854171599E-2</v>
      </c>
      <c r="R207" t="s">
        <v>53</v>
      </c>
      <c r="S207">
        <v>9.6661627534868705E-2</v>
      </c>
      <c r="T207" t="s">
        <v>50</v>
      </c>
      <c r="U207">
        <v>0.13265956229813</v>
      </c>
      <c r="V207" t="s">
        <v>50</v>
      </c>
      <c r="W207">
        <v>2.66264087657617</v>
      </c>
      <c r="X207" t="s">
        <v>50</v>
      </c>
      <c r="Y207">
        <v>2.7692434895949098</v>
      </c>
      <c r="Z207" t="s">
        <v>50</v>
      </c>
      <c r="AA207">
        <v>-13.060957411036201</v>
      </c>
      <c r="AB207">
        <v>-91.767771787344302</v>
      </c>
      <c r="AC207">
        <v>-47.587029542258101</v>
      </c>
      <c r="AD207">
        <v>-44.180742245086201</v>
      </c>
      <c r="AE207">
        <v>8753.9005167958603</v>
      </c>
      <c r="AF207">
        <v>8541.0475504322694</v>
      </c>
      <c r="AG207">
        <v>7720.2925531914898</v>
      </c>
      <c r="AH207">
        <v>8670.1015719467905</v>
      </c>
      <c r="AI207">
        <v>9453.1527446300697</v>
      </c>
      <c r="AJ207">
        <v>9098.6908077994394</v>
      </c>
      <c r="AK207">
        <v>7651.7236363636302</v>
      </c>
      <c r="AL207">
        <v>9407.2860360360301</v>
      </c>
      <c r="AM207">
        <v>7928.5859154929503</v>
      </c>
      <c r="AN207">
        <v>7943.4537313432802</v>
      </c>
      <c r="AO207">
        <v>7785.5397923875398</v>
      </c>
      <c r="AP207">
        <v>7815.5065274151402</v>
      </c>
      <c r="AQ207">
        <v>9746.22926829268</v>
      </c>
      <c r="AR207">
        <v>8771.5029940119693</v>
      </c>
      <c r="AS207">
        <v>8305.6944444444398</v>
      </c>
      <c r="AT207">
        <v>9159.7150000000001</v>
      </c>
      <c r="AU207">
        <v>9172.4018691588699</v>
      </c>
      <c r="AV207">
        <v>9383.2760416666606</v>
      </c>
      <c r="AW207">
        <v>6932.8549618320603</v>
      </c>
      <c r="AX207">
        <v>9610.2131147541004</v>
      </c>
      <c r="AY207">
        <v>7423.0249999999996</v>
      </c>
      <c r="AZ207">
        <v>7234.5068493150602</v>
      </c>
      <c r="BA207">
        <v>8037.8985507246298</v>
      </c>
      <c r="BB207">
        <v>7643.6329787233999</v>
      </c>
      <c r="BC207">
        <v>8343.4051282051205</v>
      </c>
      <c r="BD207">
        <v>8491.1058201058204</v>
      </c>
      <c r="BE207">
        <v>7554.90728476821</v>
      </c>
      <c r="BF207">
        <v>7981.2102564102497</v>
      </c>
    </row>
    <row r="208" spans="1:58" x14ac:dyDescent="0.25">
      <c r="A208" t="s">
        <v>238</v>
      </c>
      <c r="B208" t="str">
        <f>VLOOKUP(A208,vhcsResultsConsolidated!$A$2:$C$566,2)</f>
        <v>van</v>
      </c>
      <c r="C208" t="str">
        <f>VLOOKUP(A208,vhcsResultsConsolidated!$A$2:$C$566,3)</f>
        <v>low</v>
      </c>
      <c r="D208">
        <v>0.86153999999999997</v>
      </c>
      <c r="E208">
        <v>7701</v>
      </c>
      <c r="F208">
        <v>7671</v>
      </c>
      <c r="G208">
        <v>3.9305205295854</v>
      </c>
      <c r="H208" t="s">
        <v>50</v>
      </c>
      <c r="I208">
        <v>2.6030750440385599</v>
      </c>
      <c r="J208" t="s">
        <v>51</v>
      </c>
      <c r="K208">
        <v>2.6370634716910599</v>
      </c>
      <c r="L208" t="s">
        <v>51</v>
      </c>
      <c r="M208">
        <v>4.62861652360953</v>
      </c>
      <c r="N208" t="s">
        <v>50</v>
      </c>
      <c r="O208">
        <v>4.3557023048384901E-2</v>
      </c>
      <c r="P208" t="s">
        <v>50</v>
      </c>
      <c r="Q208">
        <v>4.0197147540328E-2</v>
      </c>
      <c r="R208" t="s">
        <v>50</v>
      </c>
      <c r="S208">
        <v>8.9430318494884004E-2</v>
      </c>
      <c r="T208" t="s">
        <v>50</v>
      </c>
      <c r="U208">
        <v>0.111077016118074</v>
      </c>
      <c r="V208" t="s">
        <v>50</v>
      </c>
      <c r="W208">
        <v>2.7700521529001199</v>
      </c>
      <c r="X208" t="s">
        <v>50</v>
      </c>
      <c r="Y208">
        <v>2.8508565474577798</v>
      </c>
      <c r="Z208" t="s">
        <v>50</v>
      </c>
      <c r="AA208">
        <v>-36.7859021572568</v>
      </c>
      <c r="AB208">
        <v>-71.861766795806204</v>
      </c>
      <c r="AC208">
        <v>-16.239040661800299</v>
      </c>
      <c r="AD208">
        <v>-55.622726134005902</v>
      </c>
      <c r="AE208">
        <v>9737.3596491228</v>
      </c>
      <c r="AF208">
        <v>9850.0719196192495</v>
      </c>
      <c r="AG208">
        <v>9226.5279069767403</v>
      </c>
      <c r="AH208">
        <v>10132.081842576001</v>
      </c>
      <c r="AI208">
        <v>10292.982474226799</v>
      </c>
      <c r="AJ208">
        <v>9577.7632338787298</v>
      </c>
      <c r="AK208">
        <v>9748.5029585798802</v>
      </c>
      <c r="AL208">
        <v>10379.569642857099</v>
      </c>
      <c r="AM208">
        <v>9106.2658079625198</v>
      </c>
      <c r="AN208">
        <v>10182.147887323899</v>
      </c>
      <c r="AO208">
        <v>8722.44914285714</v>
      </c>
      <c r="AP208">
        <v>9883.70698924731</v>
      </c>
      <c r="AQ208">
        <v>10754.8329670329</v>
      </c>
      <c r="AR208">
        <v>9192.9053763440807</v>
      </c>
      <c r="AS208">
        <v>9880.0148883374695</v>
      </c>
      <c r="AT208">
        <v>9656.0444444444402</v>
      </c>
      <c r="AU208">
        <v>9884.9398058252391</v>
      </c>
      <c r="AV208">
        <v>9889.5383275261302</v>
      </c>
      <c r="AW208">
        <v>9628.5950226244295</v>
      </c>
      <c r="AX208">
        <v>10952.6016</v>
      </c>
      <c r="AY208">
        <v>9214.9797101449203</v>
      </c>
      <c r="AZ208">
        <v>10481.019438444901</v>
      </c>
      <c r="BA208">
        <v>8897.5580865603606</v>
      </c>
      <c r="BB208">
        <v>8896.3224637681105</v>
      </c>
      <c r="BC208">
        <v>9032.5795677799597</v>
      </c>
      <c r="BD208">
        <v>9826.4215938303296</v>
      </c>
      <c r="BE208">
        <v>8546.13532110091</v>
      </c>
      <c r="BF208">
        <v>10850.083333333299</v>
      </c>
    </row>
    <row r="209" spans="1:58" x14ac:dyDescent="0.25">
      <c r="A209" t="s">
        <v>239</v>
      </c>
      <c r="B209" t="str">
        <f>VLOOKUP(A209,vhcsResultsConsolidated!$A$2:$C$566,2)</f>
        <v>roadster</v>
      </c>
      <c r="C209" t="str">
        <f>VLOOKUP(A209,vhcsResultsConsolidated!$A$2:$C$566,3)</f>
        <v>medium</v>
      </c>
      <c r="D209">
        <v>0.92061999999999999</v>
      </c>
      <c r="E209">
        <v>11292</v>
      </c>
      <c r="F209">
        <v>8567</v>
      </c>
      <c r="G209">
        <v>4.4115402040677001</v>
      </c>
      <c r="H209" t="s">
        <v>50</v>
      </c>
      <c r="I209">
        <v>2.7682297189230698</v>
      </c>
      <c r="J209" t="s">
        <v>51</v>
      </c>
      <c r="K209">
        <v>3.0407909544543501</v>
      </c>
      <c r="L209" t="s">
        <v>50</v>
      </c>
      <c r="M209">
        <v>2.6408238139076299</v>
      </c>
      <c r="N209" t="s">
        <v>51</v>
      </c>
      <c r="O209">
        <v>4.5462611267867896E-3</v>
      </c>
      <c r="P209" t="s">
        <v>53</v>
      </c>
      <c r="Q209">
        <v>-1.8399164563936E-3</v>
      </c>
      <c r="R209" t="s">
        <v>53</v>
      </c>
      <c r="S209">
        <v>3.9787527640297998E-2</v>
      </c>
      <c r="T209" t="s">
        <v>50</v>
      </c>
      <c r="U209">
        <v>9.5805996558548601E-2</v>
      </c>
      <c r="V209" t="s">
        <v>50</v>
      </c>
      <c r="W209">
        <v>2.82410533997834</v>
      </c>
      <c r="X209" t="s">
        <v>50</v>
      </c>
      <c r="Y209">
        <v>2.8916279478844298</v>
      </c>
      <c r="Z209" t="s">
        <v>50</v>
      </c>
      <c r="AA209">
        <v>-21.610034249276001</v>
      </c>
      <c r="AB209">
        <v>-89.185342072410407</v>
      </c>
      <c r="AC209">
        <v>-2.4380827013139399</v>
      </c>
      <c r="AD209">
        <v>-86.747259371096504</v>
      </c>
      <c r="AE209">
        <v>12119.3813602015</v>
      </c>
      <c r="AF209">
        <v>11918.1205704407</v>
      </c>
      <c r="AG209">
        <v>12934.0517496303</v>
      </c>
      <c r="AH209">
        <v>13029.7320232246</v>
      </c>
      <c r="AI209">
        <v>11669.096039603901</v>
      </c>
      <c r="AJ209">
        <v>11884.774957698801</v>
      </c>
      <c r="AK209">
        <v>12405.0077669902</v>
      </c>
      <c r="AL209">
        <v>13306.6839788732</v>
      </c>
      <c r="AM209">
        <v>12585.830769230701</v>
      </c>
      <c r="AN209">
        <v>11952.9390459363</v>
      </c>
      <c r="AO209">
        <v>13479.5125125125</v>
      </c>
      <c r="AP209">
        <v>12744.494106980899</v>
      </c>
      <c r="AQ209">
        <v>12191.488416988401</v>
      </c>
      <c r="AR209">
        <v>11030.013565891401</v>
      </c>
      <c r="AS209">
        <v>13083.0382293762</v>
      </c>
      <c r="AT209">
        <v>13112.6917431192</v>
      </c>
      <c r="AU209">
        <v>11119.097560975601</v>
      </c>
      <c r="AV209">
        <v>12547.0225225225</v>
      </c>
      <c r="AW209">
        <v>11772.772983114401</v>
      </c>
      <c r="AX209">
        <v>13485.576988155601</v>
      </c>
      <c r="AY209">
        <v>10965.077262693099</v>
      </c>
      <c r="AZ209">
        <v>11061.639372822299</v>
      </c>
      <c r="BA209">
        <v>12487.3536585365</v>
      </c>
      <c r="BB209">
        <v>12913.9699646643</v>
      </c>
      <c r="BC209">
        <v>13992.346743295</v>
      </c>
      <c r="BD209">
        <v>12869.7956989247</v>
      </c>
      <c r="BE209">
        <v>14442.317554240601</v>
      </c>
      <c r="BF209">
        <v>12565.865921787699</v>
      </c>
    </row>
    <row r="210" spans="1:58" x14ac:dyDescent="0.25">
      <c r="A210" t="s">
        <v>240</v>
      </c>
      <c r="B210" t="str">
        <f>VLOOKUP(A210,vhcsResultsConsolidated!$A$2:$C$566,2)</f>
        <v>roadster</v>
      </c>
      <c r="C210" t="str">
        <f>VLOOKUP(A210,vhcsResultsConsolidated!$A$2:$C$566,3)</f>
        <v>medium</v>
      </c>
      <c r="D210">
        <v>0.85178799999999899</v>
      </c>
      <c r="E210">
        <v>2975</v>
      </c>
      <c r="F210">
        <v>2676</v>
      </c>
      <c r="G210">
        <v>2.4705488013957702</v>
      </c>
      <c r="H210" t="s">
        <v>51</v>
      </c>
      <c r="I210">
        <v>2.45570402070196</v>
      </c>
      <c r="J210" t="s">
        <v>51</v>
      </c>
      <c r="K210">
        <v>1.1122241961499399</v>
      </c>
      <c r="L210" t="s">
        <v>53</v>
      </c>
      <c r="M210">
        <v>6.3405271297372598</v>
      </c>
      <c r="N210" t="s">
        <v>50</v>
      </c>
      <c r="O210">
        <v>-7.0361790515014094E-2</v>
      </c>
      <c r="P210" t="s">
        <v>50</v>
      </c>
      <c r="Q210">
        <v>-3.09210182303894E-2</v>
      </c>
      <c r="R210" t="s">
        <v>50</v>
      </c>
      <c r="S210">
        <v>-4.7309768160288299E-2</v>
      </c>
      <c r="T210" t="s">
        <v>50</v>
      </c>
      <c r="U210">
        <v>-2.6487679997799201E-3</v>
      </c>
      <c r="V210" t="s">
        <v>53</v>
      </c>
      <c r="W210">
        <v>2.8511859830816602</v>
      </c>
      <c r="X210" t="s">
        <v>50</v>
      </c>
      <c r="Y210">
        <v>2.8478610653574101</v>
      </c>
      <c r="Z210" t="s">
        <v>50</v>
      </c>
      <c r="AA210">
        <v>21.972361101198601</v>
      </c>
      <c r="AB210">
        <v>-5.1322320123265701</v>
      </c>
      <c r="AC210">
        <v>-2.1149090773023298</v>
      </c>
      <c r="AD210">
        <v>-3.0173229350242301</v>
      </c>
      <c r="AE210">
        <v>17953.896333754699</v>
      </c>
      <c r="AF210">
        <v>15630.6528436018</v>
      </c>
      <c r="AG210">
        <v>13965.9094202898</v>
      </c>
      <c r="AH210">
        <v>12313.846625766801</v>
      </c>
      <c r="AI210">
        <v>18933.3897550111</v>
      </c>
      <c r="AJ210">
        <v>15292.0629722921</v>
      </c>
      <c r="AK210">
        <v>14778.5221843003</v>
      </c>
      <c r="AL210">
        <v>12880.7567567567</v>
      </c>
      <c r="AM210">
        <v>16667.953216374201</v>
      </c>
      <c r="AN210">
        <v>15931.3691275167</v>
      </c>
      <c r="AO210">
        <v>13046.6216216216</v>
      </c>
      <c r="AP210">
        <v>11842.4831460674</v>
      </c>
      <c r="AQ210">
        <v>20184.636752136699</v>
      </c>
      <c r="AR210">
        <v>15902.045454545399</v>
      </c>
      <c r="AS210">
        <v>15471.784722222201</v>
      </c>
      <c r="AT210">
        <v>13194.4587155963</v>
      </c>
      <c r="AU210">
        <v>17571.567441860399</v>
      </c>
      <c r="AV210">
        <v>14685.1457286432</v>
      </c>
      <c r="AW210">
        <v>14108.523489932801</v>
      </c>
      <c r="AX210">
        <v>12578.1592920353</v>
      </c>
      <c r="AY210">
        <v>17286.148571428501</v>
      </c>
      <c r="AZ210">
        <v>15642.994475138101</v>
      </c>
      <c r="BA210">
        <v>13811.0136986301</v>
      </c>
      <c r="BB210">
        <v>12032.3782051282</v>
      </c>
      <c r="BC210">
        <v>16020.1437125748</v>
      </c>
      <c r="BD210">
        <v>16127.593984962399</v>
      </c>
      <c r="BE210">
        <v>12059</v>
      </c>
      <c r="BF210">
        <v>11575.6036036036</v>
      </c>
    </row>
    <row r="211" spans="1:58" x14ac:dyDescent="0.25">
      <c r="A211" t="s">
        <v>241</v>
      </c>
      <c r="B211" t="str">
        <f>VLOOKUP(A211,vhcsResultsConsolidated!$A$2:$C$566,2)</f>
        <v>transport</v>
      </c>
      <c r="C211" t="str">
        <f>VLOOKUP(A211,vhcsResultsConsolidated!$A$2:$C$566,3)</f>
        <v>medium low</v>
      </c>
      <c r="D211">
        <v>0.74963199999999997</v>
      </c>
      <c r="E211">
        <v>1181</v>
      </c>
      <c r="F211">
        <v>1181</v>
      </c>
      <c r="G211">
        <v>4.4407129053806296</v>
      </c>
      <c r="H211" t="s">
        <v>50</v>
      </c>
      <c r="I211">
        <v>1.81507016000008</v>
      </c>
      <c r="J211" t="s">
        <v>53</v>
      </c>
      <c r="K211">
        <v>3.7267614930880599</v>
      </c>
      <c r="L211" t="s">
        <v>50</v>
      </c>
      <c r="M211">
        <v>7.9857143050405197</v>
      </c>
      <c r="N211" t="s">
        <v>50</v>
      </c>
      <c r="O211">
        <v>-8.5650434968432596E-2</v>
      </c>
      <c r="P211" t="s">
        <v>50</v>
      </c>
      <c r="Q211">
        <v>-7.4921198773709494E-2</v>
      </c>
      <c r="R211" t="s">
        <v>50</v>
      </c>
      <c r="S211">
        <v>-8.3092903698232204E-2</v>
      </c>
      <c r="T211" t="s">
        <v>50</v>
      </c>
      <c r="U211">
        <v>-0.13018721574616099</v>
      </c>
      <c r="V211" t="s">
        <v>50</v>
      </c>
      <c r="W211">
        <v>2.9340088253763001</v>
      </c>
      <c r="X211" t="s">
        <v>50</v>
      </c>
      <c r="Y211">
        <v>2.9045897184945799</v>
      </c>
      <c r="Z211" t="s">
        <v>50</v>
      </c>
      <c r="AA211">
        <v>14.2740667155579</v>
      </c>
      <c r="AB211">
        <v>11.975309400362701</v>
      </c>
      <c r="AC211">
        <v>4.8521571005630202</v>
      </c>
      <c r="AD211">
        <v>7.1231522997996803</v>
      </c>
      <c r="AE211">
        <v>33438.712727272701</v>
      </c>
      <c r="AF211">
        <v>31862</v>
      </c>
      <c r="AG211">
        <v>28938.731563421799</v>
      </c>
      <c r="AH211">
        <v>27999.903614457799</v>
      </c>
      <c r="AI211">
        <v>32233.305084745702</v>
      </c>
      <c r="AJ211">
        <v>32156.520958083802</v>
      </c>
      <c r="AK211">
        <v>28721.5971563981</v>
      </c>
      <c r="AL211">
        <v>29062.527950310501</v>
      </c>
      <c r="AM211">
        <v>34344.687898089098</v>
      </c>
      <c r="AN211">
        <v>31536.271523178799</v>
      </c>
      <c r="AO211">
        <v>29296.6640625</v>
      </c>
      <c r="AP211">
        <v>26055.784090909001</v>
      </c>
      <c r="AQ211">
        <v>32295.333333333299</v>
      </c>
      <c r="AR211">
        <v>33667.826086956498</v>
      </c>
      <c r="AS211">
        <v>27794.5338345864</v>
      </c>
      <c r="AT211">
        <v>29253.802631578899</v>
      </c>
      <c r="AU211">
        <v>32125.116279069702</v>
      </c>
      <c r="AV211">
        <v>31092.4387755102</v>
      </c>
      <c r="AW211">
        <v>30302.3589743589</v>
      </c>
      <c r="AX211">
        <v>28891.5058823529</v>
      </c>
      <c r="AY211">
        <v>35182.905263157802</v>
      </c>
      <c r="AZ211">
        <v>31665.301204819199</v>
      </c>
      <c r="BA211">
        <v>30245.079365079298</v>
      </c>
      <c r="BB211">
        <v>26147.575757575702</v>
      </c>
      <c r="BC211">
        <v>33060.322580645101</v>
      </c>
      <c r="BD211">
        <v>31378.779411764699</v>
      </c>
      <c r="BE211">
        <v>28377.430769230701</v>
      </c>
      <c r="BF211">
        <v>26000.709090909</v>
      </c>
    </row>
    <row r="212" spans="1:58" x14ac:dyDescent="0.25">
      <c r="A212" t="s">
        <v>242</v>
      </c>
      <c r="D212">
        <v>0.80656099999999997</v>
      </c>
      <c r="E212">
        <v>2486</v>
      </c>
      <c r="F212">
        <v>2448</v>
      </c>
      <c r="G212">
        <v>1.66886037575529</v>
      </c>
      <c r="H212" t="s">
        <v>53</v>
      </c>
      <c r="I212">
        <v>1.5333653024626701</v>
      </c>
      <c r="J212" t="s">
        <v>53</v>
      </c>
      <c r="K212">
        <v>1.5181101738488001</v>
      </c>
      <c r="L212" t="s">
        <v>53</v>
      </c>
      <c r="M212">
        <v>3.4103908098064699</v>
      </c>
      <c r="N212" t="s">
        <v>50</v>
      </c>
      <c r="O212">
        <v>-4.5140833622987001E-2</v>
      </c>
      <c r="P212" t="s">
        <v>50</v>
      </c>
      <c r="Q212">
        <v>-1.6917591945453302E-2</v>
      </c>
      <c r="R212" t="s">
        <v>53</v>
      </c>
      <c r="S212">
        <v>-3.8034596314277302E-2</v>
      </c>
      <c r="T212" t="s">
        <v>50</v>
      </c>
      <c r="U212">
        <v>1.2375823017472001E-2</v>
      </c>
      <c r="V212" t="s">
        <v>53</v>
      </c>
      <c r="W212">
        <v>2.7658634311877002</v>
      </c>
      <c r="X212" t="s">
        <v>50</v>
      </c>
      <c r="Y212">
        <v>2.7666091856062298</v>
      </c>
      <c r="Z212" t="s">
        <v>50</v>
      </c>
      <c r="AA212">
        <v>14.480640462661</v>
      </c>
      <c r="AB212">
        <v>5.1872285377377798</v>
      </c>
      <c r="AC212">
        <v>8.1974824162016802</v>
      </c>
      <c r="AD212">
        <v>-3.0102538784638999</v>
      </c>
      <c r="AE212">
        <v>12163</v>
      </c>
      <c r="AF212">
        <v>11364.5750421585</v>
      </c>
      <c r="AG212">
        <v>10620.1837088388</v>
      </c>
      <c r="AH212">
        <v>9263.0208333333303</v>
      </c>
      <c r="AI212">
        <v>13126.9541778975</v>
      </c>
      <c r="AJ212">
        <v>11540.443076923</v>
      </c>
      <c r="AK212">
        <v>10404.715953307301</v>
      </c>
      <c r="AL212">
        <v>9319.7767295597405</v>
      </c>
      <c r="AM212">
        <v>10899.300353356801</v>
      </c>
      <c r="AN212">
        <v>11151.3022388059</v>
      </c>
      <c r="AO212">
        <v>10793.231250000001</v>
      </c>
      <c r="AP212">
        <v>9204.0392156862708</v>
      </c>
      <c r="AQ212">
        <v>13485.2372881355</v>
      </c>
      <c r="AR212">
        <v>11249.7419354838</v>
      </c>
      <c r="AS212">
        <v>10732.520325203201</v>
      </c>
      <c r="AT212">
        <v>9744.8689655172402</v>
      </c>
      <c r="AU212">
        <v>12800.0670103092</v>
      </c>
      <c r="AV212">
        <v>11805.494117647</v>
      </c>
      <c r="AW212">
        <v>10103.8208955223</v>
      </c>
      <c r="AX212">
        <v>8963.4855491329399</v>
      </c>
      <c r="AY212">
        <v>10710.608108108099</v>
      </c>
      <c r="AZ212">
        <v>11064.5886524822</v>
      </c>
      <c r="BA212">
        <v>9794.4198473282395</v>
      </c>
      <c r="BB212">
        <v>8998.7294117646998</v>
      </c>
      <c r="BC212">
        <v>11106.162962962901</v>
      </c>
      <c r="BD212">
        <v>11247.5748031496</v>
      </c>
      <c r="BE212">
        <v>11485.529100529</v>
      </c>
      <c r="BF212">
        <v>9460.6764705882306</v>
      </c>
    </row>
    <row r="213" spans="1:58" x14ac:dyDescent="0.25">
      <c r="A213" t="s">
        <v>243</v>
      </c>
      <c r="D213">
        <v>0.79534899999999997</v>
      </c>
      <c r="E213">
        <v>6218</v>
      </c>
      <c r="F213">
        <v>6123</v>
      </c>
      <c r="G213">
        <v>1.53144142605249</v>
      </c>
      <c r="H213" t="s">
        <v>53</v>
      </c>
      <c r="I213">
        <v>2.40390352503176</v>
      </c>
      <c r="J213" t="s">
        <v>51</v>
      </c>
      <c r="K213">
        <v>0.73447024298944297</v>
      </c>
      <c r="L213" t="s">
        <v>53</v>
      </c>
      <c r="M213">
        <v>7.6172405140644699</v>
      </c>
      <c r="N213" t="s">
        <v>50</v>
      </c>
      <c r="O213">
        <v>-4.58609369015648E-2</v>
      </c>
      <c r="P213" t="s">
        <v>50</v>
      </c>
      <c r="Q213">
        <v>-3.443697122686E-2</v>
      </c>
      <c r="R213" t="s">
        <v>50</v>
      </c>
      <c r="S213">
        <v>-7.10386038474147E-2</v>
      </c>
      <c r="T213" t="s">
        <v>50</v>
      </c>
      <c r="U213">
        <v>-1.1615149372094E-2</v>
      </c>
      <c r="V213" t="s">
        <v>52</v>
      </c>
      <c r="W213">
        <v>2.84489883829723</v>
      </c>
      <c r="X213" t="s">
        <v>50</v>
      </c>
      <c r="Y213">
        <v>2.8256518185786201</v>
      </c>
      <c r="Z213" t="s">
        <v>50</v>
      </c>
      <c r="AA213">
        <v>45.450473152876</v>
      </c>
      <c r="AB213">
        <v>13.894172529406299</v>
      </c>
      <c r="AC213">
        <v>24.257544730788599</v>
      </c>
      <c r="AD213">
        <v>-10.363372201382299</v>
      </c>
      <c r="AE213">
        <v>16336.499713794999</v>
      </c>
      <c r="AF213">
        <v>14722.601930721101</v>
      </c>
      <c r="AG213">
        <v>12932.431870669699</v>
      </c>
      <c r="AH213">
        <v>11709.3867781155</v>
      </c>
      <c r="AI213">
        <v>17145.089033658998</v>
      </c>
      <c r="AJ213">
        <v>14935.406417112299</v>
      </c>
      <c r="AK213">
        <v>13443.138373751701</v>
      </c>
      <c r="AL213">
        <v>11744.755555555501</v>
      </c>
      <c r="AM213">
        <v>15434.9128329297</v>
      </c>
      <c r="AN213">
        <v>14481.715496368</v>
      </c>
      <c r="AO213">
        <v>12333.7608695652</v>
      </c>
      <c r="AP213">
        <v>11676.9052478134</v>
      </c>
      <c r="AQ213">
        <v>17481.8278145695</v>
      </c>
      <c r="AR213">
        <v>14809.765486725601</v>
      </c>
      <c r="AS213">
        <v>13947.9536423841</v>
      </c>
      <c r="AT213">
        <v>12003.144295302</v>
      </c>
      <c r="AU213">
        <v>16819.143162393098</v>
      </c>
      <c r="AV213">
        <v>15052.983436852999</v>
      </c>
      <c r="AW213">
        <v>13061.0476190476</v>
      </c>
      <c r="AX213">
        <v>11512.828313253</v>
      </c>
      <c r="AY213">
        <v>15656.015151515099</v>
      </c>
      <c r="AZ213">
        <v>14586.144549762999</v>
      </c>
      <c r="BA213">
        <v>12359.36</v>
      </c>
      <c r="BB213">
        <v>11820.306493506399</v>
      </c>
      <c r="BC213">
        <v>15231.293023255799</v>
      </c>
      <c r="BD213">
        <v>14372.6336633663</v>
      </c>
      <c r="BE213">
        <v>12307.989932885899</v>
      </c>
      <c r="BF213">
        <v>11493.4850498338</v>
      </c>
    </row>
    <row r="214" spans="1:58" x14ac:dyDescent="0.25">
      <c r="A214" t="s">
        <v>244</v>
      </c>
      <c r="B214" t="str">
        <f>VLOOKUP(A214,vhcsResultsConsolidated!$A$2:$C$566,2)</f>
        <v>break</v>
      </c>
      <c r="C214" t="str">
        <f>VLOOKUP(A214,vhcsResultsConsolidated!$A$2:$C$566,3)</f>
        <v>medium low</v>
      </c>
      <c r="D214">
        <v>0.87676799999999999</v>
      </c>
      <c r="E214">
        <v>2366</v>
      </c>
      <c r="F214">
        <v>2366</v>
      </c>
      <c r="G214">
        <v>5.6028947100569804</v>
      </c>
      <c r="H214" t="s">
        <v>50</v>
      </c>
      <c r="I214">
        <v>4.6724935474000997</v>
      </c>
      <c r="J214" t="s">
        <v>50</v>
      </c>
      <c r="K214">
        <v>3.11933092703975</v>
      </c>
      <c r="L214" t="s">
        <v>50</v>
      </c>
      <c r="M214">
        <v>2.1488924663164299</v>
      </c>
      <c r="N214" t="s">
        <v>52</v>
      </c>
      <c r="O214">
        <v>-6.6909777954489696E-3</v>
      </c>
      <c r="P214" t="s">
        <v>53</v>
      </c>
      <c r="Q214">
        <v>-5.7259808854859498E-2</v>
      </c>
      <c r="R214" t="s">
        <v>50</v>
      </c>
      <c r="S214">
        <v>-5.55484423693016E-2</v>
      </c>
      <c r="T214" t="s">
        <v>50</v>
      </c>
      <c r="U214">
        <v>-9.9858013750084199E-2</v>
      </c>
      <c r="V214" t="s">
        <v>50</v>
      </c>
      <c r="W214">
        <v>2.90564002450277</v>
      </c>
      <c r="X214" t="s">
        <v>50</v>
      </c>
      <c r="Y214">
        <v>2.8588711962254698</v>
      </c>
      <c r="Z214" t="s">
        <v>50</v>
      </c>
      <c r="AA214">
        <v>-22.643702152137202</v>
      </c>
      <c r="AB214">
        <v>-58.1707116935671</v>
      </c>
      <c r="AC214">
        <v>-31.1747671770271</v>
      </c>
      <c r="AD214">
        <v>-26.995944516539801</v>
      </c>
      <c r="AE214">
        <v>27135.453488372001</v>
      </c>
      <c r="AF214">
        <v>30140.714821763599</v>
      </c>
      <c r="AG214">
        <v>34495.244766505602</v>
      </c>
      <c r="AH214">
        <v>33015.275310834797</v>
      </c>
      <c r="AJ214">
        <v>27169.881118881101</v>
      </c>
      <c r="AK214">
        <v>35202.731448763203</v>
      </c>
      <c r="AL214">
        <v>33040.785321100899</v>
      </c>
      <c r="AM214">
        <v>27135.453488372001</v>
      </c>
      <c r="AN214">
        <v>33580.627530364298</v>
      </c>
      <c r="AO214">
        <v>33902.881656804697</v>
      </c>
      <c r="AP214">
        <v>32991.345955249497</v>
      </c>
      <c r="AR214">
        <v>27844.877697841701</v>
      </c>
      <c r="AS214">
        <v>35472.979166666599</v>
      </c>
      <c r="AT214">
        <v>32693.0572519083</v>
      </c>
      <c r="AV214">
        <v>26531.619047618999</v>
      </c>
      <c r="AW214">
        <v>34922.762589928003</v>
      </c>
      <c r="AX214">
        <v>33362.710247349802</v>
      </c>
      <c r="AZ214">
        <v>32560.964912280699</v>
      </c>
      <c r="BA214">
        <v>34947.202072538799</v>
      </c>
      <c r="BB214">
        <v>33724.428082191698</v>
      </c>
      <c r="BC214">
        <v>27135.453488372001</v>
      </c>
      <c r="BD214">
        <v>34454.624060150301</v>
      </c>
      <c r="BE214">
        <v>32512.8551724137</v>
      </c>
      <c r="BF214">
        <v>32250.653979238701</v>
      </c>
    </row>
    <row r="215" spans="1:58" x14ac:dyDescent="0.25">
      <c r="A215" t="s">
        <v>245</v>
      </c>
      <c r="B215" t="str">
        <f>VLOOKUP(A215,vhcsResultsConsolidated!$A$2:$C$566,2)</f>
        <v>van</v>
      </c>
      <c r="C215" t="str">
        <f>VLOOKUP(A215,vhcsResultsConsolidated!$A$2:$C$566,3)</f>
        <v>medium</v>
      </c>
      <c r="D215">
        <v>0.90209599999999901</v>
      </c>
      <c r="E215">
        <v>6951</v>
      </c>
      <c r="F215">
        <v>4712</v>
      </c>
      <c r="G215">
        <v>2.0562730903749702</v>
      </c>
      <c r="H215" t="s">
        <v>52</v>
      </c>
      <c r="I215">
        <v>1.8675432956754601</v>
      </c>
      <c r="J215" t="s">
        <v>52</v>
      </c>
      <c r="K215">
        <v>1.8839721964281999</v>
      </c>
      <c r="L215" t="s">
        <v>52</v>
      </c>
      <c r="M215">
        <v>3.6226701264405601</v>
      </c>
      <c r="N215" t="s">
        <v>50</v>
      </c>
      <c r="O215">
        <v>3.3359452760969403E-2</v>
      </c>
      <c r="P215" t="s">
        <v>51</v>
      </c>
      <c r="Q215">
        <v>6.7586646189253998E-3</v>
      </c>
      <c r="R215" t="s">
        <v>53</v>
      </c>
      <c r="S215">
        <v>-1.1288389806666499E-3</v>
      </c>
      <c r="T215" t="s">
        <v>53</v>
      </c>
      <c r="U215">
        <v>-2.2026513814530701E-2</v>
      </c>
      <c r="V215" t="s">
        <v>53</v>
      </c>
      <c r="W215">
        <v>3.0827548920754202</v>
      </c>
      <c r="X215" t="s">
        <v>50</v>
      </c>
      <c r="Y215">
        <v>3.0626606783966102</v>
      </c>
      <c r="Z215" t="s">
        <v>50</v>
      </c>
      <c r="AA215">
        <v>-7.4888329617432996</v>
      </c>
      <c r="AB215">
        <v>62.159956221437199</v>
      </c>
      <c r="AC215">
        <v>29.7047382276231</v>
      </c>
      <c r="AD215">
        <v>32.455217993814003</v>
      </c>
      <c r="AE215">
        <v>13543.174830444599</v>
      </c>
      <c r="AF215">
        <v>13530.871525168999</v>
      </c>
      <c r="AG215">
        <v>12956.286442405701</v>
      </c>
      <c r="AH215">
        <v>10684.9263746505</v>
      </c>
      <c r="AI215">
        <v>13921.8454301075</v>
      </c>
      <c r="AJ215">
        <v>12924.1942215088</v>
      </c>
      <c r="AK215">
        <v>14085.9295774647</v>
      </c>
      <c r="AL215">
        <v>10402.073929961</v>
      </c>
      <c r="AM215">
        <v>13059.9313893653</v>
      </c>
      <c r="AN215">
        <v>14064.713276836101</v>
      </c>
      <c r="AO215">
        <v>11796.3016528925</v>
      </c>
      <c r="AP215">
        <v>10945.008944543801</v>
      </c>
      <c r="AQ215">
        <v>13402.585074626801</v>
      </c>
      <c r="AR215">
        <v>13620.832191780801</v>
      </c>
      <c r="AS215">
        <v>14422.362445414799</v>
      </c>
      <c r="AT215">
        <v>10562.164556962</v>
      </c>
      <c r="AU215">
        <v>14347.1564792176</v>
      </c>
      <c r="AV215">
        <v>12309.6374622356</v>
      </c>
      <c r="AW215">
        <v>13798.455223880501</v>
      </c>
      <c r="AX215">
        <v>10265.101083032399</v>
      </c>
      <c r="AY215">
        <v>12622.344398340199</v>
      </c>
      <c r="AZ215">
        <v>14225.829729729699</v>
      </c>
      <c r="BA215">
        <v>11906.3788546255</v>
      </c>
      <c r="BB215">
        <v>10427.3063380281</v>
      </c>
      <c r="BC215">
        <v>13368.289473684201</v>
      </c>
      <c r="BD215">
        <v>13888.343195266199</v>
      </c>
      <c r="BE215">
        <v>11699.073929961</v>
      </c>
      <c r="BF215">
        <v>11479.654545454499</v>
      </c>
    </row>
    <row r="216" spans="1:58" x14ac:dyDescent="0.25">
      <c r="A216" t="s">
        <v>246</v>
      </c>
      <c r="B216" t="str">
        <f>VLOOKUP(A216,vhcsResultsConsolidated!$A$2:$C$566,2)</f>
        <v>Family Bus</v>
      </c>
      <c r="C216" t="str">
        <f>VLOOKUP(A216,vhcsResultsConsolidated!$A$2:$C$566,3)</f>
        <v>medium high</v>
      </c>
      <c r="D216">
        <v>0.95899199999999996</v>
      </c>
      <c r="E216">
        <v>7885</v>
      </c>
      <c r="F216">
        <v>7649</v>
      </c>
      <c r="G216">
        <v>12.0831400551406</v>
      </c>
      <c r="H216" t="s">
        <v>50</v>
      </c>
      <c r="I216">
        <v>8.2257211057117399</v>
      </c>
      <c r="J216" t="s">
        <v>50</v>
      </c>
      <c r="K216">
        <v>6.0275632721127996</v>
      </c>
      <c r="L216" t="s">
        <v>50</v>
      </c>
      <c r="M216">
        <v>3.7587137177401</v>
      </c>
      <c r="N216" t="s">
        <v>50</v>
      </c>
      <c r="O216">
        <v>8.0432572279943906E-3</v>
      </c>
      <c r="P216" t="s">
        <v>53</v>
      </c>
      <c r="Q216">
        <v>1.8208390926482299E-2</v>
      </c>
      <c r="R216" t="s">
        <v>51</v>
      </c>
      <c r="S216">
        <v>9.7217602796445205E-3</v>
      </c>
      <c r="T216" t="s">
        <v>53</v>
      </c>
      <c r="U216">
        <v>1.18089597501844E-2</v>
      </c>
      <c r="V216" t="s">
        <v>53</v>
      </c>
      <c r="W216">
        <v>2.94563547530591</v>
      </c>
      <c r="X216" t="s">
        <v>50</v>
      </c>
      <c r="Y216">
        <v>2.9498794212242001</v>
      </c>
      <c r="Z216" t="s">
        <v>50</v>
      </c>
      <c r="AA216">
        <v>-15.996159114741801</v>
      </c>
      <c r="AB216">
        <v>51.135620796100802</v>
      </c>
      <c r="AC216">
        <v>16.577915009084901</v>
      </c>
      <c r="AD216">
        <v>34.557705787015898</v>
      </c>
      <c r="AE216">
        <v>21211.261762756702</v>
      </c>
      <c r="AF216">
        <v>22832.986541837301</v>
      </c>
      <c r="AG216">
        <v>23603.157615112101</v>
      </c>
      <c r="AH216">
        <v>24038.667519181501</v>
      </c>
      <c r="AI216">
        <v>21393.293241695301</v>
      </c>
      <c r="AJ216">
        <v>20813.990804597699</v>
      </c>
      <c r="AK216">
        <v>24068.594272076301</v>
      </c>
      <c r="AL216">
        <v>25153.034310221501</v>
      </c>
      <c r="AM216">
        <v>20961.397798742099</v>
      </c>
      <c r="AN216">
        <v>24926.5816448152</v>
      </c>
      <c r="AO216">
        <v>23147.508177569998</v>
      </c>
      <c r="AP216">
        <v>22873.4962630792</v>
      </c>
      <c r="AQ216">
        <v>21645.7320574162</v>
      </c>
      <c r="AR216">
        <v>19102.283870967702</v>
      </c>
      <c r="AS216">
        <v>23676.7103064066</v>
      </c>
      <c r="AT216">
        <v>24513.525328330201</v>
      </c>
      <c r="AU216">
        <v>21161.382417582401</v>
      </c>
      <c r="AV216">
        <v>22779.283950617199</v>
      </c>
      <c r="AW216">
        <v>24362.302713987399</v>
      </c>
      <c r="AX216">
        <v>25546.635103926001</v>
      </c>
      <c r="AY216">
        <v>21495.962711864398</v>
      </c>
      <c r="AZ216">
        <v>26728.365339578399</v>
      </c>
      <c r="BA216">
        <v>23240.307517084198</v>
      </c>
      <c r="BB216">
        <v>22237.506944444402</v>
      </c>
      <c r="BC216">
        <v>20498.944281524899</v>
      </c>
      <c r="BD216">
        <v>23059.199029126201</v>
      </c>
      <c r="BE216">
        <v>23049.8129496402</v>
      </c>
      <c r="BF216">
        <v>23614.454692556599</v>
      </c>
    </row>
    <row r="217" spans="1:58" x14ac:dyDescent="0.25">
      <c r="A217" t="s">
        <v>247</v>
      </c>
      <c r="B217" t="str">
        <f>VLOOKUP(A217,vhcsResultsConsolidated!$A$2:$C$566,2)</f>
        <v>Limousine</v>
      </c>
      <c r="C217" t="str">
        <f>VLOOKUP(A217,vhcsResultsConsolidated!$A$2:$C$566,3)</f>
        <v>medium high</v>
      </c>
      <c r="D217">
        <v>0.76652600000000004</v>
      </c>
      <c r="E217">
        <v>1115</v>
      </c>
      <c r="F217">
        <v>1115</v>
      </c>
      <c r="G217">
        <v>3.5785744752734798</v>
      </c>
      <c r="H217" t="s">
        <v>50</v>
      </c>
      <c r="I217">
        <v>1.4775190868315899</v>
      </c>
      <c r="J217" t="s">
        <v>53</v>
      </c>
      <c r="K217">
        <v>3.5641118667742</v>
      </c>
      <c r="L217" t="s">
        <v>50</v>
      </c>
      <c r="M217">
        <v>3.3260004254711801</v>
      </c>
      <c r="N217" t="s">
        <v>50</v>
      </c>
      <c r="O217">
        <v>-1.2364126190456E-2</v>
      </c>
      <c r="P217" t="s">
        <v>53</v>
      </c>
      <c r="Q217">
        <v>-2.6866032346424502E-2</v>
      </c>
      <c r="R217" t="s">
        <v>52</v>
      </c>
      <c r="S217">
        <v>-1.0704152025898001E-2</v>
      </c>
      <c r="T217" t="s">
        <v>53</v>
      </c>
      <c r="U217">
        <v>-6.0450875981260203E-3</v>
      </c>
      <c r="V217" t="s">
        <v>53</v>
      </c>
      <c r="W217">
        <v>2.9014884650863202</v>
      </c>
      <c r="X217" t="s">
        <v>50</v>
      </c>
      <c r="Y217">
        <v>2.9057482584919798</v>
      </c>
      <c r="Z217" t="s">
        <v>50</v>
      </c>
      <c r="AA217">
        <v>1.64138120772259</v>
      </c>
      <c r="AB217">
        <v>1.2363116052141501</v>
      </c>
      <c r="AC217">
        <v>0.72260186425331097</v>
      </c>
      <c r="AD217">
        <v>0.51370974096083899</v>
      </c>
      <c r="AE217">
        <v>30577.479310344799</v>
      </c>
      <c r="AF217">
        <v>29066.389763779502</v>
      </c>
      <c r="AG217">
        <v>25914.194805194798</v>
      </c>
      <c r="AH217">
        <v>22748.377952755902</v>
      </c>
      <c r="AI217">
        <v>30148.192192192098</v>
      </c>
      <c r="AJ217">
        <v>29554.421768707401</v>
      </c>
      <c r="AK217">
        <v>25992.052631578899</v>
      </c>
      <c r="AL217">
        <v>22340.773809523798</v>
      </c>
      <c r="AM217">
        <v>31156.2348178137</v>
      </c>
      <c r="AN217">
        <v>28395.915887850399</v>
      </c>
      <c r="AO217">
        <v>25838.333333333299</v>
      </c>
      <c r="AP217">
        <v>23544.627906976701</v>
      </c>
      <c r="AQ217">
        <v>30565.906040268401</v>
      </c>
      <c r="AR217">
        <v>29934.408602150499</v>
      </c>
      <c r="AS217">
        <v>26013.111111111099</v>
      </c>
      <c r="AT217">
        <v>24675.945945945899</v>
      </c>
      <c r="AU217">
        <v>29809.934782608601</v>
      </c>
      <c r="AV217">
        <v>28900</v>
      </c>
      <c r="AW217">
        <v>25961.483870967699</v>
      </c>
      <c r="AX217">
        <v>20502.446808510598</v>
      </c>
      <c r="AY217">
        <v>31038.944</v>
      </c>
      <c r="AZ217">
        <v>27235.096153846102</v>
      </c>
      <c r="BA217">
        <v>26573.269230769201</v>
      </c>
      <c r="BB217">
        <v>23654.3</v>
      </c>
      <c r="BC217">
        <v>31276.409836065501</v>
      </c>
      <c r="BD217">
        <v>29493.418181818099</v>
      </c>
      <c r="BE217">
        <v>24368.461538461499</v>
      </c>
      <c r="BF217">
        <v>23291.538461538399</v>
      </c>
    </row>
    <row r="218" spans="1:58" x14ac:dyDescent="0.25">
      <c r="A218" t="s">
        <v>760</v>
      </c>
      <c r="B218" t="str">
        <f>VLOOKUP(A218,vhcsResultsConsolidated!$A$2:$C$566,2)</f>
        <v>Limousine</v>
      </c>
      <c r="C218" t="str">
        <f>VLOOKUP(A218,vhcsResultsConsolidated!$A$2:$C$566,3)</f>
        <v>medium high</v>
      </c>
      <c r="D218">
        <v>0.85185699999999998</v>
      </c>
      <c r="E218">
        <v>783</v>
      </c>
      <c r="F218">
        <v>783</v>
      </c>
      <c r="G218">
        <v>3.17673789767864</v>
      </c>
      <c r="H218" t="s">
        <v>50</v>
      </c>
      <c r="I218">
        <v>2.4485762389815302</v>
      </c>
      <c r="J218" t="s">
        <v>51</v>
      </c>
      <c r="K218">
        <v>1.41342901149519</v>
      </c>
      <c r="L218" t="s">
        <v>53</v>
      </c>
      <c r="M218">
        <v>2.9492245767930898</v>
      </c>
      <c r="N218" t="s">
        <v>51</v>
      </c>
      <c r="O218">
        <v>-8.4165537251173206E-2</v>
      </c>
      <c r="P218" t="s">
        <v>50</v>
      </c>
      <c r="Q218">
        <v>3.3940762204857998E-2</v>
      </c>
      <c r="R218" t="s">
        <v>52</v>
      </c>
      <c r="S218">
        <v>-1.3829739999841601E-2</v>
      </c>
      <c r="T218" t="s">
        <v>53</v>
      </c>
      <c r="U218">
        <v>2.4817330379435201E-2</v>
      </c>
      <c r="V218" t="s">
        <v>53</v>
      </c>
      <c r="W218">
        <v>3.0237107250059099</v>
      </c>
      <c r="X218" t="s">
        <v>50</v>
      </c>
      <c r="Y218">
        <v>3.04186500476139</v>
      </c>
      <c r="Z218" t="s">
        <v>50</v>
      </c>
      <c r="AA218">
        <v>6.6511966818840502</v>
      </c>
      <c r="AB218">
        <v>-3.8351771797043099</v>
      </c>
      <c r="AC218">
        <v>-4.0354620045521798</v>
      </c>
      <c r="AD218">
        <v>0.200284824847871</v>
      </c>
      <c r="AE218">
        <v>33189.716666666602</v>
      </c>
      <c r="AF218">
        <v>27229.573770491799</v>
      </c>
      <c r="AG218">
        <v>27895.9448818897</v>
      </c>
      <c r="AH218">
        <v>24351.684684684598</v>
      </c>
      <c r="AI218">
        <v>34396.082089552197</v>
      </c>
      <c r="AJ218">
        <v>29816.84375</v>
      </c>
      <c r="AK218">
        <v>28319.679487179401</v>
      </c>
      <c r="AL218">
        <v>25634.951612903202</v>
      </c>
      <c r="AM218">
        <v>31664.688679245199</v>
      </c>
      <c r="AN218">
        <v>25358.553672316299</v>
      </c>
      <c r="AO218">
        <v>27221.4285714285</v>
      </c>
      <c r="AP218">
        <v>22727.9591836734</v>
      </c>
      <c r="AQ218">
        <v>36611.320987654297</v>
      </c>
      <c r="AR218">
        <v>31528.836363636299</v>
      </c>
      <c r="AS218">
        <v>29162.385964912199</v>
      </c>
      <c r="AT218">
        <v>28821.48</v>
      </c>
      <c r="AU218">
        <v>31010.528301886701</v>
      </c>
      <c r="AV218">
        <v>28526.986301369801</v>
      </c>
      <c r="AW218">
        <v>26032.333333333299</v>
      </c>
      <c r="AX218">
        <v>23481.891891891799</v>
      </c>
      <c r="AY218">
        <v>33601.096153846098</v>
      </c>
      <c r="AZ218">
        <v>26296.529411764699</v>
      </c>
      <c r="BA218">
        <v>28193.478260869499</v>
      </c>
      <c r="BB218">
        <v>22336.3636363636</v>
      </c>
      <c r="BC218">
        <v>29800</v>
      </c>
      <c r="BD218">
        <v>24773.394495412798</v>
      </c>
      <c r="BE218">
        <v>26361.538461538399</v>
      </c>
      <c r="BF218">
        <v>23535.625</v>
      </c>
    </row>
    <row r="219" spans="1:58" x14ac:dyDescent="0.25">
      <c r="A219" t="s">
        <v>248</v>
      </c>
      <c r="B219" t="str">
        <f>VLOOKUP(A219,vhcsResultsConsolidated!$A$2:$C$566,2)</f>
        <v>City</v>
      </c>
      <c r="C219" t="str">
        <f>VLOOKUP(A219,vhcsResultsConsolidated!$A$2:$C$566,3)</f>
        <v>low</v>
      </c>
      <c r="D219">
        <v>0.74577700000000002</v>
      </c>
      <c r="E219">
        <v>4051</v>
      </c>
      <c r="F219">
        <v>3845</v>
      </c>
      <c r="G219">
        <v>16.883355559589901</v>
      </c>
      <c r="H219" t="s">
        <v>50</v>
      </c>
      <c r="I219">
        <v>13.723541734542</v>
      </c>
      <c r="J219" t="s">
        <v>50</v>
      </c>
      <c r="K219">
        <v>10.281555700944599</v>
      </c>
      <c r="L219" t="s">
        <v>50</v>
      </c>
      <c r="M219">
        <v>9.8746082451039801</v>
      </c>
      <c r="N219" t="s">
        <v>50</v>
      </c>
      <c r="O219">
        <v>-3.6573958067865099E-2</v>
      </c>
      <c r="P219" t="s">
        <v>50</v>
      </c>
      <c r="Q219">
        <v>-4.8552174896069597E-2</v>
      </c>
      <c r="R219" t="s">
        <v>50</v>
      </c>
      <c r="S219">
        <v>-1.16110896958815E-2</v>
      </c>
      <c r="T219" t="s">
        <v>53</v>
      </c>
      <c r="U219">
        <v>-2.76837062774931E-3</v>
      </c>
      <c r="V219" t="s">
        <v>53</v>
      </c>
      <c r="W219">
        <v>2.9413375237574999</v>
      </c>
      <c r="X219" t="s">
        <v>50</v>
      </c>
      <c r="Y219">
        <v>2.9503489143092798</v>
      </c>
      <c r="Z219" t="s">
        <v>50</v>
      </c>
      <c r="AA219">
        <v>54.394318062764697</v>
      </c>
      <c r="AB219">
        <v>-33.416183461666201</v>
      </c>
      <c r="AC219">
        <v>-7.3429219223814197</v>
      </c>
      <c r="AD219">
        <v>-26.0732615392848</v>
      </c>
      <c r="AE219">
        <v>29306.302544769002</v>
      </c>
      <c r="AF219">
        <v>31024.9206349206</v>
      </c>
      <c r="AG219">
        <v>29279.936628643802</v>
      </c>
      <c r="AH219">
        <v>29551.373376623302</v>
      </c>
      <c r="AI219">
        <v>27885.5541401273</v>
      </c>
      <c r="AJ219">
        <v>30481.8173598553</v>
      </c>
      <c r="AK219">
        <v>28814.317460317401</v>
      </c>
      <c r="AL219">
        <v>28415.061269146601</v>
      </c>
      <c r="AM219">
        <v>30440.4932203389</v>
      </c>
      <c r="AN219">
        <v>31604.720077220001</v>
      </c>
      <c r="AO219">
        <v>29589.367088607502</v>
      </c>
      <c r="AP219">
        <v>30663.353319057798</v>
      </c>
      <c r="AQ219">
        <v>27127.52</v>
      </c>
      <c r="AR219">
        <v>30072.127819548801</v>
      </c>
      <c r="AS219">
        <v>29860.6205128205</v>
      </c>
      <c r="AT219">
        <v>28624.718181818102</v>
      </c>
      <c r="AU219">
        <v>28743.058823529402</v>
      </c>
      <c r="AV219">
        <v>30861.5296167247</v>
      </c>
      <c r="AW219">
        <v>27114.075000000001</v>
      </c>
      <c r="AX219">
        <v>28220.443037974601</v>
      </c>
      <c r="AY219">
        <v>30995.021645021599</v>
      </c>
      <c r="AZ219">
        <v>31625.479704796999</v>
      </c>
      <c r="BA219">
        <v>31071.785932721701</v>
      </c>
      <c r="BB219">
        <v>29307.240384615299</v>
      </c>
      <c r="BC219">
        <v>30083.679665738098</v>
      </c>
      <c r="BD219">
        <v>31581.943319837999</v>
      </c>
      <c r="BE219">
        <v>26291.741496598599</v>
      </c>
      <c r="BF219">
        <v>31752.432432432401</v>
      </c>
    </row>
    <row r="220" spans="1:58" x14ac:dyDescent="0.25">
      <c r="A220" t="s">
        <v>249</v>
      </c>
      <c r="B220" t="str">
        <f>VLOOKUP(A220,vhcsResultsConsolidated!$A$2:$C$566,2)</f>
        <v>city</v>
      </c>
      <c r="C220" t="str">
        <f>VLOOKUP(A220,vhcsResultsConsolidated!$A$2:$C$566,3)</f>
        <v>low</v>
      </c>
      <c r="D220">
        <v>0.73874799999999996</v>
      </c>
      <c r="E220">
        <v>424</v>
      </c>
      <c r="F220">
        <v>294</v>
      </c>
      <c r="G220">
        <v>1.43668137851596</v>
      </c>
      <c r="H220" t="s">
        <v>53</v>
      </c>
      <c r="I220">
        <v>0.73576142980408898</v>
      </c>
      <c r="J220" t="s">
        <v>53</v>
      </c>
      <c r="K220">
        <v>0.98784562545858901</v>
      </c>
      <c r="L220" t="s">
        <v>53</v>
      </c>
      <c r="M220">
        <v>15.021472928915699</v>
      </c>
      <c r="N220" t="s">
        <v>50</v>
      </c>
      <c r="O220">
        <v>-0.28146367315006399</v>
      </c>
      <c r="P220" t="s">
        <v>50</v>
      </c>
      <c r="Q220">
        <v>3.71706894063989E-2</v>
      </c>
      <c r="R220" t="s">
        <v>53</v>
      </c>
      <c r="S220">
        <v>2.6594676056025699E-2</v>
      </c>
      <c r="T220" t="s">
        <v>53</v>
      </c>
      <c r="U220">
        <v>0.177635279349419</v>
      </c>
      <c r="V220" t="s">
        <v>50</v>
      </c>
      <c r="W220">
        <v>2.9954603080306001</v>
      </c>
      <c r="X220" t="s">
        <v>50</v>
      </c>
      <c r="Y220">
        <v>3.1148190873592498</v>
      </c>
      <c r="Z220" t="s">
        <v>50</v>
      </c>
      <c r="AA220">
        <v>1.0102528547937399</v>
      </c>
      <c r="AB220">
        <v>57.885736330649301</v>
      </c>
      <c r="AC220">
        <v>45.128920213110803</v>
      </c>
      <c r="AD220">
        <v>12.756816117538399</v>
      </c>
      <c r="AE220">
        <v>22443.4210526315</v>
      </c>
      <c r="AF220">
        <v>24190.322580645101</v>
      </c>
      <c r="AG220">
        <v>17063.183673469299</v>
      </c>
      <c r="AH220">
        <v>19679.855072463699</v>
      </c>
      <c r="AI220">
        <v>22885</v>
      </c>
      <c r="AJ220">
        <v>25790</v>
      </c>
      <c r="AK220">
        <v>12371.1428571428</v>
      </c>
      <c r="AL220">
        <v>19121.3888888888</v>
      </c>
      <c r="AM220">
        <v>21952.777777777701</v>
      </c>
      <c r="AN220">
        <v>21281.8181818181</v>
      </c>
      <c r="AO220">
        <v>17845.190476190401</v>
      </c>
      <c r="AP220">
        <v>20289.090909090901</v>
      </c>
      <c r="AQ220">
        <v>23042.857142857101</v>
      </c>
      <c r="AR220">
        <v>25790</v>
      </c>
      <c r="AS220">
        <v>15449.5</v>
      </c>
      <c r="AT220">
        <v>16029.411764705799</v>
      </c>
      <c r="AU220">
        <v>22710.526315789401</v>
      </c>
      <c r="AW220">
        <v>8266.6666666666606</v>
      </c>
      <c r="AX220">
        <v>20077.090909090901</v>
      </c>
      <c r="AY220">
        <v>20881.8181818181</v>
      </c>
      <c r="AZ220">
        <v>23100</v>
      </c>
      <c r="BA220">
        <v>17504.761904761901</v>
      </c>
      <c r="BB220">
        <v>20603.0769230769</v>
      </c>
      <c r="BC220">
        <v>23635.714285714199</v>
      </c>
      <c r="BD220">
        <v>20600</v>
      </c>
      <c r="BE220">
        <v>18185.619047618999</v>
      </c>
      <c r="BF220">
        <v>20085</v>
      </c>
    </row>
    <row r="221" spans="1:58" x14ac:dyDescent="0.25">
      <c r="A221" t="s">
        <v>250</v>
      </c>
      <c r="B221" t="str">
        <f>VLOOKUP(A221,vhcsResultsConsolidated!$A$2:$C$566,2)</f>
        <v>small suv</v>
      </c>
      <c r="C221" t="str">
        <f>VLOOKUP(A221,vhcsResultsConsolidated!$A$2:$C$566,3)</f>
        <v>low</v>
      </c>
      <c r="D221">
        <v>0.59605399999999997</v>
      </c>
      <c r="E221">
        <v>1641</v>
      </c>
      <c r="F221">
        <v>1443</v>
      </c>
      <c r="G221">
        <v>4.7590467965869401</v>
      </c>
      <c r="H221" t="s">
        <v>50</v>
      </c>
      <c r="I221">
        <v>6.9544578204175798</v>
      </c>
      <c r="J221" t="s">
        <v>50</v>
      </c>
      <c r="K221">
        <v>3.04122289181521</v>
      </c>
      <c r="L221" t="s">
        <v>50</v>
      </c>
      <c r="M221">
        <v>9.7568834515059102</v>
      </c>
      <c r="N221" t="s">
        <v>50</v>
      </c>
      <c r="O221">
        <v>-0.11201800035560699</v>
      </c>
      <c r="P221" t="s">
        <v>50</v>
      </c>
      <c r="Q221">
        <v>0.16047663677440699</v>
      </c>
      <c r="R221" t="s">
        <v>50</v>
      </c>
      <c r="S221">
        <v>6.4308727374908198E-2</v>
      </c>
      <c r="T221" t="s">
        <v>50</v>
      </c>
      <c r="U221">
        <v>9.62975126983594E-2</v>
      </c>
      <c r="V221" t="s">
        <v>50</v>
      </c>
      <c r="W221">
        <v>2.9315740883869199</v>
      </c>
      <c r="X221" t="s">
        <v>50</v>
      </c>
      <c r="Y221">
        <v>2.9975417089024101</v>
      </c>
      <c r="Z221" t="s">
        <v>50</v>
      </c>
      <c r="AA221">
        <v>12.598102604781401</v>
      </c>
      <c r="AB221">
        <v>-54.811628591735499</v>
      </c>
      <c r="AC221">
        <v>-50.458080989569197</v>
      </c>
      <c r="AD221">
        <v>-4.3535476021662296</v>
      </c>
      <c r="AE221">
        <v>15261.5369318181</v>
      </c>
      <c r="AF221">
        <v>14551.335243553</v>
      </c>
      <c r="AG221">
        <v>14257.7392857142</v>
      </c>
      <c r="AH221">
        <v>11897.902597402501</v>
      </c>
      <c r="AI221">
        <v>16195.14</v>
      </c>
      <c r="AJ221">
        <v>14158.615062761501</v>
      </c>
      <c r="AK221">
        <v>13039.007246376799</v>
      </c>
      <c r="AL221">
        <v>13257.8732394366</v>
      </c>
      <c r="AM221">
        <v>14033.1118421052</v>
      </c>
      <c r="AN221">
        <v>15404.609090909</v>
      </c>
      <c r="AO221">
        <v>15442.1408450704</v>
      </c>
      <c r="AP221">
        <v>10734.5542168674</v>
      </c>
      <c r="AQ221">
        <v>16796.8474576271</v>
      </c>
      <c r="AR221">
        <v>13449.4620689655</v>
      </c>
      <c r="AS221">
        <v>14595.024691357999</v>
      </c>
      <c r="AT221">
        <v>12630.708333333299</v>
      </c>
      <c r="AU221">
        <v>15329.2682926829</v>
      </c>
      <c r="AV221">
        <v>15252.5212765957</v>
      </c>
      <c r="AW221">
        <v>10827.8245614035</v>
      </c>
      <c r="AX221">
        <v>13772.47008547</v>
      </c>
      <c r="AY221">
        <v>12507.4626865671</v>
      </c>
      <c r="AZ221">
        <v>15322.090909090901</v>
      </c>
      <c r="BA221">
        <v>15818.576470588199</v>
      </c>
      <c r="BB221">
        <v>11363.711538461501</v>
      </c>
      <c r="BC221">
        <v>15235.682352941099</v>
      </c>
      <c r="BD221">
        <v>15528.3863636363</v>
      </c>
      <c r="BE221">
        <v>14880.789473684201</v>
      </c>
      <c r="BF221">
        <v>10283.296551724099</v>
      </c>
    </row>
    <row r="222" spans="1:58" x14ac:dyDescent="0.25">
      <c r="A222" t="s">
        <v>251</v>
      </c>
      <c r="B222" t="str">
        <f>VLOOKUP(A222,vhcsResultsConsolidated!$A$2:$C$566,2)</f>
        <v>van</v>
      </c>
      <c r="C222" t="str">
        <f>VLOOKUP(A222,vhcsResultsConsolidated!$A$2:$C$566,3)</f>
        <v>medium</v>
      </c>
      <c r="D222">
        <v>0.83084999999999998</v>
      </c>
      <c r="E222">
        <v>3359</v>
      </c>
      <c r="F222">
        <v>2892</v>
      </c>
      <c r="G222">
        <v>5.2525259332846099</v>
      </c>
      <c r="H222" t="s">
        <v>50</v>
      </c>
      <c r="I222">
        <v>3.0851472937999498</v>
      </c>
      <c r="J222" t="s">
        <v>50</v>
      </c>
      <c r="K222">
        <v>2.5562378609816001</v>
      </c>
      <c r="L222" t="s">
        <v>51</v>
      </c>
      <c r="M222">
        <v>1.7104050377951501</v>
      </c>
      <c r="N222" t="s">
        <v>53</v>
      </c>
      <c r="O222">
        <v>-4.0767340581712802E-2</v>
      </c>
      <c r="P222" t="s">
        <v>53</v>
      </c>
      <c r="Q222">
        <v>-3.3047301834876502E-2</v>
      </c>
      <c r="R222" t="s">
        <v>53</v>
      </c>
      <c r="S222">
        <v>5.3480967086049699E-2</v>
      </c>
      <c r="T222" t="s">
        <v>51</v>
      </c>
      <c r="U222">
        <v>1.47533631879108E-2</v>
      </c>
      <c r="V222" t="s">
        <v>53</v>
      </c>
      <c r="W222">
        <v>2.8989441828593399</v>
      </c>
      <c r="X222" t="s">
        <v>50</v>
      </c>
      <c r="Y222">
        <v>2.9483739111612501</v>
      </c>
      <c r="Z222" t="s">
        <v>50</v>
      </c>
      <c r="AA222">
        <v>16.098631421242398</v>
      </c>
      <c r="AB222">
        <v>-311.37730102665302</v>
      </c>
      <c r="AC222">
        <v>-22.418934965522698</v>
      </c>
      <c r="AD222">
        <v>-288.95836606113198</v>
      </c>
      <c r="AE222">
        <v>20424.656346749201</v>
      </c>
      <c r="AF222">
        <v>22980.792147806002</v>
      </c>
      <c r="AG222">
        <v>23752.576732673198</v>
      </c>
      <c r="AH222">
        <v>29630.163394919098</v>
      </c>
      <c r="AI222">
        <v>19355.067669172899</v>
      </c>
      <c r="AJ222">
        <v>20686.994535519101</v>
      </c>
      <c r="AK222">
        <v>22363.955223880501</v>
      </c>
      <c r="AL222">
        <v>24551.273480662901</v>
      </c>
      <c r="AM222">
        <v>21173.368421052601</v>
      </c>
      <c r="AN222">
        <v>24659.851999999999</v>
      </c>
      <c r="AO222">
        <v>25127.517241379301</v>
      </c>
      <c r="AP222">
        <v>30972.1766423357</v>
      </c>
      <c r="AQ222">
        <v>17233.7101449275</v>
      </c>
      <c r="AR222">
        <v>20601.1142857142</v>
      </c>
      <c r="AS222">
        <v>20621</v>
      </c>
      <c r="AT222">
        <v>25787.8187134502</v>
      </c>
      <c r="AU222">
        <v>21642.15625</v>
      </c>
      <c r="AV222">
        <v>20802.602564102501</v>
      </c>
      <c r="AW222">
        <v>24159.727272727199</v>
      </c>
      <c r="AX222">
        <v>23444.2094240837</v>
      </c>
      <c r="AY222">
        <v>22498.273809523798</v>
      </c>
      <c r="AZ222">
        <v>25815.016666666601</v>
      </c>
      <c r="BA222">
        <v>24814.509259259201</v>
      </c>
      <c r="BB222">
        <v>31375.962343096198</v>
      </c>
      <c r="BC222">
        <v>20123.443396226401</v>
      </c>
      <c r="BD222">
        <v>23593.546153846099</v>
      </c>
      <c r="BE222">
        <v>25483.357894736801</v>
      </c>
      <c r="BF222">
        <v>30755.798206277999</v>
      </c>
    </row>
    <row r="223" spans="1:58" x14ac:dyDescent="0.25">
      <c r="A223" t="s">
        <v>252</v>
      </c>
      <c r="B223" t="str">
        <f>VLOOKUP(A223,vhcsResultsConsolidated!$A$2:$C$566,2)</f>
        <v>break</v>
      </c>
      <c r="C223" t="str">
        <f>VLOOKUP(A223,vhcsResultsConsolidated!$A$2:$C$566,3)</f>
        <v>medium low</v>
      </c>
      <c r="D223">
        <v>0.72435099999999997</v>
      </c>
      <c r="E223">
        <v>2130</v>
      </c>
      <c r="F223">
        <v>2020</v>
      </c>
      <c r="G223">
        <v>3.4718012804957201</v>
      </c>
      <c r="H223" t="s">
        <v>50</v>
      </c>
      <c r="I223">
        <v>2.4923977346119401</v>
      </c>
      <c r="J223" t="s">
        <v>51</v>
      </c>
      <c r="K223">
        <v>2.57949496601463</v>
      </c>
      <c r="L223" t="s">
        <v>51</v>
      </c>
      <c r="M223">
        <v>3.2930225786393499</v>
      </c>
      <c r="N223" t="s">
        <v>50</v>
      </c>
      <c r="O223">
        <v>-7.0941798208367698E-2</v>
      </c>
      <c r="P223" t="s">
        <v>50</v>
      </c>
      <c r="Q223">
        <v>-3.9865127540291298E-2</v>
      </c>
      <c r="R223" t="s">
        <v>50</v>
      </c>
      <c r="S223">
        <v>-9.20088033652494E-2</v>
      </c>
      <c r="T223" t="s">
        <v>50</v>
      </c>
      <c r="U223">
        <v>-6.0013102218588903E-2</v>
      </c>
      <c r="V223" t="s">
        <v>50</v>
      </c>
      <c r="W223">
        <v>3.0698949336386199</v>
      </c>
      <c r="X223" t="s">
        <v>50</v>
      </c>
      <c r="Y223">
        <v>3.0449878798036498</v>
      </c>
      <c r="Z223" t="s">
        <v>50</v>
      </c>
      <c r="AA223">
        <v>61.662301502988598</v>
      </c>
      <c r="AB223">
        <v>14.188554227006801</v>
      </c>
      <c r="AC223">
        <v>9.3983928278252105</v>
      </c>
      <c r="AD223">
        <v>4.7901613991816197</v>
      </c>
      <c r="AE223">
        <v>68900</v>
      </c>
      <c r="AF223">
        <v>59429.5436893203</v>
      </c>
      <c r="AG223">
        <v>51230.758578431298</v>
      </c>
      <c r="AH223">
        <v>46802.072706935098</v>
      </c>
      <c r="AJ223">
        <v>60906.293103448203</v>
      </c>
      <c r="AK223">
        <v>50477.670129870101</v>
      </c>
      <c r="AL223">
        <v>47132.069620253103</v>
      </c>
      <c r="AM223">
        <v>68900</v>
      </c>
      <c r="AN223">
        <v>57526.177777777702</v>
      </c>
      <c r="AO223">
        <v>51903.470997679797</v>
      </c>
      <c r="AP223">
        <v>46429.647619047602</v>
      </c>
      <c r="AR223">
        <v>61454.948453608202</v>
      </c>
      <c r="AS223">
        <v>51849.144</v>
      </c>
      <c r="AT223">
        <v>47759.508403361302</v>
      </c>
      <c r="AV223">
        <v>60215.1298701298</v>
      </c>
      <c r="AW223">
        <v>49818.307692307601</v>
      </c>
      <c r="AX223">
        <v>46499.313559321999</v>
      </c>
      <c r="AZ223">
        <v>62011.25</v>
      </c>
      <c r="BA223">
        <v>52044.0552147239</v>
      </c>
      <c r="BB223">
        <v>46619.618852459003</v>
      </c>
      <c r="BC223">
        <v>68900</v>
      </c>
      <c r="BD223">
        <v>55051.655172413703</v>
      </c>
      <c r="BE223">
        <v>51817.9664179104</v>
      </c>
      <c r="BF223">
        <v>46166.278409090897</v>
      </c>
    </row>
    <row r="224" spans="1:58" x14ac:dyDescent="0.25">
      <c r="A224" t="s">
        <v>253</v>
      </c>
      <c r="B224" t="str">
        <f>VLOOKUP(A224,vhcsResultsConsolidated!$A$2:$C$566,2)</f>
        <v>SUV</v>
      </c>
      <c r="C224" t="str">
        <f>VLOOKUP(A224,vhcsResultsConsolidated!$A$2:$C$566,3)</f>
        <v>medium high</v>
      </c>
      <c r="D224">
        <v>0.82219799999999998</v>
      </c>
      <c r="E224">
        <v>3465</v>
      </c>
      <c r="F224">
        <v>2746</v>
      </c>
      <c r="G224">
        <v>4.60066930659824</v>
      </c>
      <c r="H224" t="s">
        <v>50</v>
      </c>
      <c r="I224">
        <v>4.02275049821613</v>
      </c>
      <c r="J224" t="s">
        <v>50</v>
      </c>
      <c r="K224">
        <v>2.7786447330562098</v>
      </c>
      <c r="L224" t="s">
        <v>51</v>
      </c>
      <c r="M224">
        <v>3.13931425611842</v>
      </c>
      <c r="N224" t="s">
        <v>50</v>
      </c>
      <c r="O224">
        <v>-3.90107219189674E-2</v>
      </c>
      <c r="P224" t="s">
        <v>50</v>
      </c>
      <c r="Q224">
        <v>-3.9649885032211001E-2</v>
      </c>
      <c r="R224" t="s">
        <v>50</v>
      </c>
      <c r="S224">
        <v>-0.10343068368432699</v>
      </c>
      <c r="T224" t="s">
        <v>50</v>
      </c>
      <c r="U224">
        <v>-8.3358480615520897E-2</v>
      </c>
      <c r="V224" t="s">
        <v>50</v>
      </c>
      <c r="W224">
        <v>3.1699752710142199</v>
      </c>
      <c r="X224" t="s">
        <v>50</v>
      </c>
      <c r="Y224">
        <v>3.10651705043608</v>
      </c>
      <c r="Z224" t="s">
        <v>50</v>
      </c>
      <c r="AA224">
        <v>-9.8633995613432592</v>
      </c>
      <c r="AB224">
        <v>35.116083232922499</v>
      </c>
      <c r="AC224">
        <v>21.338895298531298</v>
      </c>
      <c r="AD224">
        <v>13.777187934391099</v>
      </c>
      <c r="AE224">
        <v>69114.583841463405</v>
      </c>
      <c r="AF224">
        <v>60770.555725190803</v>
      </c>
      <c r="AG224">
        <v>60760.347889374003</v>
      </c>
      <c r="AH224">
        <v>49910.429144385002</v>
      </c>
      <c r="AI224">
        <v>73796.213114754093</v>
      </c>
      <c r="AJ224">
        <v>60810.611428571399</v>
      </c>
      <c r="AK224">
        <v>61005.983333333301</v>
      </c>
      <c r="AL224">
        <v>52899.387005649703</v>
      </c>
      <c r="AM224">
        <v>65046.501424501403</v>
      </c>
      <c r="AN224">
        <v>60724.590163934401</v>
      </c>
      <c r="AO224">
        <v>60569.932816537403</v>
      </c>
      <c r="AP224">
        <v>47224.918781725799</v>
      </c>
      <c r="AQ224">
        <v>74561.942675159196</v>
      </c>
      <c r="AR224">
        <v>59997.506976744102</v>
      </c>
      <c r="AS224">
        <v>60230.636363636302</v>
      </c>
      <c r="AT224">
        <v>54209.594594594499</v>
      </c>
      <c r="AU224">
        <v>72983.918918918906</v>
      </c>
      <c r="AV224">
        <v>62105.555555555497</v>
      </c>
      <c r="AW224">
        <v>61387.870646766103</v>
      </c>
      <c r="AX224">
        <v>51465.136094674497</v>
      </c>
      <c r="AY224">
        <v>68743.897142857095</v>
      </c>
      <c r="AZ224">
        <v>60762.201257861598</v>
      </c>
      <c r="BA224">
        <v>57912.779005524797</v>
      </c>
      <c r="BB224">
        <v>47595.930875575999</v>
      </c>
      <c r="BC224">
        <v>61370.113636363603</v>
      </c>
      <c r="BD224">
        <v>60683.630136986299</v>
      </c>
      <c r="BE224">
        <v>62904.616504854297</v>
      </c>
      <c r="BF224">
        <v>46770.062146892597</v>
      </c>
    </row>
    <row r="225" spans="1:58" x14ac:dyDescent="0.25">
      <c r="A225" t="s">
        <v>254</v>
      </c>
      <c r="D225">
        <v>0.81965399999999999</v>
      </c>
      <c r="E225">
        <v>2225</v>
      </c>
      <c r="F225">
        <v>2225</v>
      </c>
      <c r="G225">
        <v>1.8200790490099801</v>
      </c>
      <c r="H225" t="s">
        <v>53</v>
      </c>
      <c r="I225">
        <v>2.3397036757705698</v>
      </c>
      <c r="J225" t="s">
        <v>51</v>
      </c>
      <c r="K225">
        <v>1.0481413826659001</v>
      </c>
      <c r="L225" t="s">
        <v>53</v>
      </c>
      <c r="M225">
        <v>3.0925660979349798</v>
      </c>
      <c r="N225" t="s">
        <v>50</v>
      </c>
      <c r="O225">
        <v>-3.7372695296208597E-2</v>
      </c>
      <c r="P225" t="s">
        <v>50</v>
      </c>
      <c r="Q225">
        <v>-4.2818897252376198E-2</v>
      </c>
      <c r="R225" t="s">
        <v>50</v>
      </c>
      <c r="S225">
        <v>-4.4638564717325399E-2</v>
      </c>
      <c r="T225" t="s">
        <v>50</v>
      </c>
      <c r="U225">
        <v>-3.9659540504246298E-2</v>
      </c>
      <c r="V225" t="s">
        <v>50</v>
      </c>
      <c r="W225">
        <v>3.1679232165717899</v>
      </c>
      <c r="X225" t="s">
        <v>50</v>
      </c>
      <c r="Y225">
        <v>3.1442875125052301</v>
      </c>
      <c r="Z225" t="s">
        <v>50</v>
      </c>
      <c r="AA225">
        <v>19.278831144638598</v>
      </c>
      <c r="AB225">
        <v>9.5124972986034599</v>
      </c>
      <c r="AC225">
        <v>5.8351129786935401</v>
      </c>
      <c r="AD225">
        <v>3.6773843199099199</v>
      </c>
      <c r="AE225">
        <v>74240.892503536001</v>
      </c>
      <c r="AF225">
        <v>70129.543636363596</v>
      </c>
      <c r="AG225">
        <v>66645.575630252104</v>
      </c>
      <c r="AH225">
        <v>62994.243902438997</v>
      </c>
      <c r="AI225">
        <v>76161.338383838302</v>
      </c>
      <c r="AJ225">
        <v>70239.677524429906</v>
      </c>
      <c r="AK225">
        <v>67790.672811059907</v>
      </c>
      <c r="AL225">
        <v>64011.327272727198</v>
      </c>
      <c r="AM225">
        <v>71795.5659163987</v>
      </c>
      <c r="AN225">
        <v>69990.403292180999</v>
      </c>
      <c r="AO225">
        <v>65686.169884169794</v>
      </c>
      <c r="AP225">
        <v>61705.313364055299</v>
      </c>
      <c r="AQ225">
        <v>79423.161290322503</v>
      </c>
      <c r="AR225">
        <v>71031.237762237695</v>
      </c>
      <c r="AS225">
        <v>64832.310810810799</v>
      </c>
      <c r="AT225">
        <v>61635</v>
      </c>
      <c r="AU225">
        <v>74063.485477178401</v>
      </c>
      <c r="AV225">
        <v>69549.475609756104</v>
      </c>
      <c r="AW225">
        <v>69321.573426573406</v>
      </c>
      <c r="AX225">
        <v>65719.3125</v>
      </c>
      <c r="AY225">
        <v>70585.152317880798</v>
      </c>
      <c r="AZ225">
        <v>64954.753424657501</v>
      </c>
      <c r="BA225">
        <v>64670.911999999997</v>
      </c>
      <c r="BB225">
        <v>61771.080645161201</v>
      </c>
      <c r="BC225">
        <v>72937.893750000003</v>
      </c>
      <c r="BD225">
        <v>77569.835051546397</v>
      </c>
      <c r="BE225">
        <v>66633.238805970104</v>
      </c>
      <c r="BF225">
        <v>61617.6236559139</v>
      </c>
    </row>
    <row r="226" spans="1:58" x14ac:dyDescent="0.25">
      <c r="A226" t="s">
        <v>761</v>
      </c>
      <c r="D226">
        <v>0.72341499999999903</v>
      </c>
      <c r="E226">
        <v>925</v>
      </c>
      <c r="F226">
        <v>599</v>
      </c>
      <c r="G226">
        <v>1.2543923598393101</v>
      </c>
      <c r="H226" t="s">
        <v>53</v>
      </c>
      <c r="I226">
        <v>1.00248115938205</v>
      </c>
      <c r="J226" t="s">
        <v>53</v>
      </c>
      <c r="K226">
        <v>1.2413993743212499</v>
      </c>
      <c r="L226" t="s">
        <v>53</v>
      </c>
      <c r="M226">
        <v>4.1685749337411</v>
      </c>
      <c r="N226" t="s">
        <v>50</v>
      </c>
      <c r="O226">
        <v>-0.29281578359035398</v>
      </c>
      <c r="P226" t="s">
        <v>50</v>
      </c>
      <c r="Q226">
        <v>0.212815742749631</v>
      </c>
      <c r="R226" t="s">
        <v>50</v>
      </c>
      <c r="S226">
        <v>0.21644711992853999</v>
      </c>
      <c r="T226" t="s">
        <v>50</v>
      </c>
      <c r="U226">
        <v>-0.160495112257526</v>
      </c>
      <c r="V226" t="s">
        <v>51</v>
      </c>
      <c r="W226">
        <v>2.8683291008037002</v>
      </c>
      <c r="X226" t="s">
        <v>50</v>
      </c>
      <c r="Y226">
        <v>2.9744803049041999</v>
      </c>
      <c r="Z226" t="s">
        <v>50</v>
      </c>
      <c r="AA226">
        <v>1.6868566750810501</v>
      </c>
      <c r="AB226">
        <v>-29.0918451448097</v>
      </c>
      <c r="AC226">
        <v>-43.9362231108732</v>
      </c>
      <c r="AD226">
        <v>14.8443779660634</v>
      </c>
      <c r="AE226">
        <v>10585.262135922299</v>
      </c>
      <c r="AF226">
        <v>10611.9554140127</v>
      </c>
      <c r="AG226">
        <v>7247.1140350877104</v>
      </c>
      <c r="AH226">
        <v>7793.7540983606496</v>
      </c>
      <c r="AI226">
        <v>8810.0444444444402</v>
      </c>
      <c r="AJ226">
        <v>11622.197802197799</v>
      </c>
      <c r="AK226">
        <v>5798.2037037036998</v>
      </c>
      <c r="AL226">
        <v>9304.6463414634109</v>
      </c>
      <c r="AM226">
        <v>11962.5862068965</v>
      </c>
      <c r="AN226">
        <v>9219.0454545454504</v>
      </c>
      <c r="AO226">
        <v>8551.1333333333296</v>
      </c>
      <c r="AP226">
        <v>4696.4250000000002</v>
      </c>
      <c r="AQ226">
        <v>8191</v>
      </c>
      <c r="AR226">
        <v>11903.4666666666</v>
      </c>
      <c r="AS226">
        <v>6705.4666666666599</v>
      </c>
      <c r="AT226">
        <v>9691.1041666666606</v>
      </c>
      <c r="AU226">
        <v>9283.4313725490192</v>
      </c>
      <c r="AV226">
        <v>11347.043478260801</v>
      </c>
      <c r="AW226">
        <v>4664.125</v>
      </c>
      <c r="AX226">
        <v>8759.0588235294108</v>
      </c>
      <c r="AY226">
        <v>12152.693877551001</v>
      </c>
      <c r="AZ226">
        <v>9454.1627906976701</v>
      </c>
      <c r="BA226">
        <v>8831.6176470588198</v>
      </c>
      <c r="BB226">
        <v>5080.4545454545396</v>
      </c>
      <c r="BC226">
        <v>11823.5522388059</v>
      </c>
      <c r="BD226">
        <v>8779.4782608695605</v>
      </c>
      <c r="BE226">
        <v>8184.3461538461497</v>
      </c>
      <c r="BF226">
        <v>4227.0555555555502</v>
      </c>
    </row>
    <row r="227" spans="1:58" x14ac:dyDescent="0.25">
      <c r="A227" t="s">
        <v>257</v>
      </c>
      <c r="B227" t="str">
        <f>VLOOKUP(A227,vhcsResultsConsolidated!$A$2:$C$566,2)</f>
        <v>Limousine</v>
      </c>
      <c r="C227" t="str">
        <f>VLOOKUP(A227,vhcsResultsConsolidated!$A$2:$C$566,3)</f>
        <v>Medium</v>
      </c>
      <c r="D227">
        <v>0.84865400000000002</v>
      </c>
      <c r="E227">
        <v>1635</v>
      </c>
      <c r="F227">
        <v>1175</v>
      </c>
      <c r="G227">
        <v>2.9563512850123299</v>
      </c>
      <c r="H227" t="s">
        <v>51</v>
      </c>
      <c r="I227">
        <v>2.1286085463049198</v>
      </c>
      <c r="J227" t="s">
        <v>52</v>
      </c>
      <c r="K227">
        <v>1.84961507760136</v>
      </c>
      <c r="L227" t="s">
        <v>53</v>
      </c>
      <c r="M227">
        <v>3.02487171870558</v>
      </c>
      <c r="N227" t="s">
        <v>51</v>
      </c>
      <c r="O227">
        <v>-7.39958227568141E-2</v>
      </c>
      <c r="P227" t="s">
        <v>50</v>
      </c>
      <c r="Q227">
        <v>-5.7799633811437899E-2</v>
      </c>
      <c r="R227" t="s">
        <v>50</v>
      </c>
      <c r="S227">
        <v>-0.14623034959411901</v>
      </c>
      <c r="T227" t="s">
        <v>50</v>
      </c>
      <c r="U227">
        <v>-5.6017233726570401E-2</v>
      </c>
      <c r="V227" t="s">
        <v>50</v>
      </c>
      <c r="W227">
        <v>3.0551058888301799</v>
      </c>
      <c r="X227" t="s">
        <v>50</v>
      </c>
      <c r="Y227">
        <v>2.98997150891651</v>
      </c>
      <c r="Z227" t="s">
        <v>50</v>
      </c>
      <c r="AA227">
        <v>-4.8595734485678301</v>
      </c>
      <c r="AB227">
        <v>17.357423659573801</v>
      </c>
      <c r="AC227">
        <v>14.3485719984876</v>
      </c>
      <c r="AD227">
        <v>3.00885166108616</v>
      </c>
      <c r="AE227">
        <v>42838.517985611499</v>
      </c>
      <c r="AF227">
        <v>38533.856655290001</v>
      </c>
      <c r="AG227">
        <v>40993.371841155204</v>
      </c>
      <c r="AH227">
        <v>30936.119266055</v>
      </c>
      <c r="AI227">
        <v>44328.387283237003</v>
      </c>
      <c r="AJ227">
        <v>39524.817391304299</v>
      </c>
      <c r="AK227">
        <v>41470.292682926804</v>
      </c>
      <c r="AL227">
        <v>31966.518749999999</v>
      </c>
      <c r="AM227">
        <v>40383.780952380897</v>
      </c>
      <c r="AN227">
        <v>37893.629213483102</v>
      </c>
      <c r="AO227">
        <v>40612.4545454545</v>
      </c>
      <c r="AP227">
        <v>29948.910179640701</v>
      </c>
      <c r="AQ227">
        <v>44887.423728813497</v>
      </c>
      <c r="AR227">
        <v>38061.183673469299</v>
      </c>
      <c r="AS227">
        <v>39469.224137931</v>
      </c>
      <c r="AT227">
        <v>33295.965517241297</v>
      </c>
      <c r="AU227">
        <v>43129</v>
      </c>
      <c r="AV227">
        <v>40611.4545454545</v>
      </c>
      <c r="AW227">
        <v>43255.861538461497</v>
      </c>
      <c r="AX227">
        <v>31210.558823529402</v>
      </c>
      <c r="AY227">
        <v>43622.294117646998</v>
      </c>
      <c r="AZ227">
        <v>38244.212500000001</v>
      </c>
      <c r="BA227">
        <v>42098.108108108099</v>
      </c>
      <c r="BB227">
        <v>29611.0476190476</v>
      </c>
      <c r="BC227">
        <v>37325.185185185102</v>
      </c>
      <c r="BD227">
        <v>37607.4387755102</v>
      </c>
      <c r="BE227">
        <v>39238.224999999999</v>
      </c>
      <c r="BF227">
        <v>30521.096774193498</v>
      </c>
    </row>
    <row r="228" spans="1:58" x14ac:dyDescent="0.25">
      <c r="A228" t="s">
        <v>258</v>
      </c>
      <c r="B228" t="str">
        <f>VLOOKUP(A228,vhcsResultsConsolidated!$A$2:$C$566,2)</f>
        <v>Family Bus</v>
      </c>
      <c r="C228" t="str">
        <f>VLOOKUP(A228,vhcsResultsConsolidated!$A$2:$C$566,3)</f>
        <v>medium</v>
      </c>
      <c r="D228">
        <v>0.89406299999999905</v>
      </c>
      <c r="E228">
        <v>5162</v>
      </c>
      <c r="F228">
        <v>4111</v>
      </c>
      <c r="G228">
        <v>4.6505752401478597</v>
      </c>
      <c r="H228" t="s">
        <v>50</v>
      </c>
      <c r="I228">
        <v>3.7141005775818301</v>
      </c>
      <c r="J228" t="s">
        <v>50</v>
      </c>
      <c r="K228">
        <v>3.6188081873054498</v>
      </c>
      <c r="L228" t="s">
        <v>50</v>
      </c>
      <c r="M228">
        <v>8.5996706939295002</v>
      </c>
      <c r="N228" t="s">
        <v>50</v>
      </c>
      <c r="O228">
        <v>-0.11883022256783</v>
      </c>
      <c r="P228" t="s">
        <v>50</v>
      </c>
      <c r="Q228">
        <v>-0.10425276427918199</v>
      </c>
      <c r="R228" t="s">
        <v>50</v>
      </c>
      <c r="S228">
        <v>-0.17335488834923901</v>
      </c>
      <c r="T228" t="s">
        <v>50</v>
      </c>
      <c r="U228">
        <v>-0.102598755230757</v>
      </c>
      <c r="V228" t="s">
        <v>50</v>
      </c>
      <c r="W228">
        <v>3.1191962281082599</v>
      </c>
      <c r="X228" t="s">
        <v>50</v>
      </c>
      <c r="Y228">
        <v>3.0305064685052101</v>
      </c>
      <c r="Z228" t="s">
        <v>50</v>
      </c>
      <c r="AA228">
        <v>80.536256798916895</v>
      </c>
      <c r="AB228">
        <v>38.463477930010903</v>
      </c>
      <c r="AC228">
        <v>30.471734216346299</v>
      </c>
      <c r="AD228">
        <v>7.9917437136646097</v>
      </c>
      <c r="AE228">
        <v>35033.750366032204</v>
      </c>
      <c r="AF228">
        <v>28631.809166666601</v>
      </c>
      <c r="AG228">
        <v>21468.236192714401</v>
      </c>
      <c r="AH228">
        <v>17803.135446685799</v>
      </c>
      <c r="AI228">
        <v>37221.547983310098</v>
      </c>
      <c r="AJ228">
        <v>28062.437810945201</v>
      </c>
      <c r="AK228">
        <v>23021.784860557698</v>
      </c>
      <c r="AL228">
        <v>18231.771117166201</v>
      </c>
      <c r="AM228">
        <v>32602.488408036999</v>
      </c>
      <c r="AN228">
        <v>29206.902847571098</v>
      </c>
      <c r="AO228">
        <v>19233.618911174701</v>
      </c>
      <c r="AP228">
        <v>17322.067278287399</v>
      </c>
      <c r="AQ228">
        <v>40562.115183246002</v>
      </c>
      <c r="AR228">
        <v>28472.5032467532</v>
      </c>
      <c r="AS228">
        <v>24545.2756183745</v>
      </c>
      <c r="AT228">
        <v>19244.4450867052</v>
      </c>
      <c r="AU228">
        <v>33434.9109792284</v>
      </c>
      <c r="AV228">
        <v>27634.301694915201</v>
      </c>
      <c r="AW228">
        <v>21053.0730593607</v>
      </c>
      <c r="AX228">
        <v>17328.716494845299</v>
      </c>
      <c r="AY228">
        <v>34208.7463556851</v>
      </c>
      <c r="AZ228">
        <v>27817.076628352399</v>
      </c>
      <c r="BA228">
        <v>20744.556701030899</v>
      </c>
      <c r="BB228">
        <v>17712.227979274601</v>
      </c>
      <c r="BC228">
        <v>30790.164473684199</v>
      </c>
      <c r="BD228">
        <v>30286.5</v>
      </c>
      <c r="BE228">
        <v>17342.509677419301</v>
      </c>
      <c r="BF228">
        <v>16760.119402985001</v>
      </c>
    </row>
    <row r="229" spans="1:58" x14ac:dyDescent="0.25">
      <c r="A229" t="s">
        <v>259</v>
      </c>
      <c r="B229" t="str">
        <f>VLOOKUP(A229,vhcsResultsConsolidated!$A$2:$C$566,2)</f>
        <v>van</v>
      </c>
      <c r="C229" t="str">
        <f>VLOOKUP(A229,vhcsResultsConsolidated!$A$2:$C$566,3)</f>
        <v>medium low</v>
      </c>
      <c r="D229">
        <v>0.86718200000000001</v>
      </c>
      <c r="E229">
        <v>991</v>
      </c>
      <c r="F229">
        <v>804</v>
      </c>
      <c r="G229">
        <v>2.2231070635088401</v>
      </c>
      <c r="H229" t="s">
        <v>52</v>
      </c>
      <c r="I229">
        <v>1.3872899314093301</v>
      </c>
      <c r="J229" t="s">
        <v>53</v>
      </c>
      <c r="K229">
        <v>1.4468609859920301</v>
      </c>
      <c r="L229" t="s">
        <v>53</v>
      </c>
      <c r="M229">
        <v>6.5709561791279798</v>
      </c>
      <c r="N229" t="s">
        <v>50</v>
      </c>
      <c r="O229">
        <v>-0.17989439320036299</v>
      </c>
      <c r="P229" t="s">
        <v>50</v>
      </c>
      <c r="Q229">
        <v>-0.11787032220587999</v>
      </c>
      <c r="R229" t="s">
        <v>50</v>
      </c>
      <c r="S229">
        <v>-0.17891990616161799</v>
      </c>
      <c r="T229" t="s">
        <v>50</v>
      </c>
      <c r="U229">
        <v>-2.8075870669698199E-2</v>
      </c>
      <c r="V229" t="s">
        <v>53</v>
      </c>
      <c r="W229">
        <v>3.0331430942572499</v>
      </c>
      <c r="X229" t="s">
        <v>50</v>
      </c>
      <c r="Y229">
        <v>3.03931510077879</v>
      </c>
      <c r="Z229" t="s">
        <v>50</v>
      </c>
      <c r="AA229">
        <v>5.2990815479606601</v>
      </c>
      <c r="AB229">
        <v>-0.32921412301557601</v>
      </c>
      <c r="AC229">
        <v>4.9667655567769602</v>
      </c>
      <c r="AD229">
        <v>-5.2959796797925396</v>
      </c>
      <c r="AE229">
        <v>41463.0403225806</v>
      </c>
      <c r="AF229">
        <v>41111.9233870967</v>
      </c>
      <c r="AG229">
        <v>39215.733067729001</v>
      </c>
      <c r="AH229">
        <v>36392.066298342499</v>
      </c>
      <c r="AI229">
        <v>36158.169014084502</v>
      </c>
      <c r="AJ229">
        <v>41338.369747899102</v>
      </c>
      <c r="AK229">
        <v>40482.2045454545</v>
      </c>
      <c r="AL229">
        <v>36022.830357142797</v>
      </c>
      <c r="AM229">
        <v>48569.5660377358</v>
      </c>
      <c r="AN229">
        <v>40903.031007751903</v>
      </c>
      <c r="AO229">
        <v>37810.907563025197</v>
      </c>
      <c r="AP229">
        <v>36991.405797101397</v>
      </c>
      <c r="AQ229">
        <v>39825.641025641002</v>
      </c>
      <c r="AR229">
        <v>36442.542857142798</v>
      </c>
      <c r="AS229">
        <v>39021.895522387997</v>
      </c>
      <c r="AT229">
        <v>37872.226415094301</v>
      </c>
      <c r="AU229">
        <v>31688.4375</v>
      </c>
      <c r="AV229">
        <v>43378.297619047597</v>
      </c>
      <c r="AW229">
        <v>41987.446153846096</v>
      </c>
      <c r="AX229">
        <v>34361.5084745762</v>
      </c>
      <c r="AY229">
        <v>29864.1875</v>
      </c>
      <c r="AZ229">
        <v>35313.452830188602</v>
      </c>
      <c r="BA229">
        <v>38325.923076922998</v>
      </c>
      <c r="BB229">
        <v>40008.844444444403</v>
      </c>
      <c r="BC229">
        <v>56658.3783783783</v>
      </c>
      <c r="BD229">
        <v>44801.026315789401</v>
      </c>
      <c r="BE229">
        <v>37411.194029850703</v>
      </c>
      <c r="BF229">
        <v>31333.708333333299</v>
      </c>
    </row>
    <row r="230" spans="1:58" x14ac:dyDescent="0.25">
      <c r="A230" t="s">
        <v>260</v>
      </c>
      <c r="D230">
        <v>0.88479699999999994</v>
      </c>
      <c r="E230">
        <v>1809</v>
      </c>
      <c r="F230">
        <v>1554</v>
      </c>
      <c r="G230">
        <v>1.9204573259505999</v>
      </c>
      <c r="H230" t="s">
        <v>52</v>
      </c>
      <c r="I230">
        <v>1.9826721647224801</v>
      </c>
      <c r="J230" t="s">
        <v>52</v>
      </c>
      <c r="K230">
        <v>2.5203175817232402</v>
      </c>
      <c r="L230" t="s">
        <v>51</v>
      </c>
      <c r="M230">
        <v>1.16966382432819</v>
      </c>
      <c r="N230" t="s">
        <v>53</v>
      </c>
      <c r="O230">
        <v>-9.8735946223559995E-2</v>
      </c>
      <c r="P230" t="s">
        <v>50</v>
      </c>
      <c r="Q230">
        <v>-6.9939402090443303E-2</v>
      </c>
      <c r="R230" t="s">
        <v>52</v>
      </c>
      <c r="S230">
        <v>-2.7604452011657E-2</v>
      </c>
      <c r="T230" t="s">
        <v>53</v>
      </c>
      <c r="U230">
        <v>-6.5623759986905297E-2</v>
      </c>
      <c r="V230" t="s">
        <v>52</v>
      </c>
      <c r="W230">
        <v>3.0139221083155801</v>
      </c>
      <c r="X230" t="s">
        <v>50</v>
      </c>
      <c r="Y230">
        <v>2.9897979664940602</v>
      </c>
      <c r="Z230" t="s">
        <v>50</v>
      </c>
      <c r="AA230">
        <v>24.499277047865402</v>
      </c>
      <c r="AB230">
        <v>-18.292947818108701</v>
      </c>
      <c r="AC230">
        <v>-13.771717930675001</v>
      </c>
      <c r="AD230">
        <v>-4.5212298874336501</v>
      </c>
      <c r="AE230">
        <v>32238.696324951601</v>
      </c>
      <c r="AF230">
        <v>28710.297008547001</v>
      </c>
      <c r="AG230">
        <v>18168.662921348299</v>
      </c>
      <c r="AH230">
        <v>18447.321192052899</v>
      </c>
      <c r="AI230">
        <v>30974.2943396226</v>
      </c>
      <c r="AJ230">
        <v>30099.369402985001</v>
      </c>
      <c r="AK230">
        <v>16453.2357142857</v>
      </c>
      <c r="AL230">
        <v>19285.208860759401</v>
      </c>
      <c r="AM230">
        <v>33568.325396825399</v>
      </c>
      <c r="AN230">
        <v>26848.94</v>
      </c>
      <c r="AO230">
        <v>20059.685039370001</v>
      </c>
      <c r="AP230">
        <v>17527.972222222201</v>
      </c>
      <c r="AQ230">
        <v>34236.2093023255</v>
      </c>
      <c r="AR230">
        <v>32769.686274509797</v>
      </c>
      <c r="AS230">
        <v>19080.4761904761</v>
      </c>
      <c r="AT230">
        <v>15629.987012987</v>
      </c>
      <c r="AU230">
        <v>27880.272058823499</v>
      </c>
      <c r="AV230">
        <v>26546.686956521698</v>
      </c>
      <c r="AW230">
        <v>14303.6753246753</v>
      </c>
      <c r="AX230">
        <v>22759.925925925902</v>
      </c>
      <c r="AY230">
        <v>31298.5299145299</v>
      </c>
      <c r="AZ230">
        <v>30915.990566037701</v>
      </c>
      <c r="BA230">
        <v>17672.934210526299</v>
      </c>
      <c r="BB230">
        <v>19995.3768115942</v>
      </c>
      <c r="BC230">
        <v>35535.481481481402</v>
      </c>
      <c r="BD230">
        <v>22262.691489361699</v>
      </c>
      <c r="BE230">
        <v>23616.411764705801</v>
      </c>
      <c r="BF230">
        <v>15257.96</v>
      </c>
    </row>
    <row r="231" spans="1:58" x14ac:dyDescent="0.25">
      <c r="A231" t="s">
        <v>261</v>
      </c>
      <c r="D231">
        <v>0.62550099999999997</v>
      </c>
      <c r="E231">
        <v>1674</v>
      </c>
      <c r="F231">
        <v>883</v>
      </c>
      <c r="G231">
        <v>1.7944701256719899</v>
      </c>
      <c r="H231" t="s">
        <v>53</v>
      </c>
      <c r="I231">
        <v>0.74573806416275201</v>
      </c>
      <c r="J231" t="s">
        <v>53</v>
      </c>
      <c r="K231">
        <v>1.7727005404041101</v>
      </c>
      <c r="L231" t="s">
        <v>53</v>
      </c>
      <c r="M231">
        <v>1.44724165856872</v>
      </c>
      <c r="N231" t="s">
        <v>53</v>
      </c>
      <c r="O231">
        <v>-4.0343253656191597E-2</v>
      </c>
      <c r="P231" t="s">
        <v>53</v>
      </c>
      <c r="Q231">
        <v>2.8652730666625201E-2</v>
      </c>
      <c r="R231" t="s">
        <v>53</v>
      </c>
      <c r="S231">
        <v>2.6435376196399501E-2</v>
      </c>
      <c r="T231" t="s">
        <v>53</v>
      </c>
      <c r="U231">
        <v>2.0159452475647498E-2</v>
      </c>
      <c r="V231" t="s">
        <v>53</v>
      </c>
      <c r="W231">
        <v>3.0652574614917798</v>
      </c>
      <c r="X231" t="s">
        <v>50</v>
      </c>
      <c r="Y231">
        <v>3.0900936546390798</v>
      </c>
      <c r="Z231" t="s">
        <v>50</v>
      </c>
      <c r="AA231">
        <v>-0.17059733591771301</v>
      </c>
      <c r="AB231">
        <v>-4.9600732036309703</v>
      </c>
      <c r="AC231">
        <v>-6.3859820245904499</v>
      </c>
      <c r="AD231">
        <v>1.4259088209594799</v>
      </c>
      <c r="AE231">
        <v>44366.170731707301</v>
      </c>
      <c r="AF231">
        <v>41093.463320463299</v>
      </c>
      <c r="AG231">
        <v>39749.131578947301</v>
      </c>
      <c r="AH231">
        <v>37306.441489361699</v>
      </c>
      <c r="AI231">
        <v>45315.8</v>
      </c>
      <c r="AJ231">
        <v>42789.808823529398</v>
      </c>
      <c r="AK231">
        <v>40136.122448979499</v>
      </c>
      <c r="AL231">
        <v>38934.5</v>
      </c>
      <c r="AM231">
        <v>43211.216216216199</v>
      </c>
      <c r="AN231">
        <v>39217.829268292597</v>
      </c>
      <c r="AO231">
        <v>39336.902173912997</v>
      </c>
      <c r="AP231">
        <v>34907.197368421002</v>
      </c>
      <c r="AQ231">
        <v>40897.047619047597</v>
      </c>
      <c r="AR231">
        <v>42264.876923076903</v>
      </c>
      <c r="AS231">
        <v>40987.045454545398</v>
      </c>
      <c r="AT231">
        <v>40320.127659574398</v>
      </c>
      <c r="AU231">
        <v>49182.208333333299</v>
      </c>
      <c r="AV231">
        <v>43270.380281690101</v>
      </c>
      <c r="AW231">
        <v>39442.777777777701</v>
      </c>
      <c r="AX231">
        <v>37932.5846153846</v>
      </c>
      <c r="AY231">
        <v>44262.758620689601</v>
      </c>
      <c r="AZ231">
        <v>39281.523809523802</v>
      </c>
      <c r="BA231">
        <v>39027.888888888803</v>
      </c>
      <c r="BB231">
        <v>36985.653061224402</v>
      </c>
      <c r="BC231">
        <v>42060.471698113201</v>
      </c>
      <c r="BD231">
        <v>39080.641025641002</v>
      </c>
      <c r="BE231">
        <v>39776.026315789401</v>
      </c>
      <c r="BF231">
        <v>31135.185185185099</v>
      </c>
    </row>
    <row r="232" spans="1:58" x14ac:dyDescent="0.25">
      <c r="A232" t="s">
        <v>256</v>
      </c>
      <c r="B232" t="str">
        <f>VLOOKUP(A232,vhcsResultsConsolidated!$A$2:$C$566,2)</f>
        <v>roadster</v>
      </c>
      <c r="C232" t="str">
        <f>VLOOKUP(A232,vhcsResultsConsolidated!$A$2:$C$566,3)</f>
        <v>high</v>
      </c>
      <c r="D232">
        <v>0.70431100000000002</v>
      </c>
      <c r="E232">
        <v>1483</v>
      </c>
      <c r="F232">
        <v>1213</v>
      </c>
      <c r="G232">
        <v>3.6567978333100699</v>
      </c>
      <c r="H232" t="s">
        <v>50</v>
      </c>
      <c r="I232">
        <v>2.4970107858452799</v>
      </c>
      <c r="J232" t="s">
        <v>51</v>
      </c>
      <c r="K232">
        <v>2.3694902287218702</v>
      </c>
      <c r="L232" t="s">
        <v>51</v>
      </c>
      <c r="M232">
        <v>7.0767465340447604</v>
      </c>
      <c r="N232" t="s">
        <v>50</v>
      </c>
      <c r="O232">
        <v>4.5411847812469201E-2</v>
      </c>
      <c r="P232" t="s">
        <v>53</v>
      </c>
      <c r="Q232">
        <v>-0.173612652409946</v>
      </c>
      <c r="R232" t="s">
        <v>50</v>
      </c>
      <c r="S232">
        <v>-4.5806936504950199E-2</v>
      </c>
      <c r="T232" t="s">
        <v>53</v>
      </c>
      <c r="U232">
        <v>-8.12462176070953E-2</v>
      </c>
      <c r="V232" t="s">
        <v>53</v>
      </c>
      <c r="W232">
        <v>2.5184511270612102</v>
      </c>
      <c r="X232" t="s">
        <v>50</v>
      </c>
      <c r="Y232">
        <v>2.4727463254642501</v>
      </c>
      <c r="Z232" t="s">
        <v>50</v>
      </c>
      <c r="AA232">
        <v>-33.5643293385547</v>
      </c>
      <c r="AB232">
        <v>-0.78753028727772201</v>
      </c>
      <c r="AC232">
        <v>7.2011067837025804</v>
      </c>
      <c r="AD232">
        <v>-7.9886370709802996</v>
      </c>
      <c r="AE232">
        <v>7313.8649999999998</v>
      </c>
      <c r="AF232">
        <v>6218.0367892976501</v>
      </c>
      <c r="AG232">
        <v>9920.8160919540205</v>
      </c>
      <c r="AH232">
        <v>11428.1106719367</v>
      </c>
      <c r="AI232">
        <v>7391.2466960352403</v>
      </c>
      <c r="AJ232">
        <v>6067.9624999999996</v>
      </c>
      <c r="AK232">
        <v>10684.402777777699</v>
      </c>
      <c r="AL232">
        <v>11737.112499999999</v>
      </c>
      <c r="AM232">
        <v>7212.3294797687804</v>
      </c>
      <c r="AN232">
        <v>6390.7841726618699</v>
      </c>
      <c r="AO232">
        <v>8981.0170940170901</v>
      </c>
      <c r="AP232">
        <v>10896.494623655901</v>
      </c>
      <c r="AQ232">
        <v>8498.5196850393695</v>
      </c>
      <c r="AR232">
        <v>5979.0229885057397</v>
      </c>
      <c r="AS232">
        <v>6083.6666666666597</v>
      </c>
      <c r="AT232">
        <v>14019.192307692299</v>
      </c>
      <c r="AU232">
        <v>5985.01</v>
      </c>
      <c r="AV232">
        <v>6173.9589041095796</v>
      </c>
      <c r="AW232">
        <v>14262.7530864197</v>
      </c>
      <c r="AX232">
        <v>9566.35365853658</v>
      </c>
      <c r="AY232">
        <v>6019.6551724137898</v>
      </c>
      <c r="AZ232">
        <v>6152.1411764705799</v>
      </c>
      <c r="BA232">
        <v>7221.42372881355</v>
      </c>
      <c r="BB232">
        <v>7579.9137931034402</v>
      </c>
      <c r="BC232">
        <v>8418.8720930232503</v>
      </c>
      <c r="BD232">
        <v>6766.4259259259197</v>
      </c>
      <c r="BE232">
        <v>10770.948275862</v>
      </c>
      <c r="BF232">
        <v>16392.542857142798</v>
      </c>
    </row>
    <row r="233" spans="1:58" x14ac:dyDescent="0.25">
      <c r="A233" t="s">
        <v>262</v>
      </c>
      <c r="B233" t="str">
        <f>VLOOKUP(A233,vhcsResultsConsolidated!$A$2:$C$566,2)</f>
        <v>break</v>
      </c>
      <c r="C233" t="str">
        <f>VLOOKUP(A233,vhcsResultsConsolidated!$A$2:$C$566,3)</f>
        <v>low</v>
      </c>
      <c r="D233">
        <v>0.87462399999999996</v>
      </c>
      <c r="E233">
        <v>6105</v>
      </c>
      <c r="F233">
        <v>4093</v>
      </c>
      <c r="G233">
        <v>5.06920644083438</v>
      </c>
      <c r="H233" t="s">
        <v>50</v>
      </c>
      <c r="I233">
        <v>4.1812931751856501</v>
      </c>
      <c r="J233" t="s">
        <v>50</v>
      </c>
      <c r="K233">
        <v>3.2459177289002699</v>
      </c>
      <c r="L233" t="s">
        <v>50</v>
      </c>
      <c r="M233">
        <v>4.6481780222267597</v>
      </c>
      <c r="N233" t="s">
        <v>50</v>
      </c>
      <c r="O233">
        <v>-3.2423255653506899E-2</v>
      </c>
      <c r="P233" t="s">
        <v>52</v>
      </c>
      <c r="Q233">
        <v>-7.9705204038448708E-3</v>
      </c>
      <c r="R233" t="s">
        <v>53</v>
      </c>
      <c r="S233">
        <v>-9.9484736391734201E-3</v>
      </c>
      <c r="T233" t="s">
        <v>53</v>
      </c>
      <c r="U233">
        <v>1.3307359607466099E-2</v>
      </c>
      <c r="V233" t="s">
        <v>53</v>
      </c>
      <c r="W233">
        <v>3.0536294971987199</v>
      </c>
      <c r="X233" t="s">
        <v>50</v>
      </c>
      <c r="Y233">
        <v>3.06328882716309</v>
      </c>
      <c r="Z233" t="s">
        <v>50</v>
      </c>
      <c r="AA233">
        <v>12.030415873910099</v>
      </c>
      <c r="AB233">
        <v>11.7645124661786</v>
      </c>
      <c r="AC233">
        <v>8.0930792855873097</v>
      </c>
      <c r="AD233">
        <v>3.6714331805913201</v>
      </c>
      <c r="AE233">
        <v>17805.944227005799</v>
      </c>
      <c r="AF233">
        <v>19860.1034482758</v>
      </c>
      <c r="AG233">
        <v>17467.201654601799</v>
      </c>
      <c r="AH233">
        <v>17494.217486338799</v>
      </c>
      <c r="AI233">
        <v>18253.7132486388</v>
      </c>
      <c r="AJ233">
        <v>19504.280575539498</v>
      </c>
      <c r="AK233">
        <v>17371.483168316801</v>
      </c>
      <c r="AL233">
        <v>17488.220043572899</v>
      </c>
      <c r="AM233">
        <v>17282.121019108199</v>
      </c>
      <c r="AN233">
        <v>20172.642969984099</v>
      </c>
      <c r="AO233">
        <v>17571.829004329</v>
      </c>
      <c r="AP233">
        <v>17500.254385964901</v>
      </c>
      <c r="AQ233">
        <v>17604.0407407407</v>
      </c>
      <c r="AR233">
        <v>18812.479865771798</v>
      </c>
      <c r="AS233">
        <v>16087.784753363199</v>
      </c>
      <c r="AT233">
        <v>16525.149779735599</v>
      </c>
      <c r="AU233">
        <v>18877.953736654799</v>
      </c>
      <c r="AV233">
        <v>20303.337209302299</v>
      </c>
      <c r="AW233">
        <v>18386.606382978702</v>
      </c>
      <c r="AX233">
        <v>18430.534482758601</v>
      </c>
      <c r="AY233">
        <v>16449.4930232558</v>
      </c>
      <c r="AZ233">
        <v>19957.318936877</v>
      </c>
      <c r="BA233">
        <v>17877.4560669456</v>
      </c>
      <c r="BB233">
        <v>17764.092000000001</v>
      </c>
      <c r="BC233">
        <v>17981.3984375</v>
      </c>
      <c r="BD233">
        <v>20367.861445783099</v>
      </c>
      <c r="BE233">
        <v>17244.273542600899</v>
      </c>
      <c r="BF233">
        <v>17180.0631067961</v>
      </c>
    </row>
    <row r="234" spans="1:58" x14ac:dyDescent="0.25">
      <c r="A234" t="s">
        <v>263</v>
      </c>
      <c r="B234" t="str">
        <f>VLOOKUP(A234,vhcsResultsConsolidated!$A$2:$C$566,2)</f>
        <v>city</v>
      </c>
      <c r="C234" t="str">
        <f>VLOOKUP(A234,vhcsResultsConsolidated!$A$2:$C$566,3)</f>
        <v>low</v>
      </c>
      <c r="D234">
        <v>0.93013299999999999</v>
      </c>
      <c r="E234">
        <v>5789</v>
      </c>
      <c r="F234">
        <v>5789</v>
      </c>
      <c r="G234">
        <v>6.7315175437003996</v>
      </c>
      <c r="H234" t="s">
        <v>50</v>
      </c>
      <c r="I234">
        <v>4.1968956011982703</v>
      </c>
      <c r="J234" t="s">
        <v>50</v>
      </c>
      <c r="K234">
        <v>4.26478342882573</v>
      </c>
      <c r="L234" t="s">
        <v>50</v>
      </c>
      <c r="M234">
        <v>8.9132165981517506</v>
      </c>
      <c r="N234" t="s">
        <v>50</v>
      </c>
      <c r="O234">
        <v>-4.6882385164583401E-2</v>
      </c>
      <c r="P234" t="s">
        <v>50</v>
      </c>
      <c r="Q234">
        <v>-5.34179699932016E-2</v>
      </c>
      <c r="R234" t="s">
        <v>50</v>
      </c>
      <c r="S234">
        <v>-4.7171505172209201E-2</v>
      </c>
      <c r="T234" t="s">
        <v>50</v>
      </c>
      <c r="U234">
        <v>-1.26638604255669E-2</v>
      </c>
      <c r="V234" t="s">
        <v>53</v>
      </c>
      <c r="W234">
        <v>3.0587196007689399</v>
      </c>
      <c r="X234" t="s">
        <v>50</v>
      </c>
      <c r="Y234">
        <v>3.0592294673569902</v>
      </c>
      <c r="Z234" t="s">
        <v>50</v>
      </c>
      <c r="AA234">
        <v>73.442332777749101</v>
      </c>
      <c r="AB234">
        <v>0.66415412195810997</v>
      </c>
      <c r="AC234">
        <v>27.7010833370447</v>
      </c>
      <c r="AD234">
        <v>-27.036929215086602</v>
      </c>
      <c r="AE234">
        <v>19335.024971623101</v>
      </c>
      <c r="AF234">
        <v>22704.1264822134</v>
      </c>
      <c r="AG234">
        <v>24026.954625810198</v>
      </c>
      <c r="AH234">
        <v>24313.495375128401</v>
      </c>
      <c r="AI234">
        <v>14731.141592920299</v>
      </c>
      <c r="AJ234">
        <v>20889.721689059501</v>
      </c>
      <c r="AK234">
        <v>24123.7490864799</v>
      </c>
      <c r="AL234">
        <v>24059.054487179401</v>
      </c>
      <c r="AM234">
        <v>22214.575645756398</v>
      </c>
      <c r="AN234">
        <v>23974.697580645101</v>
      </c>
      <c r="AO234">
        <v>23936.237442922298</v>
      </c>
      <c r="AP234">
        <v>24549.2940594059</v>
      </c>
      <c r="AQ234">
        <v>13509.890052356001</v>
      </c>
      <c r="AR234">
        <v>21729.4462151394</v>
      </c>
      <c r="AS234">
        <v>23937.805263157799</v>
      </c>
      <c r="AT234">
        <v>24549.604060913702</v>
      </c>
      <c r="AU234">
        <v>16307.2162162162</v>
      </c>
      <c r="AV234">
        <v>20109.0888888888</v>
      </c>
      <c r="AW234">
        <v>24283.9727891156</v>
      </c>
      <c r="AX234">
        <v>23702.4557195571</v>
      </c>
      <c r="AY234">
        <v>24674.136518771302</v>
      </c>
      <c r="AZ234">
        <v>23877.7970588235</v>
      </c>
      <c r="BA234">
        <v>23656.1411483253</v>
      </c>
      <c r="BB234">
        <v>24540.185185185099</v>
      </c>
      <c r="BC234">
        <v>19320.393574297101</v>
      </c>
      <c r="BD234">
        <v>24056.247524752402</v>
      </c>
      <c r="BE234">
        <v>24191.871179039299</v>
      </c>
      <c r="BF234">
        <v>24559.759574468</v>
      </c>
    </row>
    <row r="235" spans="1:58" x14ac:dyDescent="0.25">
      <c r="A235" t="s">
        <v>265</v>
      </c>
      <c r="B235" t="str">
        <f>VLOOKUP(A235,vhcsResultsConsolidated!$A$2:$C$566,2)</f>
        <v>Roadster</v>
      </c>
      <c r="C235" t="str">
        <f>VLOOKUP(A235,vhcsResultsConsolidated!$A$2:$C$566,3)</f>
        <v>medium high</v>
      </c>
      <c r="D235">
        <v>0.92020999999999997</v>
      </c>
      <c r="E235">
        <v>15523</v>
      </c>
      <c r="F235">
        <v>15458</v>
      </c>
      <c r="G235">
        <v>8.0247658692864192</v>
      </c>
      <c r="H235" t="s">
        <v>50</v>
      </c>
      <c r="I235">
        <v>7.1553766680808701</v>
      </c>
      <c r="J235" t="s">
        <v>50</v>
      </c>
      <c r="K235">
        <v>3.6107515595395299</v>
      </c>
      <c r="L235" t="s">
        <v>50</v>
      </c>
      <c r="M235">
        <v>5.2969519074673901</v>
      </c>
      <c r="N235" t="s">
        <v>50</v>
      </c>
      <c r="O235">
        <v>-6.9896057899191399E-3</v>
      </c>
      <c r="P235" t="s">
        <v>53</v>
      </c>
      <c r="Q235">
        <v>8.6198226326004695E-3</v>
      </c>
      <c r="R235" t="s">
        <v>53</v>
      </c>
      <c r="S235">
        <v>-2.3196563820337898E-3</v>
      </c>
      <c r="T235" t="s">
        <v>53</v>
      </c>
      <c r="U235">
        <v>1.7202309495110198E-2</v>
      </c>
      <c r="V235" t="s">
        <v>51</v>
      </c>
      <c r="W235">
        <v>2.8984878080011001</v>
      </c>
      <c r="X235" t="s">
        <v>50</v>
      </c>
      <c r="Y235">
        <v>2.9056278374619602</v>
      </c>
      <c r="Z235" t="s">
        <v>50</v>
      </c>
      <c r="AA235">
        <v>42.504651211939397</v>
      </c>
      <c r="AB235">
        <v>19.248387984058802</v>
      </c>
      <c r="AC235">
        <v>7.5924350966677698</v>
      </c>
      <c r="AD235">
        <v>11.6559528873911</v>
      </c>
      <c r="AE235">
        <v>30068.986901763201</v>
      </c>
      <c r="AF235">
        <v>30029.747603005901</v>
      </c>
      <c r="AG235">
        <v>30342.5722110118</v>
      </c>
      <c r="AH235">
        <v>29863.162019230698</v>
      </c>
      <c r="AI235">
        <v>30269.555052106902</v>
      </c>
      <c r="AJ235">
        <v>28127.121649484499</v>
      </c>
      <c r="AK235">
        <v>29897.103092783502</v>
      </c>
      <c r="AL235">
        <v>30474.781928319</v>
      </c>
      <c r="AM235">
        <v>29817.9069767441</v>
      </c>
      <c r="AN235">
        <v>31953.194372068701</v>
      </c>
      <c r="AO235">
        <v>30746.1868131868</v>
      </c>
      <c r="AP235">
        <v>29307.1184029371</v>
      </c>
      <c r="AQ235">
        <v>30489.656921754002</v>
      </c>
      <c r="AR235">
        <v>27714.227593152002</v>
      </c>
      <c r="AS235">
        <v>28171.9804941482</v>
      </c>
      <c r="AT235">
        <v>30452.398656214998</v>
      </c>
      <c r="AU235">
        <v>30024.3649425287</v>
      </c>
      <c r="AV235">
        <v>28560.071805702199</v>
      </c>
      <c r="AW235">
        <v>31404.625</v>
      </c>
      <c r="AX235">
        <v>30493.153492647001</v>
      </c>
      <c r="AY235">
        <v>31168.396596858602</v>
      </c>
      <c r="AZ235">
        <v>33748.8729064039</v>
      </c>
      <c r="BA235">
        <v>30253.687842278199</v>
      </c>
      <c r="BB235">
        <v>29482.164000000001</v>
      </c>
      <c r="BC235">
        <v>28785.100100100099</v>
      </c>
      <c r="BD235">
        <v>29937.028761061902</v>
      </c>
      <c r="BE235">
        <v>31241.9437706725</v>
      </c>
      <c r="BF235">
        <v>29071.588805166801</v>
      </c>
    </row>
    <row r="236" spans="1:58" x14ac:dyDescent="0.25">
      <c r="A236" t="s">
        <v>264</v>
      </c>
      <c r="B236" t="str">
        <f>VLOOKUP(A236,vhcsResultsConsolidated!$A$2:$C$566,2)</f>
        <v>limousine</v>
      </c>
      <c r="C236" t="str">
        <f>VLOOKUP(A236,vhcsResultsConsolidated!$A$2:$C$566,3)</f>
        <v>Medium</v>
      </c>
      <c r="D236">
        <v>0.88882799999999995</v>
      </c>
      <c r="E236">
        <v>416</v>
      </c>
      <c r="F236">
        <v>416</v>
      </c>
      <c r="G236">
        <v>33.810442153945203</v>
      </c>
      <c r="H236" t="s">
        <v>50</v>
      </c>
      <c r="I236">
        <v>12.401349490297401</v>
      </c>
      <c r="J236" t="s">
        <v>50</v>
      </c>
      <c r="K236">
        <v>15.202250204663899</v>
      </c>
      <c r="L236" t="s">
        <v>50</v>
      </c>
      <c r="M236">
        <v>1.47155421428502</v>
      </c>
      <c r="N236" t="s">
        <v>53</v>
      </c>
      <c r="O236">
        <v>1.1538705389323001E-2</v>
      </c>
      <c r="P236" t="s">
        <v>53</v>
      </c>
      <c r="Q236">
        <v>3.7131633779827602E-2</v>
      </c>
      <c r="R236" t="s">
        <v>53</v>
      </c>
      <c r="S236">
        <v>4.1984021966680697E-2</v>
      </c>
      <c r="T236" t="s">
        <v>53</v>
      </c>
      <c r="U236">
        <v>0.147871643995377</v>
      </c>
      <c r="V236" t="s">
        <v>50</v>
      </c>
      <c r="W236">
        <v>2.9988994523506198</v>
      </c>
      <c r="X236" t="s">
        <v>50</v>
      </c>
      <c r="Y236">
        <v>3.0851526182507398</v>
      </c>
      <c r="Z236" t="s">
        <v>50</v>
      </c>
      <c r="AA236">
        <v>1.7803523000160899</v>
      </c>
      <c r="AB236">
        <v>2.5642319925872998</v>
      </c>
      <c r="AC236">
        <v>1.29491254174842</v>
      </c>
      <c r="AD236">
        <v>1.2693194508388701</v>
      </c>
      <c r="AE236">
        <v>42418.888888888803</v>
      </c>
      <c r="AF236">
        <v>42039.782608695597</v>
      </c>
      <c r="AG236">
        <v>44687.519379844904</v>
      </c>
      <c r="AH236">
        <v>33233.114285714197</v>
      </c>
      <c r="AI236">
        <v>43010.925925925898</v>
      </c>
      <c r="AJ236">
        <v>42040.681818181802</v>
      </c>
      <c r="AK236">
        <v>49093.255813953401</v>
      </c>
      <c r="AL236">
        <v>36947.243902438997</v>
      </c>
      <c r="AM236">
        <v>41530.833333333299</v>
      </c>
      <c r="AN236">
        <v>42038.958333333299</v>
      </c>
      <c r="AO236">
        <v>35876.046511627901</v>
      </c>
      <c r="AP236">
        <v>30853.75</v>
      </c>
      <c r="AQ236">
        <v>42043.75</v>
      </c>
      <c r="AR236">
        <v>44409.090909090897</v>
      </c>
      <c r="AS236">
        <v>48784.333333333299</v>
      </c>
      <c r="AT236">
        <v>38466.85</v>
      </c>
      <c r="AU236">
        <v>44417.727272727199</v>
      </c>
      <c r="AV236">
        <v>39672.272727272699</v>
      </c>
      <c r="AW236">
        <v>49258.75</v>
      </c>
      <c r="AX236">
        <v>35500</v>
      </c>
      <c r="AY236">
        <v>40850.434782608601</v>
      </c>
      <c r="AZ236">
        <v>40036.666666666599</v>
      </c>
      <c r="BA236">
        <v>36439.199999999997</v>
      </c>
      <c r="BB236">
        <v>31920.909090909001</v>
      </c>
      <c r="BC236">
        <v>42734.615384615303</v>
      </c>
      <c r="BD236">
        <v>44041.25</v>
      </c>
      <c r="BE236">
        <v>35093.888888888803</v>
      </c>
      <c r="BF236">
        <v>29717.741935483798</v>
      </c>
    </row>
    <row r="237" spans="1:58" x14ac:dyDescent="0.25">
      <c r="A237" t="s">
        <v>266</v>
      </c>
      <c r="B237" t="str">
        <f>VLOOKUP(A237,vhcsResultsConsolidated!$A$2:$C$566,2)</f>
        <v>transport</v>
      </c>
      <c r="C237" t="str">
        <f>VLOOKUP(A237,vhcsResultsConsolidated!$A$2:$C$566,3)</f>
        <v>medium low</v>
      </c>
      <c r="D237">
        <v>0.78776499999999905</v>
      </c>
      <c r="E237">
        <v>5553</v>
      </c>
      <c r="F237">
        <v>5511</v>
      </c>
      <c r="G237">
        <v>4.6183741874466797</v>
      </c>
      <c r="H237" t="s">
        <v>50</v>
      </c>
      <c r="I237">
        <v>6.1802753896701503</v>
      </c>
      <c r="J237" t="s">
        <v>50</v>
      </c>
      <c r="K237">
        <v>1.9672586945727899</v>
      </c>
      <c r="L237" t="s">
        <v>52</v>
      </c>
      <c r="M237">
        <v>2.6268352327789302</v>
      </c>
      <c r="N237" t="s">
        <v>51</v>
      </c>
      <c r="O237">
        <v>-2.9629057729485399E-2</v>
      </c>
      <c r="P237" t="s">
        <v>50</v>
      </c>
      <c r="Q237">
        <v>-2.67190247323882E-2</v>
      </c>
      <c r="R237" t="s">
        <v>50</v>
      </c>
      <c r="S237">
        <v>-1.80847050464258E-2</v>
      </c>
      <c r="T237" t="s">
        <v>50</v>
      </c>
      <c r="U237">
        <v>1.7831104072170499E-2</v>
      </c>
      <c r="V237" t="s">
        <v>50</v>
      </c>
      <c r="W237">
        <v>2.8231187710332999</v>
      </c>
      <c r="X237" t="s">
        <v>50</v>
      </c>
      <c r="Y237">
        <v>2.84303893762671</v>
      </c>
      <c r="Z237" t="s">
        <v>50</v>
      </c>
      <c r="AA237">
        <v>34.482148888095303</v>
      </c>
      <c r="AB237">
        <v>-37.607579081049799</v>
      </c>
      <c r="AC237">
        <v>-4.5696167774548604</v>
      </c>
      <c r="AD237">
        <v>-33.037962303595002</v>
      </c>
      <c r="AE237">
        <v>25884.568597560901</v>
      </c>
      <c r="AF237">
        <v>23987.389488840799</v>
      </c>
      <c r="AG237">
        <v>22801.497656250001</v>
      </c>
      <c r="AH237">
        <v>23331.361437908399</v>
      </c>
      <c r="AI237">
        <v>26414.420899854798</v>
      </c>
      <c r="AJ237">
        <v>24513.207246376802</v>
      </c>
      <c r="AK237">
        <v>22909.931740614302</v>
      </c>
      <c r="AL237">
        <v>22344.548435171298</v>
      </c>
      <c r="AM237">
        <v>25298.584269662901</v>
      </c>
      <c r="AN237">
        <v>23468.3419170243</v>
      </c>
      <c r="AO237">
        <v>22709.938040345802</v>
      </c>
      <c r="AP237">
        <v>24102.2013969732</v>
      </c>
      <c r="AQ237">
        <v>26454.778787878698</v>
      </c>
      <c r="AR237">
        <v>24663.173374613001</v>
      </c>
      <c r="AS237">
        <v>22880.3054545454</v>
      </c>
      <c r="AT237">
        <v>22982.3470588235</v>
      </c>
      <c r="AU237">
        <v>26377.323119777098</v>
      </c>
      <c r="AV237">
        <v>24381.220708446799</v>
      </c>
      <c r="AW237">
        <v>22936.128617363302</v>
      </c>
      <c r="AX237">
        <v>21689.407854984802</v>
      </c>
      <c r="AY237">
        <v>25441.599337748299</v>
      </c>
      <c r="AZ237">
        <v>23592.562700964601</v>
      </c>
      <c r="BA237">
        <v>22713.398907103801</v>
      </c>
      <c r="BB237">
        <v>24545.908350305399</v>
      </c>
      <c r="BC237">
        <v>25164.034267912699</v>
      </c>
      <c r="BD237">
        <v>23368.773195876201</v>
      </c>
      <c r="BE237">
        <v>22706.076219512099</v>
      </c>
      <c r="BF237">
        <v>23510.1902173913</v>
      </c>
    </row>
    <row r="238" spans="1:58" x14ac:dyDescent="0.25">
      <c r="A238" t="s">
        <v>267</v>
      </c>
      <c r="B238" t="str">
        <f>VLOOKUP(A238,vhcsResultsConsolidated!$A$2:$C$566,2)</f>
        <v>sport</v>
      </c>
      <c r="C238" t="str">
        <f>VLOOKUP(A238,vhcsResultsConsolidated!$A$2:$C$566,3)</f>
        <v>medium</v>
      </c>
      <c r="D238">
        <v>0.80628</v>
      </c>
      <c r="E238">
        <v>5126</v>
      </c>
      <c r="F238">
        <v>4994</v>
      </c>
      <c r="G238">
        <v>5.3578458597412899</v>
      </c>
      <c r="H238" t="s">
        <v>50</v>
      </c>
      <c r="I238">
        <v>4.4858402236117296</v>
      </c>
      <c r="J238" t="s">
        <v>50</v>
      </c>
      <c r="K238">
        <v>3.3188987168572899</v>
      </c>
      <c r="L238" t="s">
        <v>50</v>
      </c>
      <c r="M238">
        <v>3.33595939326135</v>
      </c>
      <c r="N238" t="s">
        <v>50</v>
      </c>
      <c r="O238">
        <v>1.8885795910231599E-2</v>
      </c>
      <c r="P238" t="s">
        <v>53</v>
      </c>
      <c r="Q238">
        <v>-1.1609754240967199E-2</v>
      </c>
      <c r="R238" t="s">
        <v>53</v>
      </c>
      <c r="S238">
        <v>3.18175588654908E-2</v>
      </c>
      <c r="T238" t="s">
        <v>50</v>
      </c>
      <c r="U238">
        <v>4.9241302663306501E-2</v>
      </c>
      <c r="V238" t="s">
        <v>50</v>
      </c>
      <c r="W238">
        <v>3.1223992047123601</v>
      </c>
      <c r="X238" t="s">
        <v>50</v>
      </c>
      <c r="Y238">
        <v>3.1606107134232402</v>
      </c>
      <c r="Z238" t="s">
        <v>50</v>
      </c>
      <c r="AA238">
        <v>-1.3102007582729001</v>
      </c>
      <c r="AB238">
        <v>-13.7444568358664</v>
      </c>
      <c r="AC238">
        <v>6.8294195285472199</v>
      </c>
      <c r="AD238">
        <v>-20.5738763644136</v>
      </c>
      <c r="AE238">
        <v>29854.0646448523</v>
      </c>
      <c r="AF238">
        <v>29632.807877813499</v>
      </c>
      <c r="AG238">
        <v>31434.6652360515</v>
      </c>
      <c r="AH238">
        <v>31362.086336336299</v>
      </c>
      <c r="AI238">
        <v>29727.656695156598</v>
      </c>
      <c r="AJ238">
        <v>28595.8153846153</v>
      </c>
      <c r="AK238">
        <v>31846.843594009901</v>
      </c>
      <c r="AL238">
        <v>31328.187586206801</v>
      </c>
      <c r="AM238">
        <v>30015.114337568</v>
      </c>
      <c r="AN238">
        <v>30553.355083459701</v>
      </c>
      <c r="AO238">
        <v>30995.446808510598</v>
      </c>
      <c r="AP238">
        <v>31402.574958813799</v>
      </c>
      <c r="AQ238">
        <v>29698.206349206299</v>
      </c>
      <c r="AR238">
        <v>29966.647260273901</v>
      </c>
      <c r="AS238">
        <v>30688.387096774099</v>
      </c>
      <c r="AT238">
        <v>30408.5091383812</v>
      </c>
      <c r="AU238">
        <v>29762.015432098699</v>
      </c>
      <c r="AV238">
        <v>27229.662116040901</v>
      </c>
      <c r="AW238">
        <v>32660.716713881</v>
      </c>
      <c r="AX238">
        <v>32358.119883040901</v>
      </c>
      <c r="AY238">
        <v>29093.186311787002</v>
      </c>
      <c r="AZ238">
        <v>30587.681681681599</v>
      </c>
      <c r="BA238">
        <v>31311.026666666599</v>
      </c>
      <c r="BB238">
        <v>31477.780979826999</v>
      </c>
      <c r="BC238">
        <v>30857.0138888888</v>
      </c>
      <c r="BD238">
        <v>30518.291411042901</v>
      </c>
      <c r="BE238">
        <v>30636.833333333299</v>
      </c>
      <c r="BF238">
        <v>31302.2038461538</v>
      </c>
    </row>
    <row r="239" spans="1:58" x14ac:dyDescent="0.25">
      <c r="A239" t="s">
        <v>268</v>
      </c>
      <c r="D239">
        <v>0.92408999999999997</v>
      </c>
      <c r="E239">
        <v>2093</v>
      </c>
      <c r="F239">
        <v>1838</v>
      </c>
      <c r="G239">
        <v>1.1671674007839801</v>
      </c>
      <c r="H239" t="s">
        <v>53</v>
      </c>
      <c r="I239">
        <v>1.9388223996401399</v>
      </c>
      <c r="J239" t="s">
        <v>52</v>
      </c>
      <c r="K239">
        <v>0.78431300424247996</v>
      </c>
      <c r="L239" t="s">
        <v>53</v>
      </c>
      <c r="M239">
        <v>3.4783635163458899</v>
      </c>
      <c r="N239" t="s">
        <v>50</v>
      </c>
      <c r="O239">
        <v>-4.0447265982507799E-3</v>
      </c>
      <c r="P239" t="s">
        <v>53</v>
      </c>
      <c r="Q239">
        <v>-4.0132281543327703E-3</v>
      </c>
      <c r="R239" t="s">
        <v>53</v>
      </c>
      <c r="S239">
        <v>3.4715877153607799E-2</v>
      </c>
      <c r="T239" t="s">
        <v>53</v>
      </c>
      <c r="U239">
        <v>-3.4314703156301002E-2</v>
      </c>
      <c r="V239" t="s">
        <v>53</v>
      </c>
      <c r="W239">
        <v>2.8545750116576198</v>
      </c>
      <c r="X239" t="s">
        <v>50</v>
      </c>
      <c r="Y239">
        <v>2.8583484649589601</v>
      </c>
      <c r="Z239" t="s">
        <v>50</v>
      </c>
      <c r="AA239">
        <v>7.4014964527976401</v>
      </c>
      <c r="AB239">
        <v>1.0915277417231299</v>
      </c>
      <c r="AC239">
        <v>-4.7987832859894404</v>
      </c>
      <c r="AD239">
        <v>5.8903110277125696</v>
      </c>
      <c r="AE239">
        <v>13700.821621621601</v>
      </c>
      <c r="AF239">
        <v>12695.2045454545</v>
      </c>
      <c r="AG239">
        <v>13558.6612903225</v>
      </c>
      <c r="AH239">
        <v>12034.6553524804</v>
      </c>
      <c r="AI239">
        <v>14222.151057401799</v>
      </c>
      <c r="AJ239">
        <v>13112.8771929824</v>
      </c>
      <c r="AK239">
        <v>14549.203703703701</v>
      </c>
      <c r="AL239">
        <v>11964.03</v>
      </c>
      <c r="AM239">
        <v>12930.464285714201</v>
      </c>
      <c r="AN239">
        <v>12205.341563786</v>
      </c>
      <c r="AO239">
        <v>12187.141025641</v>
      </c>
      <c r="AP239">
        <v>12111.8415300546</v>
      </c>
      <c r="AQ239">
        <v>14136.22</v>
      </c>
      <c r="AR239">
        <v>13942.285714285699</v>
      </c>
      <c r="AS239">
        <v>15164.223214285699</v>
      </c>
      <c r="AT239">
        <v>11593.36</v>
      </c>
      <c r="AU239">
        <v>14293.364640883899</v>
      </c>
      <c r="AV239">
        <v>12629.0555555555</v>
      </c>
      <c r="AW239">
        <v>13886.875</v>
      </c>
      <c r="AX239">
        <v>12334.7</v>
      </c>
      <c r="AY239">
        <v>12515.8648648648</v>
      </c>
      <c r="AZ239">
        <v>11209.8545454545</v>
      </c>
      <c r="BA239">
        <v>12458.726027397201</v>
      </c>
      <c r="BB239">
        <v>12312.5568181818</v>
      </c>
      <c r="BC239">
        <v>13337.725663716799</v>
      </c>
      <c r="BD239">
        <v>13028.676691729301</v>
      </c>
      <c r="BE239">
        <v>11948.2771084337</v>
      </c>
      <c r="BF239">
        <v>11925.9157894736</v>
      </c>
    </row>
    <row r="240" spans="1:58" x14ac:dyDescent="0.25">
      <c r="A240" t="s">
        <v>762</v>
      </c>
      <c r="D240">
        <v>0.57546399999999998</v>
      </c>
      <c r="E240">
        <v>907</v>
      </c>
      <c r="F240">
        <v>812</v>
      </c>
      <c r="G240">
        <v>3.4828922142526499</v>
      </c>
      <c r="H240" t="s">
        <v>50</v>
      </c>
      <c r="I240">
        <v>2.5510536589638302</v>
      </c>
      <c r="J240" t="s">
        <v>51</v>
      </c>
      <c r="K240">
        <v>2.5853270677770301</v>
      </c>
      <c r="L240" t="s">
        <v>51</v>
      </c>
      <c r="M240">
        <v>1.0416788781598001</v>
      </c>
      <c r="N240" t="s">
        <v>53</v>
      </c>
      <c r="O240">
        <v>1.13779524558626E-2</v>
      </c>
      <c r="P240" t="s">
        <v>53</v>
      </c>
      <c r="Q240">
        <v>-4.7141681281418699E-2</v>
      </c>
      <c r="R240" t="s">
        <v>53</v>
      </c>
      <c r="S240">
        <v>-5.0640032708381903E-2</v>
      </c>
      <c r="T240" t="s">
        <v>53</v>
      </c>
      <c r="U240">
        <v>-0.124013199313976</v>
      </c>
      <c r="V240" t="s">
        <v>51</v>
      </c>
      <c r="W240">
        <v>2.9077206474254802</v>
      </c>
      <c r="X240" t="s">
        <v>50</v>
      </c>
      <c r="Y240">
        <v>2.8297259294990198</v>
      </c>
      <c r="Z240" t="s">
        <v>50</v>
      </c>
      <c r="AA240">
        <v>1.4834949008352301</v>
      </c>
      <c r="AB240">
        <v>11.508370057751399</v>
      </c>
      <c r="AC240">
        <v>3.3150478356049899</v>
      </c>
      <c r="AD240">
        <v>8.1933222221464899</v>
      </c>
      <c r="AE240">
        <v>4369.6801619433199</v>
      </c>
      <c r="AF240">
        <v>4567.3093220338897</v>
      </c>
      <c r="AG240">
        <v>3631.39622641509</v>
      </c>
      <c r="AH240">
        <v>3121.1705882352899</v>
      </c>
      <c r="AI240">
        <v>4330.9466666666603</v>
      </c>
      <c r="AJ240">
        <v>4627.7391304347802</v>
      </c>
      <c r="AK240">
        <v>3421.3108108108099</v>
      </c>
      <c r="AL240">
        <v>3242.8518518518499</v>
      </c>
      <c r="AM240">
        <v>4429.57731958762</v>
      </c>
      <c r="AN240">
        <v>4482.2142857142799</v>
      </c>
      <c r="AO240">
        <v>3814.2941176470499</v>
      </c>
      <c r="AP240">
        <v>3010.4269662921301</v>
      </c>
      <c r="AQ240">
        <v>4119.68115942029</v>
      </c>
      <c r="AR240">
        <v>5037.9066666666604</v>
      </c>
      <c r="AS240">
        <v>3741.5135135135101</v>
      </c>
      <c r="AT240">
        <v>3722.60975609756</v>
      </c>
      <c r="AU240">
        <v>4510.91358024691</v>
      </c>
      <c r="AV240">
        <v>4139.4444444444398</v>
      </c>
      <c r="AW240">
        <v>3101.1081081081002</v>
      </c>
      <c r="AX240">
        <v>2751.1</v>
      </c>
      <c r="AY240">
        <v>4263.3404255319101</v>
      </c>
      <c r="AZ240">
        <v>4726.48888888888</v>
      </c>
      <c r="BA240">
        <v>4070.5882352941098</v>
      </c>
      <c r="BB240">
        <v>2359.84</v>
      </c>
      <c r="BC240">
        <v>4585.84</v>
      </c>
      <c r="BD240">
        <v>4274.8113207547103</v>
      </c>
      <c r="BE240">
        <v>3429.8529411764698</v>
      </c>
      <c r="BF240">
        <v>3844.5128205128199</v>
      </c>
    </row>
    <row r="241" spans="1:58" x14ac:dyDescent="0.25">
      <c r="A241" t="s">
        <v>269</v>
      </c>
      <c r="D241">
        <v>0.920682</v>
      </c>
      <c r="E241">
        <v>3102</v>
      </c>
      <c r="F241">
        <v>2463</v>
      </c>
      <c r="G241">
        <v>2.5493062435942799</v>
      </c>
      <c r="H241" t="s">
        <v>51</v>
      </c>
      <c r="I241">
        <v>1.78792208988065</v>
      </c>
      <c r="J241" t="s">
        <v>53</v>
      </c>
      <c r="K241">
        <v>1.6711716334354301</v>
      </c>
      <c r="L241" t="s">
        <v>53</v>
      </c>
      <c r="M241">
        <v>4.0003423552457802</v>
      </c>
      <c r="N241" t="s">
        <v>50</v>
      </c>
      <c r="O241">
        <v>6.3342970747813906E-2</v>
      </c>
      <c r="P241" t="s">
        <v>50</v>
      </c>
      <c r="Q241">
        <v>4.6193013017366703E-2</v>
      </c>
      <c r="R241" t="s">
        <v>50</v>
      </c>
      <c r="S241">
        <v>0.10367895017286401</v>
      </c>
      <c r="T241" t="s">
        <v>50</v>
      </c>
      <c r="U241">
        <v>0.132513227400155</v>
      </c>
      <c r="V241" t="s">
        <v>50</v>
      </c>
      <c r="W241">
        <v>2.8151409413546999</v>
      </c>
      <c r="X241" t="s">
        <v>50</v>
      </c>
      <c r="Y241">
        <v>2.9065903324751399</v>
      </c>
      <c r="Z241" t="s">
        <v>50</v>
      </c>
      <c r="AA241">
        <v>-36.5194703220035</v>
      </c>
      <c r="AB241">
        <v>-32.6815038082363</v>
      </c>
      <c r="AC241">
        <v>-4.8584025960144404</v>
      </c>
      <c r="AD241">
        <v>-27.8231012122219</v>
      </c>
      <c r="AE241">
        <v>13162.4356261022</v>
      </c>
      <c r="AF241">
        <v>13733.305903398899</v>
      </c>
      <c r="AG241">
        <v>16792.200303490099</v>
      </c>
      <c r="AH241">
        <v>14503.401179941</v>
      </c>
      <c r="AI241">
        <v>13821.3385579937</v>
      </c>
      <c r="AJ241">
        <v>11732.233108108099</v>
      </c>
      <c r="AK241">
        <v>16751.4727891156</v>
      </c>
      <c r="AL241">
        <v>14811.340845070399</v>
      </c>
      <c r="AM241">
        <v>12314.8951612903</v>
      </c>
      <c r="AN241">
        <v>15985.4638783269</v>
      </c>
      <c r="AO241">
        <v>16825.005479452</v>
      </c>
      <c r="AP241">
        <v>14164.953560371499</v>
      </c>
      <c r="AQ241">
        <v>13211.543046357599</v>
      </c>
      <c r="AR241">
        <v>11512.024096385499</v>
      </c>
      <c r="AS241">
        <v>15058.0366972477</v>
      </c>
      <c r="AT241">
        <v>15896.965909090901</v>
      </c>
      <c r="AU241">
        <v>14369.4285714285</v>
      </c>
      <c r="AV241">
        <v>12013.423076923</v>
      </c>
      <c r="AW241">
        <v>17749.227027026998</v>
      </c>
      <c r="AX241">
        <v>13743.910614525101</v>
      </c>
      <c r="AY241">
        <v>13008.8103448275</v>
      </c>
      <c r="AZ241">
        <v>17985.1372549019</v>
      </c>
      <c r="BA241">
        <v>15304.5849056603</v>
      </c>
      <c r="BB241">
        <v>13999.02259887</v>
      </c>
      <c r="BC241">
        <v>11705.090909090901</v>
      </c>
      <c r="BD241">
        <v>13204.1</v>
      </c>
      <c r="BE241">
        <v>17998.533980582499</v>
      </c>
      <c r="BF241">
        <v>14366.116438356101</v>
      </c>
    </row>
    <row r="242" spans="1:58" x14ac:dyDescent="0.25">
      <c r="A242" t="s">
        <v>270</v>
      </c>
      <c r="D242">
        <v>0.87322900000000003</v>
      </c>
      <c r="E242">
        <v>2468</v>
      </c>
      <c r="F242">
        <v>1485</v>
      </c>
      <c r="G242">
        <v>1.9513475920061201</v>
      </c>
      <c r="H242" t="s">
        <v>52</v>
      </c>
      <c r="I242">
        <v>1.75681266777636</v>
      </c>
      <c r="J242" t="s">
        <v>53</v>
      </c>
      <c r="K242">
        <v>1.42596615833536</v>
      </c>
      <c r="L242" t="s">
        <v>53</v>
      </c>
      <c r="M242">
        <v>1.6665193826771501</v>
      </c>
      <c r="N242" t="s">
        <v>53</v>
      </c>
      <c r="O242">
        <v>4.01113394442121E-2</v>
      </c>
      <c r="P242" t="s">
        <v>50</v>
      </c>
      <c r="Q242">
        <v>5.1038410067974202E-2</v>
      </c>
      <c r="R242" t="s">
        <v>50</v>
      </c>
      <c r="S242">
        <v>2.6140593046307101E-2</v>
      </c>
      <c r="T242" t="s">
        <v>52</v>
      </c>
      <c r="U242">
        <v>7.1221999005838504E-2</v>
      </c>
      <c r="V242" t="s">
        <v>50</v>
      </c>
      <c r="W242">
        <v>2.85966354189007</v>
      </c>
      <c r="X242" t="s">
        <v>50</v>
      </c>
      <c r="Y242">
        <v>2.87643975961387</v>
      </c>
      <c r="Z242" t="s">
        <v>50</v>
      </c>
      <c r="AA242">
        <v>-2.29962304590393</v>
      </c>
      <c r="AB242">
        <v>4.0579199892916504</v>
      </c>
      <c r="AC242">
        <v>5.8916002886561998</v>
      </c>
      <c r="AD242">
        <v>-1.83368029936455</v>
      </c>
      <c r="AE242">
        <v>14690.3473389355</v>
      </c>
      <c r="AF242">
        <v>13061.7709359605</v>
      </c>
      <c r="AG242">
        <v>15560.623794212201</v>
      </c>
      <c r="AH242">
        <v>15722.136253041301</v>
      </c>
      <c r="AI242">
        <v>15740.9405405405</v>
      </c>
      <c r="AJ242">
        <v>12608.2836538461</v>
      </c>
      <c r="AK242">
        <v>14968.0658682634</v>
      </c>
      <c r="AL242">
        <v>16130.6391304347</v>
      </c>
      <c r="AM242">
        <v>13560.3488372093</v>
      </c>
      <c r="AN242">
        <v>13538.1616161616</v>
      </c>
      <c r="AO242">
        <v>16247.8263888888</v>
      </c>
      <c r="AP242">
        <v>15203.044198895001</v>
      </c>
      <c r="AQ242">
        <v>16336.602150537599</v>
      </c>
      <c r="AR242">
        <v>12715.0947368421</v>
      </c>
      <c r="AS242">
        <v>14433.973684210499</v>
      </c>
      <c r="AT242">
        <v>16861.166666666599</v>
      </c>
      <c r="AU242">
        <v>15138.804347826001</v>
      </c>
      <c r="AV242">
        <v>12518.486725663701</v>
      </c>
      <c r="AW242">
        <v>15414.120879120799</v>
      </c>
      <c r="AX242">
        <v>15245.5769230769</v>
      </c>
      <c r="AY242">
        <v>13833</v>
      </c>
      <c r="AZ242">
        <v>13107.1142857142</v>
      </c>
      <c r="BA242">
        <v>16105.897435897399</v>
      </c>
      <c r="BB242">
        <v>16398.5596330275</v>
      </c>
      <c r="BC242">
        <v>13414.285714285699</v>
      </c>
      <c r="BD242">
        <v>14024.8279569892</v>
      </c>
      <c r="BE242">
        <v>16415.560606060601</v>
      </c>
      <c r="BF242">
        <v>13393.166666666601</v>
      </c>
    </row>
    <row r="243" spans="1:58" x14ac:dyDescent="0.25">
      <c r="A243" t="s">
        <v>271</v>
      </c>
      <c r="D243">
        <v>0.65142</v>
      </c>
      <c r="E243">
        <v>1491</v>
      </c>
      <c r="F243">
        <v>1070</v>
      </c>
      <c r="G243">
        <v>1.14650496273907</v>
      </c>
      <c r="H243" t="s">
        <v>53</v>
      </c>
      <c r="I243">
        <v>1.1209984131273301</v>
      </c>
      <c r="J243" t="s">
        <v>53</v>
      </c>
      <c r="K243">
        <v>1.48309770151582</v>
      </c>
      <c r="L243" t="s">
        <v>53</v>
      </c>
      <c r="M243">
        <v>1.2964964814481099</v>
      </c>
      <c r="N243" t="s">
        <v>53</v>
      </c>
      <c r="O243">
        <v>5.8694544907707397E-2</v>
      </c>
      <c r="P243" t="s">
        <v>52</v>
      </c>
      <c r="Q243">
        <v>7.0435718330345704E-2</v>
      </c>
      <c r="R243" t="s">
        <v>51</v>
      </c>
      <c r="S243">
        <v>0.16414064994146499</v>
      </c>
      <c r="T243" t="s">
        <v>50</v>
      </c>
      <c r="U243">
        <v>9.7710830102773594E-2</v>
      </c>
      <c r="V243" t="s">
        <v>50</v>
      </c>
      <c r="W243">
        <v>2.7707187856521802</v>
      </c>
      <c r="X243" t="s">
        <v>50</v>
      </c>
      <c r="Y243">
        <v>2.8746329970339799</v>
      </c>
      <c r="Z243" t="s">
        <v>50</v>
      </c>
      <c r="AA243">
        <v>-10.592373676634701</v>
      </c>
      <c r="AB243">
        <v>-5.0523221110314003</v>
      </c>
      <c r="AC243">
        <v>-5.8212879606906496</v>
      </c>
      <c r="AD243">
        <v>0.76896584965924697</v>
      </c>
      <c r="AE243">
        <v>6216.63929618768</v>
      </c>
      <c r="AF243">
        <v>5811.1938775510198</v>
      </c>
      <c r="AG243">
        <v>5080.1691542288499</v>
      </c>
      <c r="AH243">
        <v>5078.3247863247798</v>
      </c>
      <c r="AI243">
        <v>6355.72972972973</v>
      </c>
      <c r="AJ243">
        <v>5988.0773809523798</v>
      </c>
      <c r="AK243">
        <v>5068.4895833333303</v>
      </c>
      <c r="AL243">
        <v>5631.7264957264897</v>
      </c>
      <c r="AM243">
        <v>6051.6923076923003</v>
      </c>
      <c r="AN243">
        <v>5575.3492063492004</v>
      </c>
      <c r="AO243">
        <v>5090.8476190476104</v>
      </c>
      <c r="AP243">
        <v>4524.9230769230699</v>
      </c>
      <c r="AQ243">
        <v>6605.2659574467998</v>
      </c>
      <c r="AR243">
        <v>6165.6111111111104</v>
      </c>
      <c r="AS243">
        <v>4847.7435897435898</v>
      </c>
      <c r="AT243">
        <v>6070.671875</v>
      </c>
      <c r="AU243">
        <v>6097.9670329670298</v>
      </c>
      <c r="AV243">
        <v>5783.2307692307704</v>
      </c>
      <c r="AW243">
        <v>5219.5263157894697</v>
      </c>
      <c r="AX243">
        <v>5101.6792452830095</v>
      </c>
      <c r="AY243">
        <v>5986.6867469879498</v>
      </c>
      <c r="AZ243">
        <v>5547.56</v>
      </c>
      <c r="BA243">
        <v>5142.1730769230699</v>
      </c>
      <c r="BB243">
        <v>4366.2181818181798</v>
      </c>
      <c r="BC243">
        <v>6125.6027397260204</v>
      </c>
      <c r="BD243">
        <v>5593.6315789473601</v>
      </c>
      <c r="BE243">
        <v>5040.4905660377299</v>
      </c>
      <c r="BF243">
        <v>4665.7096774193496</v>
      </c>
    </row>
    <row r="244" spans="1:58" x14ac:dyDescent="0.25">
      <c r="A244" t="s">
        <v>272</v>
      </c>
      <c r="B244" t="str">
        <f>VLOOKUP(A244,vhcsResultsConsolidated!$A$2:$C$566,2)</f>
        <v>van</v>
      </c>
      <c r="C244" t="str">
        <f>VLOOKUP(A244,vhcsResultsConsolidated!$A$2:$C$566,3)</f>
        <v>low</v>
      </c>
      <c r="D244">
        <v>0.50382399999999905</v>
      </c>
      <c r="E244">
        <v>1020</v>
      </c>
      <c r="F244">
        <v>917</v>
      </c>
      <c r="G244">
        <v>3.0514735865380702</v>
      </c>
      <c r="H244" t="s">
        <v>50</v>
      </c>
      <c r="I244">
        <v>4.1372157004436403</v>
      </c>
      <c r="J244" t="s">
        <v>50</v>
      </c>
      <c r="K244">
        <v>0.43018186337583603</v>
      </c>
      <c r="L244" t="s">
        <v>53</v>
      </c>
      <c r="M244">
        <v>1.0431985022007499</v>
      </c>
      <c r="N244" t="s">
        <v>53</v>
      </c>
      <c r="O244">
        <v>3.8510754507709299E-2</v>
      </c>
      <c r="P244" t="s">
        <v>52</v>
      </c>
      <c r="Q244">
        <v>4.7084244259244699E-2</v>
      </c>
      <c r="R244" t="s">
        <v>50</v>
      </c>
      <c r="S244">
        <v>6.2431357974304803E-2</v>
      </c>
      <c r="T244" t="s">
        <v>50</v>
      </c>
      <c r="U244">
        <v>0.171471940538933</v>
      </c>
      <c r="V244" t="s">
        <v>50</v>
      </c>
      <c r="W244">
        <v>2.87763524345434</v>
      </c>
      <c r="X244" t="s">
        <v>50</v>
      </c>
      <c r="Y244">
        <v>2.9781929063403201</v>
      </c>
      <c r="Z244" t="s">
        <v>50</v>
      </c>
      <c r="AA244">
        <v>-10.529763134377101</v>
      </c>
      <c r="AB244">
        <v>-15.1079815797473</v>
      </c>
      <c r="AC244">
        <v>1.16693651638014</v>
      </c>
      <c r="AD244">
        <v>-16.2749180961275</v>
      </c>
      <c r="AE244">
        <v>31784.666666666599</v>
      </c>
      <c r="AF244">
        <v>32232.162679425801</v>
      </c>
      <c r="AG244">
        <v>32062.484848484801</v>
      </c>
      <c r="AH244">
        <v>33288.8837209302</v>
      </c>
      <c r="AI244">
        <v>32405.599999999999</v>
      </c>
      <c r="AJ244">
        <v>33329.123456790097</v>
      </c>
      <c r="AK244">
        <v>33444.133333333302</v>
      </c>
      <c r="AL244">
        <v>32595.8404255319</v>
      </c>
      <c r="AM244">
        <v>31008.5</v>
      </c>
      <c r="AN244">
        <v>31537.9921875</v>
      </c>
      <c r="AO244">
        <v>31180.581560283601</v>
      </c>
      <c r="AP244">
        <v>33943.618090452197</v>
      </c>
      <c r="AQ244">
        <v>32389.4285714285</v>
      </c>
      <c r="AR244">
        <v>32927.045454545398</v>
      </c>
      <c r="AS244">
        <v>34105.829268292597</v>
      </c>
      <c r="AT244">
        <v>32827.267857142797</v>
      </c>
      <c r="AU244">
        <v>32443.333333333299</v>
      </c>
      <c r="AV244">
        <v>33807.270270270201</v>
      </c>
      <c r="AW244">
        <v>32890.469387755002</v>
      </c>
      <c r="AX244">
        <v>32254.789473684199</v>
      </c>
      <c r="AY244">
        <v>31070</v>
      </c>
      <c r="AZ244">
        <v>33015.800000000003</v>
      </c>
      <c r="BA244">
        <v>31007.323943661901</v>
      </c>
      <c r="BB244">
        <v>32793.885714285701</v>
      </c>
      <c r="BC244">
        <v>30940.526315789401</v>
      </c>
      <c r="BD244">
        <v>30424.575342465701</v>
      </c>
      <c r="BE244">
        <v>31356.314285714201</v>
      </c>
      <c r="BF244">
        <v>35227.893617021196</v>
      </c>
    </row>
    <row r="245" spans="1:58" x14ac:dyDescent="0.25">
      <c r="A245" t="s">
        <v>273</v>
      </c>
      <c r="B245" t="str">
        <f>VLOOKUP(A245,vhcsResultsConsolidated!$A$2:$C$566,2)</f>
        <v>break</v>
      </c>
      <c r="C245" t="str">
        <f>VLOOKUP(A245,vhcsResultsConsolidated!$A$2:$C$566,3)</f>
        <v>low</v>
      </c>
      <c r="D245">
        <v>0.92034199999999999</v>
      </c>
      <c r="E245">
        <v>727</v>
      </c>
      <c r="F245">
        <v>727</v>
      </c>
      <c r="G245">
        <v>3.0319121595043401</v>
      </c>
      <c r="H245" t="s">
        <v>51</v>
      </c>
      <c r="I245">
        <v>1.51777624761643</v>
      </c>
      <c r="J245" t="s">
        <v>53</v>
      </c>
      <c r="K245">
        <v>2.2622861499533502</v>
      </c>
      <c r="L245" t="s">
        <v>51</v>
      </c>
      <c r="M245">
        <v>2.1526905820985101</v>
      </c>
      <c r="N245" t="s">
        <v>52</v>
      </c>
      <c r="O245">
        <v>3.88880455017067E-2</v>
      </c>
      <c r="P245" t="s">
        <v>51</v>
      </c>
      <c r="Q245">
        <v>4.9169819513498997E-2</v>
      </c>
      <c r="R245" t="s">
        <v>51</v>
      </c>
      <c r="S245">
        <v>4.7341179496750797E-2</v>
      </c>
      <c r="T245" t="s">
        <v>50</v>
      </c>
      <c r="U245">
        <v>9.5787921408608395E-2</v>
      </c>
      <c r="V245" t="s">
        <v>50</v>
      </c>
      <c r="W245">
        <v>2.98535351478461</v>
      </c>
      <c r="X245" t="s">
        <v>50</v>
      </c>
      <c r="Y245">
        <v>3.0381804265275401</v>
      </c>
      <c r="Z245" t="s">
        <v>50</v>
      </c>
      <c r="AA245">
        <v>-2.2659648071698899</v>
      </c>
      <c r="AB245">
        <v>-2.9101190550028702</v>
      </c>
      <c r="AC245">
        <v>-0.15225810697709999</v>
      </c>
      <c r="AD245">
        <v>-2.7578609480257699</v>
      </c>
      <c r="AE245">
        <v>29607.245283018801</v>
      </c>
      <c r="AF245">
        <v>31502.609589041</v>
      </c>
      <c r="AG245">
        <v>29699.934579439199</v>
      </c>
      <c r="AH245">
        <v>23533.905325443699</v>
      </c>
      <c r="AI245">
        <v>30410.9638554216</v>
      </c>
      <c r="AJ245">
        <v>32603.6047904191</v>
      </c>
      <c r="AK245">
        <v>29892.650793650701</v>
      </c>
      <c r="AL245">
        <v>24459.362499999999</v>
      </c>
      <c r="AM245">
        <v>28729.5</v>
      </c>
      <c r="AN245">
        <v>30031.68</v>
      </c>
      <c r="AO245">
        <v>29424</v>
      </c>
      <c r="AP245">
        <v>22702.033707865099</v>
      </c>
      <c r="AQ245">
        <v>34101.259259259197</v>
      </c>
      <c r="AR245">
        <v>32317.079207920699</v>
      </c>
      <c r="AS245">
        <v>29672.608695652099</v>
      </c>
      <c r="AT245">
        <v>26828.0555555555</v>
      </c>
      <c r="AU245">
        <v>23539.379310344801</v>
      </c>
      <c r="AV245">
        <v>33042.075757575702</v>
      </c>
      <c r="AW245">
        <v>30019.174999999999</v>
      </c>
      <c r="AX245">
        <v>22521.340909090901</v>
      </c>
      <c r="AY245">
        <v>27616.5405405405</v>
      </c>
      <c r="AZ245">
        <v>30895.5555555555</v>
      </c>
      <c r="BA245">
        <v>30496.9</v>
      </c>
      <c r="BB245">
        <v>23870.94</v>
      </c>
      <c r="BC245">
        <v>29785.384615384599</v>
      </c>
      <c r="BD245">
        <v>27810.285714285699</v>
      </c>
      <c r="BE245">
        <v>27124.9285714285</v>
      </c>
      <c r="BF245">
        <v>21203.435897435898</v>
      </c>
    </row>
    <row r="246" spans="1:58" x14ac:dyDescent="0.25">
      <c r="A246" t="s">
        <v>274</v>
      </c>
      <c r="D246">
        <v>0.90929199999999999</v>
      </c>
      <c r="E246">
        <v>2716</v>
      </c>
      <c r="F246">
        <v>2716</v>
      </c>
      <c r="G246">
        <v>2.6328646170149601</v>
      </c>
      <c r="H246" t="s">
        <v>51</v>
      </c>
      <c r="I246">
        <v>2.2240802497858501</v>
      </c>
      <c r="J246" t="s">
        <v>51</v>
      </c>
      <c r="K246">
        <v>1.86934271728457</v>
      </c>
      <c r="L246" t="s">
        <v>52</v>
      </c>
      <c r="M246">
        <v>2.7583675047228899</v>
      </c>
      <c r="N246" t="s">
        <v>51</v>
      </c>
      <c r="O246">
        <v>-1.4831243199677701E-2</v>
      </c>
      <c r="P246" t="s">
        <v>53</v>
      </c>
      <c r="Q246">
        <v>-1.4080097696073201E-2</v>
      </c>
      <c r="R246" t="s">
        <v>53</v>
      </c>
      <c r="S246">
        <v>1.7043873003467699E-3</v>
      </c>
      <c r="T246" t="s">
        <v>53</v>
      </c>
      <c r="U246">
        <v>8.2553936733889402E-2</v>
      </c>
      <c r="V246" t="s">
        <v>50</v>
      </c>
      <c r="W246">
        <v>2.6514419767265598</v>
      </c>
      <c r="X246" t="s">
        <v>50</v>
      </c>
      <c r="Y246">
        <v>2.7004811308860499</v>
      </c>
      <c r="Z246" t="s">
        <v>50</v>
      </c>
      <c r="AA246">
        <v>-26.247314959559699</v>
      </c>
      <c r="AB246">
        <v>-16.293595661622401</v>
      </c>
      <c r="AC246">
        <v>7.0533811115963099</v>
      </c>
      <c r="AD246">
        <v>-23.346976773218699</v>
      </c>
      <c r="AE246">
        <v>5731.5282442748003</v>
      </c>
      <c r="AF246">
        <v>7655.6898907103796</v>
      </c>
      <c r="AG246">
        <v>8029.0603318250296</v>
      </c>
      <c r="AH246">
        <v>7749.4444444444398</v>
      </c>
      <c r="AI246">
        <v>3712.6046511627901</v>
      </c>
      <c r="AJ246">
        <v>7233.2534059945401</v>
      </c>
      <c r="AK246">
        <v>7409.6282051281996</v>
      </c>
      <c r="AL246">
        <v>7338.8195718654397</v>
      </c>
      <c r="AM246">
        <v>7448.1836158192</v>
      </c>
      <c r="AN246">
        <v>8080.44109589041</v>
      </c>
      <c r="AO246">
        <v>8579.6666666666606</v>
      </c>
      <c r="AP246">
        <v>8145.5339233038303</v>
      </c>
      <c r="AQ246">
        <v>4005.8376623376598</v>
      </c>
      <c r="AR246">
        <v>6305.4943181818098</v>
      </c>
      <c r="AS246">
        <v>6573.6790123456703</v>
      </c>
      <c r="AT246">
        <v>7692.7005347593504</v>
      </c>
      <c r="AU246">
        <v>3405.4081632653001</v>
      </c>
      <c r="AV246">
        <v>8088.1518324607296</v>
      </c>
      <c r="AW246">
        <v>8312.4533333333293</v>
      </c>
      <c r="AX246">
        <v>6866.1357142857096</v>
      </c>
      <c r="AY246">
        <v>9196.7736842105205</v>
      </c>
      <c r="AZ246">
        <v>8433.6423357664207</v>
      </c>
      <c r="BA246">
        <v>8711.73743016759</v>
      </c>
      <c r="BB246">
        <v>8241.6984924623102</v>
      </c>
      <c r="BC246">
        <v>5422.3780487804797</v>
      </c>
      <c r="BD246">
        <v>7868.21052631578</v>
      </c>
      <c r="BE246">
        <v>8442.22093023255</v>
      </c>
      <c r="BF246">
        <v>8008.8428571428503</v>
      </c>
    </row>
    <row r="247" spans="1:58" x14ac:dyDescent="0.25">
      <c r="A247" t="s">
        <v>275</v>
      </c>
      <c r="D247">
        <v>0.57549300000000003</v>
      </c>
      <c r="E247">
        <v>1847</v>
      </c>
      <c r="F247">
        <v>1612</v>
      </c>
      <c r="G247">
        <v>1.6848452217165799</v>
      </c>
      <c r="H247" t="s">
        <v>53</v>
      </c>
      <c r="I247">
        <v>1.29130911453601</v>
      </c>
      <c r="J247" t="s">
        <v>53</v>
      </c>
      <c r="K247">
        <v>1.3542032124165699</v>
      </c>
      <c r="L247" t="s">
        <v>53</v>
      </c>
      <c r="M247">
        <v>0.95396746873717198</v>
      </c>
      <c r="N247" t="s">
        <v>53</v>
      </c>
      <c r="O247">
        <v>1.39186716563704E-2</v>
      </c>
      <c r="P247" t="s">
        <v>53</v>
      </c>
      <c r="Q247">
        <v>-3.2463038736683898E-4</v>
      </c>
      <c r="R247" t="s">
        <v>53</v>
      </c>
      <c r="S247">
        <v>1.19635047483068E-2</v>
      </c>
      <c r="T247" t="s">
        <v>53</v>
      </c>
      <c r="U247">
        <v>8.7667526154491499E-2</v>
      </c>
      <c r="V247" t="s">
        <v>50</v>
      </c>
      <c r="W247">
        <v>2.5900354394294101</v>
      </c>
      <c r="X247" t="s">
        <v>50</v>
      </c>
      <c r="Y247">
        <v>2.6379750711171801</v>
      </c>
      <c r="Z247" t="s">
        <v>50</v>
      </c>
      <c r="AA247">
        <v>5.9332323911001597</v>
      </c>
      <c r="AB247">
        <v>-18.3722212339948</v>
      </c>
      <c r="AC247">
        <v>-0.37340076887961199</v>
      </c>
      <c r="AD247">
        <v>-17.998820465115202</v>
      </c>
      <c r="AE247">
        <v>9667.5731958762808</v>
      </c>
      <c r="AF247">
        <v>8966.8454545454497</v>
      </c>
      <c r="AG247">
        <v>8353.6319218241006</v>
      </c>
      <c r="AH247">
        <v>8236.4105263157799</v>
      </c>
      <c r="AI247">
        <v>10093.298507462599</v>
      </c>
      <c r="AJ247">
        <v>8794.6880341880296</v>
      </c>
      <c r="AK247">
        <v>8343.7567567567494</v>
      </c>
      <c r="AL247">
        <v>7815.2569832402196</v>
      </c>
      <c r="AM247">
        <v>9141.7926267281091</v>
      </c>
      <c r="AN247">
        <v>9162.40291262135</v>
      </c>
      <c r="AO247">
        <v>8362.8238993710693</v>
      </c>
      <c r="AP247">
        <v>8611.4676616915403</v>
      </c>
      <c r="AQ247">
        <v>10294.616666666599</v>
      </c>
      <c r="AR247">
        <v>9198.5955882352901</v>
      </c>
      <c r="AS247">
        <v>8369.2000000000007</v>
      </c>
      <c r="AT247">
        <v>7477.3522727272702</v>
      </c>
      <c r="AU247">
        <v>9930.0675675675593</v>
      </c>
      <c r="AV247">
        <v>8234.1632653061206</v>
      </c>
      <c r="AW247">
        <v>8317.6164383561609</v>
      </c>
      <c r="AX247">
        <v>8142.0219780219704</v>
      </c>
      <c r="AY247">
        <v>9798.1208791208792</v>
      </c>
      <c r="AZ247">
        <v>9419.9711538461506</v>
      </c>
      <c r="BA247">
        <v>8318.3055555555493</v>
      </c>
      <c r="BB247">
        <v>8548.5172413793098</v>
      </c>
      <c r="BC247">
        <v>8667.7777777777701</v>
      </c>
      <c r="BD247">
        <v>8899.7843137254895</v>
      </c>
      <c r="BE247">
        <v>8399.6666666666606</v>
      </c>
      <c r="BF247">
        <v>8697.3764705882295</v>
      </c>
    </row>
    <row r="248" spans="1:58" x14ac:dyDescent="0.25">
      <c r="A248" t="s">
        <v>276</v>
      </c>
      <c r="B248" t="str">
        <f>VLOOKUP(A248,vhcsResultsConsolidated!$A$2:$C$566,2)</f>
        <v>Break</v>
      </c>
      <c r="C248" t="str">
        <f>VLOOKUP(A248,vhcsResultsConsolidated!$A$2:$C$566,3)</f>
        <v>Medium</v>
      </c>
      <c r="D248">
        <v>0.94770299999999996</v>
      </c>
      <c r="E248">
        <v>653</v>
      </c>
      <c r="F248">
        <v>653</v>
      </c>
      <c r="G248">
        <v>2.4822775931113998</v>
      </c>
      <c r="H248" t="s">
        <v>51</v>
      </c>
      <c r="I248">
        <v>2.84327871310323</v>
      </c>
      <c r="J248" t="s">
        <v>51</v>
      </c>
      <c r="K248">
        <v>0.90559303863670904</v>
      </c>
      <c r="L248" t="s">
        <v>53</v>
      </c>
      <c r="M248">
        <v>4.1346849187258199</v>
      </c>
      <c r="N248" t="s">
        <v>50</v>
      </c>
      <c r="O248">
        <v>-0.11627058309044599</v>
      </c>
      <c r="P248" t="s">
        <v>50</v>
      </c>
      <c r="Q248">
        <v>-3.4497423867725398E-2</v>
      </c>
      <c r="R248" t="s">
        <v>53</v>
      </c>
      <c r="S248">
        <v>-0.127715607500723</v>
      </c>
      <c r="T248" t="s">
        <v>50</v>
      </c>
      <c r="U248">
        <v>-2.3839332281506299E-2</v>
      </c>
      <c r="V248" t="s">
        <v>53</v>
      </c>
      <c r="W248">
        <v>2.9596338879402899</v>
      </c>
      <c r="X248" t="s">
        <v>50</v>
      </c>
      <c r="Y248">
        <v>2.94056139312127</v>
      </c>
      <c r="Z248" t="s">
        <v>50</v>
      </c>
      <c r="AA248">
        <v>-145.16613882498299</v>
      </c>
      <c r="AB248">
        <v>-4.64055433622927</v>
      </c>
      <c r="AC248">
        <v>1.26924287440664</v>
      </c>
      <c r="AD248">
        <v>-5.9097972106359098</v>
      </c>
      <c r="AE248">
        <v>12210.8761904761</v>
      </c>
      <c r="AF248">
        <v>9644.6363636363603</v>
      </c>
      <c r="AG248">
        <v>23579.290155440402</v>
      </c>
      <c r="AH248">
        <v>22626.3034188034</v>
      </c>
      <c r="AI248">
        <v>13757.306122448899</v>
      </c>
      <c r="AJ248">
        <v>9956.0151515151501</v>
      </c>
      <c r="AK248">
        <v>23379.764705882299</v>
      </c>
      <c r="AL248">
        <v>22998.256000000001</v>
      </c>
      <c r="AM248">
        <v>10857.75</v>
      </c>
      <c r="AN248">
        <v>9270.98181818181</v>
      </c>
      <c r="AO248">
        <v>23736.324074074</v>
      </c>
      <c r="AP248">
        <v>22199.752293577902</v>
      </c>
      <c r="AQ248">
        <v>13310.655172413701</v>
      </c>
      <c r="AR248">
        <v>9541.0810810810799</v>
      </c>
      <c r="AS248">
        <v>23817.0212765957</v>
      </c>
      <c r="AT248">
        <v>23523.983870967699</v>
      </c>
      <c r="AU248">
        <v>14404.95</v>
      </c>
      <c r="AV248">
        <v>10485.4137931034</v>
      </c>
      <c r="AW248">
        <v>22838.947368420999</v>
      </c>
      <c r="AX248">
        <v>22480.873015873</v>
      </c>
      <c r="AY248">
        <v>12719.107142857099</v>
      </c>
      <c r="AZ248">
        <v>9405.7931034482699</v>
      </c>
      <c r="BA248">
        <v>25733.673076923002</v>
      </c>
      <c r="BB248">
        <v>25613.2307692307</v>
      </c>
      <c r="BC248">
        <v>8996.3928571428496</v>
      </c>
      <c r="BD248">
        <v>9120.6153846153793</v>
      </c>
      <c r="BE248">
        <v>21881.6428571428</v>
      </c>
      <c r="BF248">
        <v>17157.1136363636</v>
      </c>
    </row>
    <row r="249" spans="1:58" x14ac:dyDescent="0.25">
      <c r="A249" t="s">
        <v>277</v>
      </c>
      <c r="D249">
        <v>0.90147199999999905</v>
      </c>
      <c r="E249">
        <v>2963</v>
      </c>
      <c r="F249">
        <v>2858</v>
      </c>
      <c r="G249">
        <v>1.30543865232013</v>
      </c>
      <c r="H249" t="s">
        <v>53</v>
      </c>
      <c r="I249">
        <v>1.3164738749931699</v>
      </c>
      <c r="J249" t="s">
        <v>53</v>
      </c>
      <c r="K249">
        <v>1.2381335888021301</v>
      </c>
      <c r="L249" t="s">
        <v>53</v>
      </c>
      <c r="M249">
        <v>3.79877278441043</v>
      </c>
      <c r="N249" t="s">
        <v>50</v>
      </c>
      <c r="O249">
        <v>-1.0318269497865899E-2</v>
      </c>
      <c r="P249" t="s">
        <v>53</v>
      </c>
      <c r="Q249">
        <v>-1.36918233277291E-2</v>
      </c>
      <c r="R249" t="s">
        <v>53</v>
      </c>
      <c r="S249">
        <v>8.1332933704134899E-2</v>
      </c>
      <c r="T249" t="s">
        <v>50</v>
      </c>
      <c r="U249">
        <v>4.6973643983711497E-2</v>
      </c>
      <c r="V249" t="s">
        <v>50</v>
      </c>
      <c r="W249">
        <v>2.8079533419595499</v>
      </c>
      <c r="X249" t="s">
        <v>50</v>
      </c>
      <c r="Y249">
        <v>2.8765345635404298</v>
      </c>
      <c r="Z249" t="s">
        <v>50</v>
      </c>
      <c r="AA249">
        <v>9.0747154101422502</v>
      </c>
      <c r="AB249">
        <v>-32.443116448125203</v>
      </c>
      <c r="AC249">
        <v>-18.136729959157901</v>
      </c>
      <c r="AD249">
        <v>-14.306386488967201</v>
      </c>
      <c r="AE249">
        <v>9613.4193954659895</v>
      </c>
      <c r="AF249">
        <v>10202.638926174401</v>
      </c>
      <c r="AG249">
        <v>8594.7922948073701</v>
      </c>
      <c r="AH249">
        <v>8226.9376731301909</v>
      </c>
      <c r="AI249">
        <v>8542.9373433583896</v>
      </c>
      <c r="AJ249">
        <v>9139.6767955801097</v>
      </c>
      <c r="AK249">
        <v>8981.0818505337993</v>
      </c>
      <c r="AL249">
        <v>8319.8705882352897</v>
      </c>
      <c r="AM249">
        <v>10694.7417721519</v>
      </c>
      <c r="AN249">
        <v>11207.318537859001</v>
      </c>
      <c r="AO249">
        <v>8251.2879746835406</v>
      </c>
      <c r="AP249">
        <v>8144.2225130890001</v>
      </c>
      <c r="AQ249">
        <v>8865.6285714285696</v>
      </c>
      <c r="AR249">
        <v>8369.1329479768792</v>
      </c>
      <c r="AS249">
        <v>9097.5107913668999</v>
      </c>
      <c r="AT249">
        <v>7885.9505494505402</v>
      </c>
      <c r="AU249">
        <v>8184.3915343915296</v>
      </c>
      <c r="AV249">
        <v>9844.9894179894109</v>
      </c>
      <c r="AW249">
        <v>8867.1126760563293</v>
      </c>
      <c r="AX249">
        <v>8819.7025316455693</v>
      </c>
      <c r="AY249">
        <v>12195.0252525252</v>
      </c>
      <c r="AZ249">
        <v>12011.9740932642</v>
      </c>
      <c r="BA249">
        <v>7838.0769230769201</v>
      </c>
      <c r="BB249">
        <v>8419.6937799043008</v>
      </c>
      <c r="BC249">
        <v>9186.8426395939005</v>
      </c>
      <c r="BD249">
        <v>10389.957894736801</v>
      </c>
      <c r="BE249">
        <v>8654.1687500000007</v>
      </c>
      <c r="BF249">
        <v>7811.4277456647396</v>
      </c>
    </row>
    <row r="250" spans="1:58" x14ac:dyDescent="0.25">
      <c r="A250" t="s">
        <v>278</v>
      </c>
      <c r="B250" t="str">
        <f>VLOOKUP(A250,vhcsResultsConsolidated!$A$2:$C$566,2)</f>
        <v>Break</v>
      </c>
      <c r="C250" t="str">
        <f>VLOOKUP(A250,vhcsResultsConsolidated!$A$2:$C$566,3)</f>
        <v>Medium</v>
      </c>
      <c r="D250">
        <v>0.898316</v>
      </c>
      <c r="E250">
        <v>5857</v>
      </c>
      <c r="F250">
        <v>5441</v>
      </c>
      <c r="G250">
        <v>7.7531769375045396</v>
      </c>
      <c r="H250" t="s">
        <v>50</v>
      </c>
      <c r="I250">
        <v>4.8987302043161902</v>
      </c>
      <c r="J250" t="s">
        <v>50</v>
      </c>
      <c r="K250">
        <v>5.0385196810464796</v>
      </c>
      <c r="L250" t="s">
        <v>50</v>
      </c>
      <c r="M250">
        <v>8.4625787026987602</v>
      </c>
      <c r="N250" t="s">
        <v>50</v>
      </c>
      <c r="O250">
        <v>-8.8512917997101898E-2</v>
      </c>
      <c r="P250" t="s">
        <v>50</v>
      </c>
      <c r="Q250">
        <v>-8.6431230816192195E-2</v>
      </c>
      <c r="R250" t="s">
        <v>50</v>
      </c>
      <c r="S250">
        <v>-0.104581062472605</v>
      </c>
      <c r="T250" t="s">
        <v>50</v>
      </c>
      <c r="U250">
        <v>-5.3978739526421397E-2</v>
      </c>
      <c r="V250" t="s">
        <v>50</v>
      </c>
      <c r="W250">
        <v>3.04330355838376</v>
      </c>
      <c r="X250" t="s">
        <v>50</v>
      </c>
      <c r="Y250">
        <v>2.9931360551230899</v>
      </c>
      <c r="Z250" t="s">
        <v>50</v>
      </c>
      <c r="AA250">
        <v>85.742315028304304</v>
      </c>
      <c r="AB250">
        <v>22.893401977465199</v>
      </c>
      <c r="AC250">
        <v>23.3965615609957</v>
      </c>
      <c r="AD250">
        <v>-0.50315958353049495</v>
      </c>
      <c r="AE250">
        <v>16205.0961272475</v>
      </c>
      <c r="AF250">
        <v>15240.871419053899</v>
      </c>
      <c r="AG250">
        <v>15268.2027353177</v>
      </c>
      <c r="AH250">
        <v>15473.022382094299</v>
      </c>
      <c r="AI250">
        <v>17005.7685185185</v>
      </c>
      <c r="AJ250">
        <v>15587.265331664499</v>
      </c>
      <c r="AK250">
        <v>14979.5688888888</v>
      </c>
      <c r="AL250">
        <v>14560.766192732999</v>
      </c>
      <c r="AM250">
        <v>15327.837681159401</v>
      </c>
      <c r="AN250">
        <v>14846.6139601139</v>
      </c>
      <c r="AO250">
        <v>15611.2095070422</v>
      </c>
      <c r="AP250">
        <v>16407.4207119741</v>
      </c>
      <c r="AQ250">
        <v>17683.308252427101</v>
      </c>
      <c r="AR250">
        <v>14967.5592783505</v>
      </c>
      <c r="AS250">
        <v>13828.1941747572</v>
      </c>
      <c r="AT250">
        <v>16350.7970149253</v>
      </c>
      <c r="AU250">
        <v>16194.296511627899</v>
      </c>
      <c r="AV250">
        <v>16172.2919708029</v>
      </c>
      <c r="AW250">
        <v>15951.6311475409</v>
      </c>
      <c r="AX250">
        <v>12548.483221476499</v>
      </c>
      <c r="AY250">
        <v>15293.743202416899</v>
      </c>
      <c r="AZ250">
        <v>14003.8467741935</v>
      </c>
      <c r="BA250">
        <v>14912.4436619718</v>
      </c>
      <c r="BB250">
        <v>16190.952978056401</v>
      </c>
      <c r="BC250">
        <v>15359.2729805013</v>
      </c>
      <c r="BD250">
        <v>15796.6424242424</v>
      </c>
      <c r="BE250">
        <v>16309.9753521126</v>
      </c>
      <c r="BF250">
        <v>16638.367892976501</v>
      </c>
    </row>
    <row r="251" spans="1:58" x14ac:dyDescent="0.25">
      <c r="A251" t="s">
        <v>279</v>
      </c>
      <c r="B251" t="str">
        <f>VLOOKUP(A251,vhcsResultsConsolidated!$A$2:$C$566,2)</f>
        <v>break sport</v>
      </c>
      <c r="C251" t="str">
        <f>VLOOKUP(A251,vhcsResultsConsolidated!$A$2:$C$566,3)</f>
        <v>high</v>
      </c>
      <c r="D251">
        <v>0.91397799999999996</v>
      </c>
      <c r="E251">
        <v>1353</v>
      </c>
      <c r="F251">
        <v>1353</v>
      </c>
      <c r="G251">
        <v>7.5997981636522196</v>
      </c>
      <c r="H251" t="s">
        <v>50</v>
      </c>
      <c r="I251">
        <v>4.1816594931078503</v>
      </c>
      <c r="J251" t="s">
        <v>50</v>
      </c>
      <c r="K251">
        <v>3.8054650940629999</v>
      </c>
      <c r="L251" t="s">
        <v>50</v>
      </c>
      <c r="M251">
        <v>1.80068491818887</v>
      </c>
      <c r="N251" t="s">
        <v>53</v>
      </c>
      <c r="O251">
        <v>-1.85983803910191E-2</v>
      </c>
      <c r="P251" t="s">
        <v>53</v>
      </c>
      <c r="Q251">
        <v>1.7267450633478999E-2</v>
      </c>
      <c r="R251" t="s">
        <v>53</v>
      </c>
      <c r="S251">
        <v>0.10335799304266401</v>
      </c>
      <c r="T251" t="s">
        <v>50</v>
      </c>
      <c r="U251">
        <v>0.14024019215594899</v>
      </c>
      <c r="V251" t="s">
        <v>50</v>
      </c>
      <c r="W251">
        <v>2.80753449381805</v>
      </c>
      <c r="X251" t="s">
        <v>50</v>
      </c>
      <c r="Y251">
        <v>2.92861575475608</v>
      </c>
      <c r="Z251" t="s">
        <v>50</v>
      </c>
      <c r="AA251">
        <v>12.936083409679901</v>
      </c>
      <c r="AB251">
        <v>-27.783382856107998</v>
      </c>
      <c r="AC251">
        <v>-13.3804987726297</v>
      </c>
      <c r="AD251">
        <v>-14.402884083478201</v>
      </c>
      <c r="AE251">
        <v>15928.685314685301</v>
      </c>
      <c r="AF251">
        <v>13881.9259259259</v>
      </c>
      <c r="AG251">
        <v>14315.345588235199</v>
      </c>
      <c r="AH251">
        <v>17720.8292682926</v>
      </c>
      <c r="AI251">
        <v>17020.591836734598</v>
      </c>
      <c r="AJ251">
        <v>13506.4</v>
      </c>
      <c r="AK251">
        <v>13785.7923076923</v>
      </c>
      <c r="AL251">
        <v>19599.476821192002</v>
      </c>
      <c r="AM251">
        <v>14474.7880434782</v>
      </c>
      <c r="AN251">
        <v>14414.388059701399</v>
      </c>
      <c r="AO251">
        <v>14800.147887323899</v>
      </c>
      <c r="AP251">
        <v>16118.1412429378</v>
      </c>
      <c r="AQ251">
        <v>17721.8153846153</v>
      </c>
      <c r="AR251">
        <v>14140.470588235199</v>
      </c>
      <c r="AS251">
        <v>12682.754385964899</v>
      </c>
      <c r="AT251">
        <v>17426.328125</v>
      </c>
      <c r="AU251">
        <v>16227.904347825999</v>
      </c>
      <c r="AV251">
        <v>12993.1047619047</v>
      </c>
      <c r="AW251">
        <v>14647.0684931506</v>
      </c>
      <c r="AX251">
        <v>21198.1149425287</v>
      </c>
      <c r="AY251">
        <v>15532.4897959183</v>
      </c>
      <c r="AZ251">
        <v>14727.962025316399</v>
      </c>
      <c r="BA251">
        <v>15698.973684210499</v>
      </c>
      <c r="BB251">
        <v>17894.425287356298</v>
      </c>
      <c r="BC251">
        <v>13269.5</v>
      </c>
      <c r="BD251">
        <v>13963.981818181799</v>
      </c>
      <c r="BE251">
        <v>13765.1363636363</v>
      </c>
      <c r="BF251">
        <v>14401.0666666666</v>
      </c>
    </row>
    <row r="252" spans="1:58" x14ac:dyDescent="0.25">
      <c r="A252" t="s">
        <v>280</v>
      </c>
      <c r="B252" t="str">
        <f>VLOOKUP(A252,vhcsResultsConsolidated!$A$2:$C$566,2)</f>
        <v>break</v>
      </c>
      <c r="C252" t="str">
        <f>VLOOKUP(A252,vhcsResultsConsolidated!$A$2:$C$566,3)</f>
        <v>medium low</v>
      </c>
      <c r="D252">
        <v>0.92769000000000001</v>
      </c>
      <c r="E252">
        <v>6281</v>
      </c>
      <c r="F252">
        <v>4515</v>
      </c>
      <c r="G252">
        <v>6.2034376364814303</v>
      </c>
      <c r="H252" t="s">
        <v>50</v>
      </c>
      <c r="I252">
        <v>3.7558728281062601</v>
      </c>
      <c r="J252" t="s">
        <v>50</v>
      </c>
      <c r="K252">
        <v>2.7824194948520402</v>
      </c>
      <c r="L252" t="s">
        <v>51</v>
      </c>
      <c r="M252">
        <v>5.1781896121151201</v>
      </c>
      <c r="N252" t="s">
        <v>50</v>
      </c>
      <c r="O252">
        <v>-1.51709666337873E-2</v>
      </c>
      <c r="P252" t="s">
        <v>53</v>
      </c>
      <c r="Q252">
        <v>3.37693120216963E-2</v>
      </c>
      <c r="R252" t="s">
        <v>50</v>
      </c>
      <c r="S252">
        <v>5.4855689628312998E-2</v>
      </c>
      <c r="T252" t="s">
        <v>50</v>
      </c>
      <c r="U252">
        <v>8.4633987999176902E-2</v>
      </c>
      <c r="V252" t="s">
        <v>50</v>
      </c>
      <c r="W252">
        <v>2.9293447117520999</v>
      </c>
      <c r="X252" t="s">
        <v>50</v>
      </c>
      <c r="Y252">
        <v>2.9944461032246301</v>
      </c>
      <c r="Z252" t="s">
        <v>50</v>
      </c>
      <c r="AA252">
        <v>30.254971570503201</v>
      </c>
      <c r="AB252">
        <v>-45.107068223421003</v>
      </c>
      <c r="AC252">
        <v>-22.558117409337001</v>
      </c>
      <c r="AD252">
        <v>-22.548950814083899</v>
      </c>
      <c r="AE252">
        <v>17669.331460674101</v>
      </c>
      <c r="AF252">
        <v>21445.612173912999</v>
      </c>
      <c r="AG252">
        <v>19895.631977294201</v>
      </c>
      <c r="AH252">
        <v>18951.538709677399</v>
      </c>
      <c r="AI252">
        <v>18496.313725490199</v>
      </c>
      <c r="AJ252">
        <v>20850.458762886599</v>
      </c>
      <c r="AK252">
        <v>19708.284403669699</v>
      </c>
      <c r="AL252">
        <v>20107.216080401999</v>
      </c>
      <c r="AM252">
        <v>16754.268244575898</v>
      </c>
      <c r="AN252">
        <v>22055.434859154899</v>
      </c>
      <c r="AO252">
        <v>20095.0546875</v>
      </c>
      <c r="AP252">
        <v>17878.538102643801</v>
      </c>
      <c r="AQ252">
        <v>20065.287401574798</v>
      </c>
      <c r="AR252">
        <v>18814.934959349499</v>
      </c>
      <c r="AS252">
        <v>20279.607142857101</v>
      </c>
      <c r="AT252">
        <v>21015.809701492501</v>
      </c>
      <c r="AU252">
        <v>17198.205211726301</v>
      </c>
      <c r="AV252">
        <v>22340.752976190401</v>
      </c>
      <c r="AW252">
        <v>19216.907849829298</v>
      </c>
      <c r="AX252">
        <v>19367.0851063829</v>
      </c>
      <c r="AY252">
        <v>17602.564220183402</v>
      </c>
      <c r="AZ252">
        <v>22044.611486486399</v>
      </c>
      <c r="BA252">
        <v>19260.966019417399</v>
      </c>
      <c r="BB252">
        <v>18248.1143695014</v>
      </c>
      <c r="BC252">
        <v>16114.3771626297</v>
      </c>
      <c r="BD252">
        <v>22067.213235294101</v>
      </c>
      <c r="BE252">
        <v>20656.565359477099</v>
      </c>
      <c r="BF252">
        <v>17461.2350993377</v>
      </c>
    </row>
    <row r="253" spans="1:58" x14ac:dyDescent="0.25">
      <c r="A253" t="s">
        <v>763</v>
      </c>
      <c r="B253" t="str">
        <f>VLOOKUP(A253,vhcsResultsConsolidated!$A$2:$C$566,2)</f>
        <v>break</v>
      </c>
      <c r="C253" t="str">
        <f>VLOOKUP(A253,vhcsResultsConsolidated!$A$2:$C$566,3)</f>
        <v>medium low</v>
      </c>
      <c r="D253">
        <v>0.66866800000000004</v>
      </c>
      <c r="E253">
        <v>413</v>
      </c>
      <c r="F253">
        <v>413</v>
      </c>
      <c r="G253">
        <v>2.5265078347438399</v>
      </c>
      <c r="H253" t="s">
        <v>51</v>
      </c>
      <c r="I253">
        <v>2.5815252030762701</v>
      </c>
      <c r="J253" t="s">
        <v>51</v>
      </c>
      <c r="K253">
        <v>2.25405884413034</v>
      </c>
      <c r="L253" t="s">
        <v>51</v>
      </c>
      <c r="M253">
        <v>1.13477299790896</v>
      </c>
      <c r="N253" t="s">
        <v>53</v>
      </c>
      <c r="O253">
        <v>-2.4017587006936202E-2</v>
      </c>
      <c r="P253" t="s">
        <v>53</v>
      </c>
      <c r="Q253">
        <v>-3.0219737349784798E-2</v>
      </c>
      <c r="R253" t="s">
        <v>52</v>
      </c>
      <c r="S253">
        <v>-6.2074188000762802E-2</v>
      </c>
      <c r="T253" t="s">
        <v>50</v>
      </c>
      <c r="U253">
        <v>-8.0515594923539296E-2</v>
      </c>
      <c r="V253" t="s">
        <v>50</v>
      </c>
      <c r="W253">
        <v>3.1396370055804299</v>
      </c>
      <c r="X253" t="s">
        <v>50</v>
      </c>
      <c r="Y253">
        <v>3.09786251599638</v>
      </c>
      <c r="Z253" t="s">
        <v>50</v>
      </c>
      <c r="AA253">
        <v>-2.2074826965006</v>
      </c>
      <c r="AB253">
        <v>4.7298268652941102</v>
      </c>
      <c r="AC253">
        <v>1.4712909750794401</v>
      </c>
      <c r="AD253">
        <v>3.2585358902146702</v>
      </c>
      <c r="AE253">
        <v>54068.823529411697</v>
      </c>
      <c r="AF253">
        <v>51333.027272727202</v>
      </c>
      <c r="AG253">
        <v>49007.173228346401</v>
      </c>
      <c r="AH253">
        <v>43892.598591549198</v>
      </c>
      <c r="AJ253">
        <v>52404.576271186401</v>
      </c>
      <c r="AK253">
        <v>50231.126984126902</v>
      </c>
      <c r="AL253">
        <v>45164.1975308642</v>
      </c>
      <c r="AM253">
        <v>54068.823529411697</v>
      </c>
      <c r="AN253">
        <v>50093.392156862697</v>
      </c>
      <c r="AO253">
        <v>47802.34375</v>
      </c>
      <c r="AP253">
        <v>42204.081967213097</v>
      </c>
      <c r="AR253">
        <v>52950</v>
      </c>
      <c r="AS253">
        <v>49705.181818181802</v>
      </c>
      <c r="AT253">
        <v>45656.274509803901</v>
      </c>
      <c r="AV253">
        <v>52003.529411764699</v>
      </c>
      <c r="AW253">
        <v>50513.341463414603</v>
      </c>
      <c r="AX253">
        <v>44327.666666666599</v>
      </c>
      <c r="AY253">
        <v>54450</v>
      </c>
      <c r="AZ253">
        <v>50992.625</v>
      </c>
      <c r="BA253">
        <v>49392.9411764705</v>
      </c>
      <c r="BB253">
        <v>44317.857142857101</v>
      </c>
      <c r="BC253">
        <v>54045</v>
      </c>
      <c r="BD253">
        <v>49294.074074074</v>
      </c>
      <c r="BE253">
        <v>47227.021276595697</v>
      </c>
      <c r="BF253">
        <v>40410.575757575702</v>
      </c>
    </row>
    <row r="254" spans="1:58" x14ac:dyDescent="0.25">
      <c r="A254" t="s">
        <v>281</v>
      </c>
      <c r="D254">
        <v>0.50559900000000002</v>
      </c>
      <c r="E254">
        <v>542</v>
      </c>
      <c r="F254">
        <v>542</v>
      </c>
      <c r="G254">
        <v>1.47033511396928</v>
      </c>
      <c r="H254" t="s">
        <v>53</v>
      </c>
      <c r="I254">
        <v>1.1343597812577799</v>
      </c>
      <c r="J254" t="s">
        <v>53</v>
      </c>
      <c r="K254">
        <v>1.1279744313575699</v>
      </c>
      <c r="L254" t="s">
        <v>53</v>
      </c>
      <c r="M254">
        <v>0.96902447621434895</v>
      </c>
      <c r="N254" t="s">
        <v>53</v>
      </c>
      <c r="O254">
        <v>1.6571388679430699E-2</v>
      </c>
      <c r="P254" t="s">
        <v>53</v>
      </c>
      <c r="Q254">
        <v>1.5621009305655201E-2</v>
      </c>
      <c r="R254" t="s">
        <v>53</v>
      </c>
      <c r="S254">
        <v>2.0370625322745299E-2</v>
      </c>
      <c r="T254" t="s">
        <v>53</v>
      </c>
      <c r="U254">
        <v>5.3539598558792603E-2</v>
      </c>
      <c r="V254" t="s">
        <v>50</v>
      </c>
      <c r="W254">
        <v>2.8600800637827102</v>
      </c>
      <c r="X254" t="s">
        <v>50</v>
      </c>
      <c r="Y254">
        <v>2.8897296661103602</v>
      </c>
      <c r="Z254" t="s">
        <v>50</v>
      </c>
      <c r="AA254">
        <v>-2.2926150507623402</v>
      </c>
      <c r="AB254">
        <v>-5.49217188448893</v>
      </c>
      <c r="AC254">
        <v>-1.04581555259547</v>
      </c>
      <c r="AD254">
        <v>-4.4463563318934503</v>
      </c>
      <c r="AE254">
        <v>22076.043478260799</v>
      </c>
      <c r="AF254">
        <v>21769.0075757575</v>
      </c>
      <c r="AG254">
        <v>21763.919999999998</v>
      </c>
      <c r="AH254">
        <v>20478.7382198952</v>
      </c>
      <c r="AJ254">
        <v>21906.5625</v>
      </c>
      <c r="AK254">
        <v>21694.21875</v>
      </c>
      <c r="AL254">
        <v>19969.326530612201</v>
      </c>
      <c r="AM254">
        <v>22076.043478260799</v>
      </c>
      <c r="AN254">
        <v>21639.544117647001</v>
      </c>
      <c r="AO254">
        <v>21815.790697674402</v>
      </c>
      <c r="AP254">
        <v>21015.5376344086</v>
      </c>
      <c r="AR254">
        <v>22436.538461538399</v>
      </c>
      <c r="AS254">
        <v>22027.333333333299</v>
      </c>
      <c r="AT254">
        <v>21130</v>
      </c>
      <c r="AV254">
        <v>21543.947368420999</v>
      </c>
      <c r="AW254">
        <v>21400.294117647001</v>
      </c>
      <c r="AX254">
        <v>18899.686274509801</v>
      </c>
      <c r="AZ254">
        <v>22325</v>
      </c>
      <c r="BA254">
        <v>21524.418604651099</v>
      </c>
      <c r="BB254">
        <v>20754.693548387098</v>
      </c>
      <c r="BC254">
        <v>22076.043478260799</v>
      </c>
      <c r="BD254">
        <v>21159.724999999999</v>
      </c>
      <c r="BE254">
        <v>22107.162790697599</v>
      </c>
      <c r="BF254">
        <v>21537.225806451599</v>
      </c>
    </row>
    <row r="255" spans="1:58" x14ac:dyDescent="0.25">
      <c r="A255" t="s">
        <v>764</v>
      </c>
      <c r="D255">
        <v>0.83546299999999996</v>
      </c>
      <c r="E255">
        <v>927</v>
      </c>
      <c r="F255">
        <v>764</v>
      </c>
      <c r="G255">
        <v>1.9299472941314599</v>
      </c>
      <c r="H255" t="s">
        <v>52</v>
      </c>
      <c r="I255">
        <v>1.63986655915149</v>
      </c>
      <c r="J255" t="s">
        <v>53</v>
      </c>
      <c r="K255">
        <v>1.26143953162252</v>
      </c>
      <c r="L255" t="s">
        <v>53</v>
      </c>
      <c r="M255">
        <v>1.66993067851759</v>
      </c>
      <c r="N255" t="s">
        <v>53</v>
      </c>
      <c r="O255">
        <v>-3.1017279030676199E-2</v>
      </c>
      <c r="P255" t="s">
        <v>53</v>
      </c>
      <c r="Q255">
        <v>0.124732369051629</v>
      </c>
      <c r="R255" t="s">
        <v>50</v>
      </c>
      <c r="S255">
        <v>-3.0673750079062801E-2</v>
      </c>
      <c r="T255" t="s">
        <v>53</v>
      </c>
      <c r="U255">
        <v>0.130976811912274</v>
      </c>
      <c r="V255" t="s">
        <v>50</v>
      </c>
      <c r="W255">
        <v>2.7879645719470099</v>
      </c>
      <c r="X255" t="s">
        <v>50</v>
      </c>
      <c r="Y255">
        <v>2.8112377382370899</v>
      </c>
      <c r="Z255" t="s">
        <v>50</v>
      </c>
      <c r="AA255">
        <v>-1.55604400422567</v>
      </c>
      <c r="AB255">
        <v>-1.1438335456559201</v>
      </c>
      <c r="AC255">
        <v>-0.56279903858572</v>
      </c>
      <c r="AD255">
        <v>-0.58103450707020199</v>
      </c>
      <c r="AE255">
        <v>10298.2746781115</v>
      </c>
      <c r="AF255">
        <v>11049.58685446</v>
      </c>
      <c r="AG255">
        <v>9130.7769784172597</v>
      </c>
      <c r="AH255">
        <v>9370.2458100558597</v>
      </c>
      <c r="AI255">
        <v>10249.4511278195</v>
      </c>
      <c r="AJ255">
        <v>10912.584158415801</v>
      </c>
      <c r="AK255">
        <v>9815.625</v>
      </c>
      <c r="AL255">
        <v>9196.34</v>
      </c>
      <c r="AM255">
        <v>10363.209999999999</v>
      </c>
      <c r="AN255">
        <v>11173.1339285714</v>
      </c>
      <c r="AO255">
        <v>8394.8208955223799</v>
      </c>
      <c r="AP255">
        <v>9590.3797468354405</v>
      </c>
      <c r="AQ255">
        <v>11135.333333333299</v>
      </c>
      <c r="AR255">
        <v>11438.538461538399</v>
      </c>
      <c r="AS255">
        <v>11178</v>
      </c>
      <c r="AT255">
        <v>9510.4262295081899</v>
      </c>
      <c r="AU255">
        <v>8730.7959183673393</v>
      </c>
      <c r="AV255">
        <v>10354.4285714285</v>
      </c>
      <c r="AW255">
        <v>8375.4</v>
      </c>
      <c r="AX255">
        <v>8705.0769230769201</v>
      </c>
      <c r="AY255">
        <v>9344.75</v>
      </c>
      <c r="AZ255">
        <v>11181.169491525399</v>
      </c>
      <c r="BA255">
        <v>7942.2333333333299</v>
      </c>
      <c r="BB255">
        <v>9322.76</v>
      </c>
      <c r="BC255">
        <v>11042.1833333333</v>
      </c>
      <c r="BD255">
        <v>11164.188679245201</v>
      </c>
      <c r="BE255">
        <v>8761.7837837837797</v>
      </c>
      <c r="BF255">
        <v>10051.793103448201</v>
      </c>
    </row>
    <row r="256" spans="1:58" x14ac:dyDescent="0.25">
      <c r="A256" t="s">
        <v>765</v>
      </c>
      <c r="D256">
        <v>0.91486699999999999</v>
      </c>
      <c r="E256">
        <v>1187</v>
      </c>
      <c r="F256">
        <v>897</v>
      </c>
      <c r="G256">
        <v>6.0340395808282796</v>
      </c>
      <c r="H256" t="s">
        <v>50</v>
      </c>
      <c r="I256">
        <v>5.8210971258312298</v>
      </c>
      <c r="J256" t="s">
        <v>50</v>
      </c>
      <c r="K256">
        <v>3.8472104247544001</v>
      </c>
      <c r="L256" t="s">
        <v>50</v>
      </c>
      <c r="M256">
        <v>1.8252747066717001</v>
      </c>
      <c r="N256" t="s">
        <v>53</v>
      </c>
      <c r="O256">
        <v>-8.7986464235484396E-2</v>
      </c>
      <c r="P256" t="s">
        <v>51</v>
      </c>
      <c r="Q256">
        <v>-8.0112078445436705E-2</v>
      </c>
      <c r="R256" t="s">
        <v>51</v>
      </c>
      <c r="S256">
        <v>-8.4067040860835607E-2</v>
      </c>
      <c r="T256" t="s">
        <v>51</v>
      </c>
      <c r="U256">
        <v>-5.2707085209129999E-2</v>
      </c>
      <c r="V256" t="s">
        <v>53</v>
      </c>
      <c r="W256">
        <v>2.6877874863034998</v>
      </c>
      <c r="X256" t="s">
        <v>50</v>
      </c>
      <c r="Y256">
        <v>2.6419229060815401</v>
      </c>
      <c r="Z256" t="s">
        <v>50</v>
      </c>
      <c r="AA256">
        <v>16.621402226991702</v>
      </c>
      <c r="AB256">
        <v>4.0982867468010298</v>
      </c>
      <c r="AC256">
        <v>5.2416680920330396</v>
      </c>
      <c r="AD256">
        <v>-1.1433813452320001</v>
      </c>
      <c r="AE256">
        <v>17326.381889763699</v>
      </c>
      <c r="AF256">
        <v>17853.777385158999</v>
      </c>
      <c r="AG256">
        <v>16035.645348837201</v>
      </c>
      <c r="AH256">
        <v>20805.058510638199</v>
      </c>
      <c r="AI256">
        <v>15734.770270270201</v>
      </c>
      <c r="AJ256">
        <v>16462.932515337401</v>
      </c>
      <c r="AK256">
        <v>13682.8904109589</v>
      </c>
      <c r="AL256">
        <v>22279.865384615299</v>
      </c>
      <c r="AM256">
        <v>19548.6320754716</v>
      </c>
      <c r="AN256">
        <v>19743.008333333299</v>
      </c>
      <c r="AO256">
        <v>17770.505050504999</v>
      </c>
      <c r="AP256">
        <v>18979.107142857101</v>
      </c>
      <c r="AQ256">
        <v>12379.1014492753</v>
      </c>
      <c r="AR256">
        <v>12613.5111111111</v>
      </c>
      <c r="AS256">
        <v>7581.9189189189101</v>
      </c>
      <c r="AT256">
        <v>18235.929824561401</v>
      </c>
      <c r="AU256">
        <v>18665.670886075899</v>
      </c>
      <c r="AV256">
        <v>21208.794520547901</v>
      </c>
      <c r="AW256">
        <v>19953.333333333299</v>
      </c>
      <c r="AX256">
        <v>27184.2127659574</v>
      </c>
      <c r="AY256">
        <v>15030.644444444401</v>
      </c>
      <c r="AZ256">
        <v>14212.830769230701</v>
      </c>
      <c r="BA256">
        <v>16988.706896551699</v>
      </c>
      <c r="BB256">
        <v>20042.25</v>
      </c>
      <c r="BC256">
        <v>22881.573770491799</v>
      </c>
      <c r="BD256">
        <v>26278.6727272727</v>
      </c>
      <c r="BE256">
        <v>18876.463414634101</v>
      </c>
      <c r="BF256">
        <v>17809.650000000001</v>
      </c>
    </row>
    <row r="257" spans="1:58" x14ac:dyDescent="0.25">
      <c r="A257" t="s">
        <v>282</v>
      </c>
      <c r="D257">
        <v>0.54469999999999996</v>
      </c>
      <c r="E257">
        <v>1558</v>
      </c>
      <c r="F257">
        <v>916</v>
      </c>
      <c r="G257">
        <v>1.5323873595559101</v>
      </c>
      <c r="H257" t="s">
        <v>53</v>
      </c>
      <c r="I257">
        <v>1.16259345223183</v>
      </c>
      <c r="J257" t="s">
        <v>53</v>
      </c>
      <c r="K257">
        <v>1.48177598440614</v>
      </c>
      <c r="L257" t="s">
        <v>53</v>
      </c>
      <c r="M257">
        <v>1.30257962652778</v>
      </c>
      <c r="N257" t="s">
        <v>53</v>
      </c>
      <c r="O257">
        <v>7.3178429761025501E-3</v>
      </c>
      <c r="P257" t="s">
        <v>53</v>
      </c>
      <c r="Q257">
        <v>-2.48107733033899E-3</v>
      </c>
      <c r="R257" t="s">
        <v>53</v>
      </c>
      <c r="S257">
        <v>4.9793034567139897E-2</v>
      </c>
      <c r="T257" t="s">
        <v>53</v>
      </c>
      <c r="U257">
        <v>-9.2447127552730806E-3</v>
      </c>
      <c r="V257" t="s">
        <v>53</v>
      </c>
      <c r="W257">
        <v>2.6362374842793299</v>
      </c>
      <c r="X257" t="s">
        <v>50</v>
      </c>
      <c r="Y257">
        <v>2.6570300652629899</v>
      </c>
      <c r="Z257" t="s">
        <v>50</v>
      </c>
      <c r="AA257">
        <v>-6.1903178340464899</v>
      </c>
      <c r="AB257">
        <v>1.31701362424327</v>
      </c>
      <c r="AC257">
        <v>-2.9189508654104799</v>
      </c>
      <c r="AD257">
        <v>4.2359644896537496</v>
      </c>
      <c r="AE257">
        <v>3394.83229813664</v>
      </c>
      <c r="AF257">
        <v>3419.7530364372401</v>
      </c>
      <c r="AG257">
        <v>3136.6428571428501</v>
      </c>
      <c r="AH257">
        <v>3214.0167597765299</v>
      </c>
      <c r="AI257">
        <v>3387.37368421052</v>
      </c>
      <c r="AJ257">
        <v>3367.7910447761101</v>
      </c>
      <c r="AK257">
        <v>3274.6888888888798</v>
      </c>
      <c r="AL257">
        <v>3267.4787234042501</v>
      </c>
      <c r="AM257">
        <v>3405.5681818181802</v>
      </c>
      <c r="AN257">
        <v>3481.3716814159202</v>
      </c>
      <c r="AO257">
        <v>2977.35897435897</v>
      </c>
      <c r="AP257">
        <v>3154.8941176470498</v>
      </c>
      <c r="AQ257">
        <v>3470.27906976744</v>
      </c>
      <c r="AR257">
        <v>3328.5512820512799</v>
      </c>
      <c r="AS257">
        <v>3312.32</v>
      </c>
      <c r="AT257">
        <v>3134.7878787878699</v>
      </c>
      <c r="AU257">
        <v>3318.8173076922999</v>
      </c>
      <c r="AV257">
        <v>3422.4464285714198</v>
      </c>
      <c r="AW257">
        <v>3227.65</v>
      </c>
      <c r="AX257">
        <v>3339.26229508196</v>
      </c>
      <c r="AY257">
        <v>3387.4153846153799</v>
      </c>
      <c r="AZ257">
        <v>3806.57627118644</v>
      </c>
      <c r="BA257">
        <v>2852.7</v>
      </c>
      <c r="BB257">
        <v>3053.11904761904</v>
      </c>
      <c r="BC257">
        <v>3423.1791044776101</v>
      </c>
      <c r="BD257">
        <v>3126.0555555555502</v>
      </c>
      <c r="BE257">
        <v>3108.5789473684199</v>
      </c>
      <c r="BF257">
        <v>3254.3023255813901</v>
      </c>
    </row>
    <row r="258" spans="1:58" x14ac:dyDescent="0.25">
      <c r="A258" t="s">
        <v>283</v>
      </c>
      <c r="D258">
        <v>0.72187800000000002</v>
      </c>
      <c r="E258">
        <v>3644</v>
      </c>
      <c r="F258">
        <v>2651</v>
      </c>
      <c r="G258">
        <v>1.4586604947727999</v>
      </c>
      <c r="H258" t="s">
        <v>53</v>
      </c>
      <c r="I258">
        <v>1.20832952373784</v>
      </c>
      <c r="J258" t="s">
        <v>53</v>
      </c>
      <c r="K258">
        <v>1.53055084924688</v>
      </c>
      <c r="L258" t="s">
        <v>53</v>
      </c>
      <c r="M258">
        <v>5.3774433311796503</v>
      </c>
      <c r="N258" t="s">
        <v>50</v>
      </c>
      <c r="O258">
        <v>8.4642512544594095E-2</v>
      </c>
      <c r="P258" t="s">
        <v>50</v>
      </c>
      <c r="Q258">
        <v>0.13074573529266101</v>
      </c>
      <c r="R258" t="s">
        <v>50</v>
      </c>
      <c r="S258">
        <v>9.8366423267916697E-2</v>
      </c>
      <c r="T258" t="s">
        <v>50</v>
      </c>
      <c r="U258">
        <v>0.19034654330477699</v>
      </c>
      <c r="V258" t="s">
        <v>50</v>
      </c>
      <c r="W258">
        <v>3.0552213254293501</v>
      </c>
      <c r="X258" t="s">
        <v>50</v>
      </c>
      <c r="Y258">
        <v>3.1509178863545202</v>
      </c>
      <c r="Z258" t="s">
        <v>50</v>
      </c>
      <c r="AA258">
        <v>-39.691577495580198</v>
      </c>
      <c r="AB258">
        <v>-9.4742132895274995</v>
      </c>
      <c r="AC258">
        <v>3.49316122977209</v>
      </c>
      <c r="AD258">
        <v>-12.967374519299501</v>
      </c>
      <c r="AE258">
        <v>41312.834683954599</v>
      </c>
      <c r="AF258">
        <v>41530.6716867469</v>
      </c>
      <c r="AG258">
        <v>41068.259541984698</v>
      </c>
      <c r="AH258">
        <v>42171.267132867099</v>
      </c>
      <c r="AI258">
        <v>41376.876750700198</v>
      </c>
      <c r="AJ258">
        <v>41969.913194444402</v>
      </c>
      <c r="AK258">
        <v>39735.037900874602</v>
      </c>
      <c r="AL258">
        <v>39469.551724137898</v>
      </c>
      <c r="AM258">
        <v>41224.9</v>
      </c>
      <c r="AN258">
        <v>41194.231382978702</v>
      </c>
      <c r="AO258">
        <v>42533.948717948697</v>
      </c>
      <c r="AP258">
        <v>46368.574999999997</v>
      </c>
      <c r="AQ258">
        <v>41165.144186046498</v>
      </c>
      <c r="AR258">
        <v>40879.829629629603</v>
      </c>
      <c r="AS258">
        <v>40832.547619047597</v>
      </c>
      <c r="AT258">
        <v>40192.146464646401</v>
      </c>
      <c r="AU258">
        <v>41697.457746478802</v>
      </c>
      <c r="AV258">
        <v>42931.751633986903</v>
      </c>
      <c r="AW258">
        <v>38681.4285714285</v>
      </c>
      <c r="AX258">
        <v>38865.8649789029</v>
      </c>
      <c r="AY258">
        <v>39792.159663865503</v>
      </c>
      <c r="AZ258">
        <v>37074.132978723399</v>
      </c>
      <c r="BA258">
        <v>40903.019607843104</v>
      </c>
      <c r="BB258">
        <v>46812.943396226401</v>
      </c>
      <c r="BC258">
        <v>42434.0921985815</v>
      </c>
      <c r="BD258">
        <v>45314.329787233997</v>
      </c>
      <c r="BE258">
        <v>44103.333333333299</v>
      </c>
      <c r="BF258">
        <v>45784.652892561899</v>
      </c>
    </row>
    <row r="259" spans="1:58" x14ac:dyDescent="0.25">
      <c r="A259" t="s">
        <v>284</v>
      </c>
      <c r="B259" t="str">
        <f>VLOOKUP(A259,vhcsResultsConsolidated!$A$2:$C$566,2)</f>
        <v>break</v>
      </c>
      <c r="C259" t="str">
        <f>VLOOKUP(A259,vhcsResultsConsolidated!$A$2:$C$566,3)</f>
        <v>low</v>
      </c>
      <c r="D259">
        <v>0.92430800000000002</v>
      </c>
      <c r="E259">
        <v>4473</v>
      </c>
      <c r="F259">
        <v>4054</v>
      </c>
      <c r="G259">
        <v>3.3210117359420899</v>
      </c>
      <c r="H259" t="s">
        <v>50</v>
      </c>
      <c r="I259">
        <v>2.3307113199293101</v>
      </c>
      <c r="J259" t="s">
        <v>51</v>
      </c>
      <c r="K259">
        <v>1.84649701758545</v>
      </c>
      <c r="L259" t="s">
        <v>53</v>
      </c>
      <c r="M259">
        <v>7.5077750481047998</v>
      </c>
      <c r="N259" t="s">
        <v>50</v>
      </c>
      <c r="O259">
        <v>-9.5492738312817196E-2</v>
      </c>
      <c r="P259" t="s">
        <v>50</v>
      </c>
      <c r="Q259">
        <v>-7.1474939203309495E-2</v>
      </c>
      <c r="R259" t="s">
        <v>50</v>
      </c>
      <c r="S259">
        <v>-0.12566448654204401</v>
      </c>
      <c r="T259" t="s">
        <v>50</v>
      </c>
      <c r="U259">
        <v>-7.6379212516258094E-2</v>
      </c>
      <c r="V259" t="s">
        <v>50</v>
      </c>
      <c r="W259">
        <v>3.2039796320860598</v>
      </c>
      <c r="X259" t="s">
        <v>50</v>
      </c>
      <c r="Y259">
        <v>3.1429598930431402</v>
      </c>
      <c r="Z259" t="s">
        <v>50</v>
      </c>
      <c r="AA259">
        <v>41.944554146094902</v>
      </c>
      <c r="AB259">
        <v>86.344681073459896</v>
      </c>
      <c r="AC259">
        <v>40.125784494150103</v>
      </c>
      <c r="AD259">
        <v>46.218896579309899</v>
      </c>
      <c r="AE259">
        <v>40009.854251012097</v>
      </c>
      <c r="AF259">
        <v>35464.4821092278</v>
      </c>
      <c r="AG259">
        <v>36989.5375854214</v>
      </c>
      <c r="AH259">
        <v>40898.524866785003</v>
      </c>
      <c r="AI259">
        <v>42608.5158102766</v>
      </c>
      <c r="AJ259">
        <v>36141.312030075103</v>
      </c>
      <c r="AK259">
        <v>33014.646489104103</v>
      </c>
      <c r="AL259">
        <v>40769.507518796898</v>
      </c>
      <c r="AM259">
        <v>37281.798755186697</v>
      </c>
      <c r="AN259">
        <v>34785.098113207503</v>
      </c>
      <c r="AO259">
        <v>40519.924731182698</v>
      </c>
      <c r="AP259">
        <v>41014.075757575702</v>
      </c>
      <c r="AQ259">
        <v>44153.069767441797</v>
      </c>
      <c r="AR259">
        <v>35277.273333333302</v>
      </c>
      <c r="AS259">
        <v>27859.263440860199</v>
      </c>
      <c r="AT259">
        <v>39968.703832752602</v>
      </c>
      <c r="AU259">
        <v>41001.681451612902</v>
      </c>
      <c r="AV259">
        <v>37258.603448275797</v>
      </c>
      <c r="AW259">
        <v>37238.8810572687</v>
      </c>
      <c r="AX259">
        <v>41707.591836734697</v>
      </c>
      <c r="AY259">
        <v>39543.807881773399</v>
      </c>
      <c r="AZ259">
        <v>32734.9508196721</v>
      </c>
      <c r="BA259">
        <v>41322.148648648603</v>
      </c>
      <c r="BB259">
        <v>42261.507645259902</v>
      </c>
      <c r="BC259">
        <v>35635.964157706003</v>
      </c>
      <c r="BD259">
        <v>36534.174825174799</v>
      </c>
      <c r="BE259">
        <v>39787.028806584298</v>
      </c>
      <c r="BF259">
        <v>39486.322097378201</v>
      </c>
    </row>
    <row r="260" spans="1:58" x14ac:dyDescent="0.25">
      <c r="A260" t="s">
        <v>285</v>
      </c>
      <c r="D260">
        <v>0.78153399999999995</v>
      </c>
      <c r="E260">
        <v>4048</v>
      </c>
      <c r="F260">
        <v>2338</v>
      </c>
      <c r="G260">
        <v>1.91274060853233</v>
      </c>
      <c r="H260" t="s">
        <v>52</v>
      </c>
      <c r="I260">
        <v>2.7521372541876099</v>
      </c>
      <c r="J260" t="s">
        <v>51</v>
      </c>
      <c r="K260">
        <v>2.3023795720294502</v>
      </c>
      <c r="L260" t="s">
        <v>51</v>
      </c>
      <c r="M260">
        <v>2.76154495486084</v>
      </c>
      <c r="N260" t="s">
        <v>51</v>
      </c>
      <c r="O260">
        <v>-1.8143216079021699E-2</v>
      </c>
      <c r="P260" t="s">
        <v>52</v>
      </c>
      <c r="Q260">
        <v>-2.6920333222304499E-2</v>
      </c>
      <c r="R260" t="s">
        <v>50</v>
      </c>
      <c r="S260">
        <v>-8.8308328200849107E-2</v>
      </c>
      <c r="T260" t="s">
        <v>50</v>
      </c>
      <c r="U260">
        <v>-3.8495708972023597E-2</v>
      </c>
      <c r="V260" t="s">
        <v>50</v>
      </c>
      <c r="W260">
        <v>3.11364156656854</v>
      </c>
      <c r="X260" t="s">
        <v>50</v>
      </c>
      <c r="Y260">
        <v>3.0573343718382699</v>
      </c>
      <c r="Z260" t="s">
        <v>50</v>
      </c>
      <c r="AA260">
        <v>5.2562341569847</v>
      </c>
      <c r="AB260">
        <v>24.640964018113099</v>
      </c>
      <c r="AC260">
        <v>27.5828135443554</v>
      </c>
      <c r="AD260">
        <v>-2.9418495262422799</v>
      </c>
      <c r="AE260">
        <v>47155.354285714202</v>
      </c>
      <c r="AF260">
        <v>43507.714859437699</v>
      </c>
      <c r="AG260">
        <v>39950.5822368421</v>
      </c>
      <c r="AH260">
        <v>32824.833097595401</v>
      </c>
      <c r="AI260">
        <v>48958.9407894736</v>
      </c>
      <c r="AJ260">
        <v>43989.460784313698</v>
      </c>
      <c r="AK260">
        <v>41099.8226950354</v>
      </c>
      <c r="AL260">
        <v>34188.174107142797</v>
      </c>
      <c r="AM260">
        <v>44674.402714932097</v>
      </c>
      <c r="AN260">
        <v>43173.442176870703</v>
      </c>
      <c r="AO260">
        <v>38956.453987729998</v>
      </c>
      <c r="AP260">
        <v>30466.621621621602</v>
      </c>
      <c r="AQ260">
        <v>49380.4102564102</v>
      </c>
      <c r="AR260">
        <v>44166.584415584402</v>
      </c>
      <c r="AS260">
        <v>40716.049180327798</v>
      </c>
      <c r="AT260">
        <v>35402.504504504497</v>
      </c>
      <c r="AU260">
        <v>48514.689189189099</v>
      </c>
      <c r="AV260">
        <v>43882.070866141701</v>
      </c>
      <c r="AW260">
        <v>41392.449999999997</v>
      </c>
      <c r="AX260">
        <v>32995.336283185803</v>
      </c>
      <c r="AY260">
        <v>44873.616161616097</v>
      </c>
      <c r="AZ260">
        <v>45342.709401709399</v>
      </c>
      <c r="BA260">
        <v>37375.822033898301</v>
      </c>
      <c r="BB260">
        <v>31073.197183098498</v>
      </c>
      <c r="BC260">
        <v>44512.745901639297</v>
      </c>
      <c r="BD260">
        <v>41739.5197740113</v>
      </c>
      <c r="BE260">
        <v>39853.158653846098</v>
      </c>
      <c r="BF260">
        <v>29730.435897435898</v>
      </c>
    </row>
    <row r="261" spans="1:58" x14ac:dyDescent="0.25">
      <c r="A261" t="s">
        <v>286</v>
      </c>
      <c r="B261" t="str">
        <f>VLOOKUP(A261,vhcsResultsConsolidated!$A$2:$C$566,2)</f>
        <v>small SUV</v>
      </c>
      <c r="C261" t="str">
        <f>VLOOKUP(A261,vhcsResultsConsolidated!$A$2:$C$566,3)</f>
        <v>medium</v>
      </c>
      <c r="D261">
        <v>0.846468</v>
      </c>
      <c r="E261">
        <v>1847</v>
      </c>
      <c r="F261">
        <v>1789</v>
      </c>
      <c r="G261">
        <v>3.0616560126663801</v>
      </c>
      <c r="H261" t="s">
        <v>50</v>
      </c>
      <c r="I261">
        <v>2.3378668333829502</v>
      </c>
      <c r="J261" t="s">
        <v>51</v>
      </c>
      <c r="K261">
        <v>2.0892441588536101</v>
      </c>
      <c r="L261" t="s">
        <v>52</v>
      </c>
      <c r="M261">
        <v>2.0516849408922901</v>
      </c>
      <c r="N261" t="s">
        <v>52</v>
      </c>
      <c r="O261">
        <v>-8.7278675842834497E-2</v>
      </c>
      <c r="P261" t="s">
        <v>50</v>
      </c>
      <c r="Q261">
        <v>-6.2341220256013297E-2</v>
      </c>
      <c r="R261" t="s">
        <v>51</v>
      </c>
      <c r="S261">
        <v>-9.7902694067899906E-2</v>
      </c>
      <c r="T261" t="s">
        <v>50</v>
      </c>
      <c r="U261">
        <v>-3.1775323335913902E-2</v>
      </c>
      <c r="V261" t="s">
        <v>53</v>
      </c>
      <c r="W261">
        <v>2.56176195962844</v>
      </c>
      <c r="X261" t="s">
        <v>50</v>
      </c>
      <c r="Y261">
        <v>2.52047884047419</v>
      </c>
      <c r="Z261" t="s">
        <v>50</v>
      </c>
      <c r="AA261">
        <v>21.2502307588957</v>
      </c>
      <c r="AB261">
        <v>6.5261396999063201</v>
      </c>
      <c r="AC261">
        <v>6.3795176399131597</v>
      </c>
      <c r="AD261">
        <v>0.14662205999317199</v>
      </c>
      <c r="AE261">
        <v>10413.8023715415</v>
      </c>
      <c r="AF261">
        <v>9927.1005917159691</v>
      </c>
      <c r="AG261">
        <v>8711.0710227272702</v>
      </c>
      <c r="AH261">
        <v>7875.5448113207503</v>
      </c>
      <c r="AI261">
        <v>10201.4761904761</v>
      </c>
      <c r="AJ261">
        <v>9402.4874999999993</v>
      </c>
      <c r="AK261">
        <v>9194.4285714285706</v>
      </c>
      <c r="AL261">
        <v>7832.4151785714203</v>
      </c>
      <c r="AM261">
        <v>10662.579399141599</v>
      </c>
      <c r="AN261">
        <v>10398.662921348299</v>
      </c>
      <c r="AO261">
        <v>8052.5369127516697</v>
      </c>
      <c r="AP261">
        <v>7923.85</v>
      </c>
      <c r="AQ261">
        <v>9802.5384615384592</v>
      </c>
      <c r="AR261">
        <v>8422.9416666666602</v>
      </c>
      <c r="AS261">
        <v>9531.9599999999991</v>
      </c>
      <c r="AT261">
        <v>7343.3826086956497</v>
      </c>
      <c r="AU261">
        <v>10640.307692307601</v>
      </c>
      <c r="AV261">
        <v>10382.0333333333</v>
      </c>
      <c r="AW261">
        <v>8866.7281553398007</v>
      </c>
      <c r="AX261">
        <v>8348.3669724770607</v>
      </c>
      <c r="AY261">
        <v>10503.8207547169</v>
      </c>
      <c r="AZ261">
        <v>9216.9191176470595</v>
      </c>
      <c r="BA261">
        <v>8462.6301369862995</v>
      </c>
      <c r="BB261">
        <v>7758.9433962264102</v>
      </c>
      <c r="BC261">
        <v>10795.0866141732</v>
      </c>
      <c r="BD261">
        <v>11625.5114503816</v>
      </c>
      <c r="BE261">
        <v>7658.6315789473601</v>
      </c>
      <c r="BF261">
        <v>8109.8085106382896</v>
      </c>
    </row>
    <row r="262" spans="1:58" x14ac:dyDescent="0.25">
      <c r="A262" t="s">
        <v>289</v>
      </c>
      <c r="B262" t="str">
        <f>VLOOKUP(A262,vhcsResultsConsolidated!$A$2:$C$566,2)</f>
        <v>city</v>
      </c>
      <c r="C262" t="str">
        <f>VLOOKUP(A262,vhcsResultsConsolidated!$A$2:$C$566,3)</f>
        <v>low</v>
      </c>
      <c r="D262">
        <v>0.89828399999999997</v>
      </c>
      <c r="E262">
        <v>4905</v>
      </c>
      <c r="F262">
        <v>3672</v>
      </c>
      <c r="G262">
        <v>7.8607544341495696</v>
      </c>
      <c r="H262" t="s">
        <v>50</v>
      </c>
      <c r="I262">
        <v>5.6888370164409796</v>
      </c>
      <c r="J262" t="s">
        <v>50</v>
      </c>
      <c r="K262">
        <v>4.5701452857604297</v>
      </c>
      <c r="L262" t="s">
        <v>50</v>
      </c>
      <c r="M262">
        <v>7.1371568976605504</v>
      </c>
      <c r="N262" t="s">
        <v>50</v>
      </c>
      <c r="O262">
        <v>-4.5065265886094698E-2</v>
      </c>
      <c r="P262" t="s">
        <v>51</v>
      </c>
      <c r="Q262">
        <v>-4.4844963570020699E-2</v>
      </c>
      <c r="R262" t="s">
        <v>51</v>
      </c>
      <c r="S262">
        <v>-4.7478557801884903E-2</v>
      </c>
      <c r="T262" t="s">
        <v>51</v>
      </c>
      <c r="U262">
        <v>-5.0553275196962497E-2</v>
      </c>
      <c r="V262" t="s">
        <v>51</v>
      </c>
      <c r="W262">
        <v>3.3919630504013401</v>
      </c>
      <c r="X262" t="s">
        <v>50</v>
      </c>
      <c r="Y262">
        <v>3.3654522947407299</v>
      </c>
      <c r="Z262" t="s">
        <v>50</v>
      </c>
      <c r="AA262">
        <v>32.506951878728898</v>
      </c>
      <c r="AB262">
        <v>24.128870805577701</v>
      </c>
      <c r="AC262">
        <v>18.768771866080801</v>
      </c>
      <c r="AD262">
        <v>5.3600989394968996</v>
      </c>
      <c r="AE262">
        <v>32611.259425493699</v>
      </c>
      <c r="AF262">
        <v>36180.050429184499</v>
      </c>
      <c r="AG262">
        <v>32222.613026819901</v>
      </c>
      <c r="AH262">
        <v>36528.971530249102</v>
      </c>
      <c r="AI262">
        <v>30261.128762541801</v>
      </c>
      <c r="AJ262">
        <v>37719.064102564102</v>
      </c>
      <c r="AK262">
        <v>31279.845758354699</v>
      </c>
      <c r="AL262">
        <v>37982.155982905897</v>
      </c>
      <c r="AM262">
        <v>35334.860465116202</v>
      </c>
      <c r="AN262">
        <v>34003.103626942997</v>
      </c>
      <c r="AO262">
        <v>33153.416243654799</v>
      </c>
      <c r="AP262">
        <v>34715.397333333298</v>
      </c>
      <c r="AQ262">
        <v>32831.864077669903</v>
      </c>
      <c r="AR262">
        <v>39536.724489795903</v>
      </c>
      <c r="AS262">
        <v>28744.4136125654</v>
      </c>
      <c r="AT262">
        <v>35109.110169491498</v>
      </c>
      <c r="AU262">
        <v>27512.4878892733</v>
      </c>
      <c r="AV262">
        <v>35598.460317460303</v>
      </c>
      <c r="AW262">
        <v>33725.641414141399</v>
      </c>
      <c r="AX262">
        <v>40904.7370689655</v>
      </c>
      <c r="AY262">
        <v>38419.539130434699</v>
      </c>
      <c r="AZ262">
        <v>36163.297169811303</v>
      </c>
      <c r="BA262">
        <v>33412.556701030902</v>
      </c>
      <c r="BB262">
        <v>36369.907766990204</v>
      </c>
      <c r="BC262">
        <v>32854.174825174799</v>
      </c>
      <c r="BD262">
        <v>31371.143678160901</v>
      </c>
      <c r="BE262">
        <v>32902.050000000003</v>
      </c>
      <c r="BF262">
        <v>32698.656804733699</v>
      </c>
    </row>
    <row r="263" spans="1:58" x14ac:dyDescent="0.25">
      <c r="A263" t="s">
        <v>287</v>
      </c>
      <c r="B263" t="str">
        <f>VLOOKUP(A263,vhcsResultsConsolidated!$A$2:$C$566,2)</f>
        <v>limousine</v>
      </c>
      <c r="C263" t="str">
        <f>VLOOKUP(A263,vhcsResultsConsolidated!$A$2:$C$566,3)</f>
        <v>low</v>
      </c>
      <c r="D263">
        <v>0.81630000000000003</v>
      </c>
      <c r="E263">
        <v>12764</v>
      </c>
      <c r="F263">
        <v>12764</v>
      </c>
      <c r="G263">
        <v>9.5184398365453209</v>
      </c>
      <c r="H263" t="s">
        <v>50</v>
      </c>
      <c r="I263">
        <v>8.7573626084440406</v>
      </c>
      <c r="J263" t="s">
        <v>50</v>
      </c>
      <c r="K263">
        <v>4.4409533423208103</v>
      </c>
      <c r="L263" t="s">
        <v>50</v>
      </c>
      <c r="M263">
        <v>5.4817173026246104</v>
      </c>
      <c r="N263" t="s">
        <v>50</v>
      </c>
      <c r="O263">
        <v>-2.1489373351423601E-2</v>
      </c>
      <c r="P263" t="s">
        <v>50</v>
      </c>
      <c r="Q263">
        <v>-4.4990378045157702E-2</v>
      </c>
      <c r="R263" t="s">
        <v>50</v>
      </c>
      <c r="S263">
        <v>-6.5786600683973101E-2</v>
      </c>
      <c r="T263" t="s">
        <v>50</v>
      </c>
      <c r="U263">
        <v>-2.65358836673379E-2</v>
      </c>
      <c r="V263" t="s">
        <v>50</v>
      </c>
      <c r="W263">
        <v>3.04169439351951</v>
      </c>
      <c r="X263" t="s">
        <v>50</v>
      </c>
      <c r="Y263">
        <v>3.0104679787858299</v>
      </c>
      <c r="Z263" t="s">
        <v>50</v>
      </c>
      <c r="AA263">
        <v>87.630670008180402</v>
      </c>
      <c r="AB263">
        <v>47.119705510415997</v>
      </c>
      <c r="AC263">
        <v>77.589384712080303</v>
      </c>
      <c r="AD263">
        <v>-30.469679201664299</v>
      </c>
      <c r="AE263">
        <v>38654.011428571401</v>
      </c>
      <c r="AF263">
        <v>35666.3220121755</v>
      </c>
      <c r="AG263">
        <v>33582.510939510903</v>
      </c>
      <c r="AH263">
        <v>28747.214018691498</v>
      </c>
      <c r="AI263">
        <v>40010.158238172902</v>
      </c>
      <c r="AJ263">
        <v>35926.041412910999</v>
      </c>
      <c r="AK263">
        <v>35967.6441558441</v>
      </c>
      <c r="AL263">
        <v>29212.0510662177</v>
      </c>
      <c r="AM263">
        <v>36975.711305518103</v>
      </c>
      <c r="AN263">
        <v>35377.979039891798</v>
      </c>
      <c r="AO263">
        <v>31239.9693877551</v>
      </c>
      <c r="AP263">
        <v>28167.144257702999</v>
      </c>
      <c r="AQ263">
        <v>41322.784126984101</v>
      </c>
      <c r="AR263">
        <v>35848.150406503999</v>
      </c>
      <c r="AS263">
        <v>35841.353037766799</v>
      </c>
      <c r="AT263">
        <v>30301.182983682898</v>
      </c>
      <c r="AU263">
        <v>38622.6510067114</v>
      </c>
      <c r="AV263">
        <v>35989.629424778701</v>
      </c>
      <c r="AW263">
        <v>36050.255639097697</v>
      </c>
      <c r="AX263">
        <v>28200.714285714199</v>
      </c>
      <c r="AY263">
        <v>38463.966616084901</v>
      </c>
      <c r="AZ263">
        <v>36330.542936288002</v>
      </c>
      <c r="BA263">
        <v>31070.230870712399</v>
      </c>
      <c r="BB263">
        <v>27352.849246231101</v>
      </c>
      <c r="BC263">
        <v>35789.785973397797</v>
      </c>
      <c r="BD263">
        <v>34469.457067371201</v>
      </c>
      <c r="BE263">
        <v>31398.811111111099</v>
      </c>
      <c r="BF263">
        <v>29192.743670886</v>
      </c>
    </row>
    <row r="264" spans="1:58" x14ac:dyDescent="0.25">
      <c r="A264" t="s">
        <v>288</v>
      </c>
      <c r="D264">
        <v>0.93168200000000001</v>
      </c>
      <c r="E264">
        <v>15352</v>
      </c>
      <c r="F264">
        <v>15304</v>
      </c>
      <c r="G264">
        <v>2.7397507298468602</v>
      </c>
      <c r="H264" t="s">
        <v>51</v>
      </c>
      <c r="I264">
        <v>2.4465335959987802</v>
      </c>
      <c r="J264" t="s">
        <v>51</v>
      </c>
      <c r="K264">
        <v>1.7475684551659101</v>
      </c>
      <c r="L264" t="s">
        <v>53</v>
      </c>
      <c r="M264">
        <v>7.1597074523834197</v>
      </c>
      <c r="N264" t="s">
        <v>50</v>
      </c>
      <c r="O264">
        <v>-7.2211294516554003E-2</v>
      </c>
      <c r="P264" t="s">
        <v>50</v>
      </c>
      <c r="Q264">
        <v>-7.4758879074154905E-2</v>
      </c>
      <c r="R264" t="s">
        <v>50</v>
      </c>
      <c r="S264">
        <v>-0.108086743137986</v>
      </c>
      <c r="T264" t="s">
        <v>50</v>
      </c>
      <c r="U264">
        <v>-7.2225573894979203E-2</v>
      </c>
      <c r="V264" t="s">
        <v>50</v>
      </c>
      <c r="W264">
        <v>3.1254884004174901</v>
      </c>
      <c r="X264" t="s">
        <v>50</v>
      </c>
      <c r="Y264">
        <v>3.0751271802000599</v>
      </c>
      <c r="Z264" t="s">
        <v>50</v>
      </c>
      <c r="AA264">
        <v>136.329144124186</v>
      </c>
      <c r="AB264">
        <v>113.465434339787</v>
      </c>
      <c r="AC264">
        <v>104.745915347254</v>
      </c>
      <c r="AD264">
        <v>8.7195189925330503</v>
      </c>
      <c r="AE264">
        <v>47369.3591297163</v>
      </c>
      <c r="AF264">
        <v>45474.244329051602</v>
      </c>
      <c r="AG264">
        <v>47733.536994877599</v>
      </c>
      <c r="AH264">
        <v>46058.639333333304</v>
      </c>
      <c r="AI264">
        <v>48224.8705035971</v>
      </c>
      <c r="AJ264">
        <v>46609.899841017403</v>
      </c>
      <c r="AK264">
        <v>49055.6672749391</v>
      </c>
      <c r="AL264">
        <v>46188.358029635499</v>
      </c>
      <c r="AM264">
        <v>46381.332344213602</v>
      </c>
      <c r="AN264">
        <v>44264.886568848699</v>
      </c>
      <c r="AO264">
        <v>46571.193582887601</v>
      </c>
      <c r="AP264">
        <v>45896.928107838197</v>
      </c>
      <c r="AQ264">
        <v>48713.809866392599</v>
      </c>
      <c r="AR264">
        <v>47377.750265674797</v>
      </c>
      <c r="AS264">
        <v>45317.7006535947</v>
      </c>
      <c r="AT264">
        <v>45229.646692606999</v>
      </c>
      <c r="AU264">
        <v>47735.9311408016</v>
      </c>
      <c r="AV264">
        <v>45846.1078224101</v>
      </c>
      <c r="AW264">
        <v>52308.846416382199</v>
      </c>
      <c r="AX264">
        <v>47204.813531353102</v>
      </c>
      <c r="AY264">
        <v>44961.680715197901</v>
      </c>
      <c r="AZ264">
        <v>43629.874024526202</v>
      </c>
      <c r="BA264">
        <v>44975.767573696103</v>
      </c>
      <c r="BB264">
        <v>45934.605581395299</v>
      </c>
      <c r="BC264">
        <v>47613.690687361399</v>
      </c>
      <c r="BD264">
        <v>44915.865142857103</v>
      </c>
      <c r="BE264">
        <v>47995.450404858297</v>
      </c>
      <c r="BF264">
        <v>45853.282327586203</v>
      </c>
    </row>
    <row r="265" spans="1:58" x14ac:dyDescent="0.25">
      <c r="A265" t="s">
        <v>290</v>
      </c>
      <c r="B265" t="str">
        <f>VLOOKUP(A265,vhcsResultsConsolidated!$A$2:$C$566,2)</f>
        <v>break sport</v>
      </c>
      <c r="C265" t="str">
        <f>VLOOKUP(A265,vhcsResultsConsolidated!$A$2:$C$566,3)</f>
        <v>Medium High</v>
      </c>
      <c r="D265">
        <v>0.76726899999999998</v>
      </c>
      <c r="E265">
        <v>2102</v>
      </c>
      <c r="F265">
        <v>1983</v>
      </c>
      <c r="G265">
        <v>3.87241470457103</v>
      </c>
      <c r="H265" t="s">
        <v>50</v>
      </c>
      <c r="I265">
        <v>3.6611998708344999</v>
      </c>
      <c r="J265" t="s">
        <v>50</v>
      </c>
      <c r="K265">
        <v>2.44276745303292</v>
      </c>
      <c r="L265" t="s">
        <v>51</v>
      </c>
      <c r="M265">
        <v>5.2024878951700897</v>
      </c>
      <c r="N265" t="s">
        <v>50</v>
      </c>
      <c r="O265">
        <v>-8.0008526711936007E-2</v>
      </c>
      <c r="P265" t="s">
        <v>50</v>
      </c>
      <c r="Q265">
        <v>-6.3840525967924305E-2</v>
      </c>
      <c r="R265" t="s">
        <v>50</v>
      </c>
      <c r="S265">
        <v>-0.11446445443936699</v>
      </c>
      <c r="T265" t="s">
        <v>50</v>
      </c>
      <c r="U265">
        <v>-7.6517543569583402E-2</v>
      </c>
      <c r="V265" t="s">
        <v>50</v>
      </c>
      <c r="W265">
        <v>3.1893343557044802</v>
      </c>
      <c r="X265" t="s">
        <v>50</v>
      </c>
      <c r="Y265">
        <v>3.1613924749628999</v>
      </c>
      <c r="Z265" t="s">
        <v>50</v>
      </c>
      <c r="AA265">
        <v>36.0706882598082</v>
      </c>
      <c r="AB265">
        <v>17.305214997777</v>
      </c>
      <c r="AC265">
        <v>16.241170717619202</v>
      </c>
      <c r="AD265">
        <v>1.0640442801578101</v>
      </c>
      <c r="AE265">
        <v>90019.962264150905</v>
      </c>
      <c r="AF265">
        <v>87661.712389380496</v>
      </c>
      <c r="AG265">
        <v>75198.325068870501</v>
      </c>
      <c r="AH265">
        <v>66561.708776595697</v>
      </c>
      <c r="AJ265">
        <v>91726.334951456301</v>
      </c>
      <c r="AK265">
        <v>75292.055214723907</v>
      </c>
      <c r="AL265">
        <v>68403.079069767395</v>
      </c>
      <c r="AM265">
        <v>90019.962264150905</v>
      </c>
      <c r="AN265">
        <v>84258.004065040601</v>
      </c>
      <c r="AO265">
        <v>75121.934999999998</v>
      </c>
      <c r="AP265">
        <v>64102.7360248447</v>
      </c>
      <c r="AR265">
        <v>94745.406593406602</v>
      </c>
      <c r="AS265">
        <v>76613.878048780403</v>
      </c>
      <c r="AT265">
        <v>68874.290598290594</v>
      </c>
      <c r="AV265">
        <v>89337.330434782503</v>
      </c>
      <c r="AW265">
        <v>74847.836065573705</v>
      </c>
      <c r="AX265">
        <v>67840.510204081598</v>
      </c>
      <c r="AY265">
        <v>92316.625</v>
      </c>
      <c r="AZ265">
        <v>87016.027027026998</v>
      </c>
      <c r="BA265">
        <v>74746.513368983899</v>
      </c>
      <c r="BB265">
        <v>64881.6747572815</v>
      </c>
      <c r="BC265">
        <v>88119.275862068898</v>
      </c>
      <c r="BD265">
        <v>81990.296296296205</v>
      </c>
      <c r="BE265">
        <v>75451.5305164319</v>
      </c>
      <c r="BF265">
        <v>62719.448275862</v>
      </c>
    </row>
    <row r="266" spans="1:58" x14ac:dyDescent="0.25">
      <c r="A266" t="s">
        <v>291</v>
      </c>
      <c r="B266" t="str">
        <f>VLOOKUP(A266,vhcsResultsConsolidated!$A$2:$C$566,2)</f>
        <v>city</v>
      </c>
      <c r="C266" t="str">
        <f>VLOOKUP(A266,vhcsResultsConsolidated!$A$2:$C$566,3)</f>
        <v>low</v>
      </c>
      <c r="D266">
        <v>0.89774200000000004</v>
      </c>
      <c r="E266">
        <v>1965</v>
      </c>
      <c r="F266">
        <v>1965</v>
      </c>
      <c r="G266">
        <v>3.0908220833855</v>
      </c>
      <c r="H266" t="s">
        <v>50</v>
      </c>
      <c r="I266">
        <v>3.4316072443631001</v>
      </c>
      <c r="J266" t="s">
        <v>50</v>
      </c>
      <c r="K266">
        <v>0.72868855924417297</v>
      </c>
      <c r="L266" t="s">
        <v>53</v>
      </c>
      <c r="M266">
        <v>9.6788796036711204</v>
      </c>
      <c r="N266" t="s">
        <v>50</v>
      </c>
      <c r="O266">
        <v>4.5692209990936802E-2</v>
      </c>
      <c r="P266" t="s">
        <v>50</v>
      </c>
      <c r="Q266">
        <v>5.8683389232955102E-2</v>
      </c>
      <c r="R266" t="s">
        <v>50</v>
      </c>
      <c r="S266">
        <v>2.46754718871109E-2</v>
      </c>
      <c r="T266" t="s">
        <v>51</v>
      </c>
      <c r="U266">
        <v>6.2887942710055503E-2</v>
      </c>
      <c r="V266" t="s">
        <v>50</v>
      </c>
      <c r="W266">
        <v>2.9873196453601301</v>
      </c>
      <c r="X266" t="s">
        <v>50</v>
      </c>
      <c r="Y266">
        <v>3.0101223341038699</v>
      </c>
      <c r="Z266" t="s">
        <v>50</v>
      </c>
      <c r="AA266">
        <v>-17.823611290991401</v>
      </c>
      <c r="AB266">
        <v>8.8292730750496897</v>
      </c>
      <c r="AC266">
        <v>7.1448601002554097</v>
      </c>
      <c r="AD266">
        <v>1.68441297479427</v>
      </c>
      <c r="AE266">
        <v>21225.946351931299</v>
      </c>
      <c r="AF266">
        <v>22505.591224018401</v>
      </c>
      <c r="AG266">
        <v>25110.388308976999</v>
      </c>
      <c r="AH266">
        <v>23286.965928449699</v>
      </c>
      <c r="AI266">
        <v>21480.088560885601</v>
      </c>
      <c r="AJ266">
        <v>21960.446808510598</v>
      </c>
      <c r="AK266">
        <v>24623.735449735399</v>
      </c>
      <c r="AL266">
        <v>24491.507886435302</v>
      </c>
      <c r="AM266">
        <v>20872.753846153799</v>
      </c>
      <c r="AN266">
        <v>23152.606060605998</v>
      </c>
      <c r="AO266">
        <v>25427.551724137898</v>
      </c>
      <c r="AP266">
        <v>21872.744444444401</v>
      </c>
      <c r="AQ266">
        <v>21975.895348837199</v>
      </c>
      <c r="AR266">
        <v>22432.2155172413</v>
      </c>
      <c r="AS266">
        <v>20341.18</v>
      </c>
      <c r="AT266">
        <v>25138.492537313399</v>
      </c>
      <c r="AU266">
        <v>20618.6868686868</v>
      </c>
      <c r="AV266">
        <v>21500.571428571398</v>
      </c>
      <c r="AW266">
        <v>26164.2230215827</v>
      </c>
      <c r="AX266">
        <v>24017.7595628415</v>
      </c>
      <c r="AY266">
        <v>20302.117021276499</v>
      </c>
      <c r="AZ266">
        <v>23759.141666666601</v>
      </c>
      <c r="BA266">
        <v>26663.2080536912</v>
      </c>
      <c r="BB266">
        <v>22158.1436464088</v>
      </c>
      <c r="BC266">
        <v>21403.841584158399</v>
      </c>
      <c r="BD266">
        <v>22219.474358974301</v>
      </c>
      <c r="BE266">
        <v>24121.787234042498</v>
      </c>
      <c r="BF266">
        <v>21292.325842696599</v>
      </c>
    </row>
    <row r="267" spans="1:58" x14ac:dyDescent="0.25">
      <c r="A267" t="s">
        <v>292</v>
      </c>
      <c r="B267" t="str">
        <f>VLOOKUP(A267,vhcsResultsConsolidated!$A$2:$C$566,2)</f>
        <v>Limousine</v>
      </c>
      <c r="C267" t="str">
        <f>VLOOKUP(A267,vhcsResultsConsolidated!$A$2:$C$566,3)</f>
        <v>medium</v>
      </c>
      <c r="D267">
        <v>0.93250699999999997</v>
      </c>
      <c r="E267">
        <v>1533</v>
      </c>
      <c r="F267">
        <v>1533</v>
      </c>
      <c r="G267">
        <v>3.0151741441650701</v>
      </c>
      <c r="H267" t="s">
        <v>51</v>
      </c>
      <c r="I267">
        <v>1.34398065791889</v>
      </c>
      <c r="J267" t="s">
        <v>53</v>
      </c>
      <c r="K267">
        <v>2.65358661948442</v>
      </c>
      <c r="L267" t="s">
        <v>51</v>
      </c>
      <c r="M267">
        <v>2.5506556254645498</v>
      </c>
      <c r="N267" t="s">
        <v>51</v>
      </c>
      <c r="O267">
        <v>-7.3672220114315096E-2</v>
      </c>
      <c r="P267" t="s">
        <v>50</v>
      </c>
      <c r="Q267">
        <v>-1.1066365630398801E-2</v>
      </c>
      <c r="R267" t="s">
        <v>53</v>
      </c>
      <c r="S267">
        <v>-8.5016935060332997E-3</v>
      </c>
      <c r="T267" t="s">
        <v>53</v>
      </c>
      <c r="U267">
        <v>-4.2937556879281604E-3</v>
      </c>
      <c r="V267" t="s">
        <v>53</v>
      </c>
      <c r="W267">
        <v>2.7213257494649699</v>
      </c>
      <c r="X267" t="s">
        <v>50</v>
      </c>
      <c r="Y267">
        <v>2.7293106579031101</v>
      </c>
      <c r="Z267" t="s">
        <v>50</v>
      </c>
      <c r="AA267">
        <v>-1.09548356666786</v>
      </c>
      <c r="AB267">
        <v>-10.9073513468373</v>
      </c>
      <c r="AC267">
        <v>-12.437869534308099</v>
      </c>
      <c r="AD267">
        <v>1.53051818747087</v>
      </c>
      <c r="AE267">
        <v>22951.820244327999</v>
      </c>
      <c r="AF267">
        <v>17870.160427807401</v>
      </c>
      <c r="AG267">
        <v>15223.3311897106</v>
      </c>
      <c r="AH267">
        <v>15432.410909090901</v>
      </c>
      <c r="AI267">
        <v>25299.1967654986</v>
      </c>
      <c r="AJ267">
        <v>19023.643171806099</v>
      </c>
      <c r="AK267">
        <v>14399.5743243243</v>
      </c>
      <c r="AL267">
        <v>17072.9770114942</v>
      </c>
      <c r="AM267">
        <v>18640.549504950399</v>
      </c>
      <c r="AN267">
        <v>16088.9319727891</v>
      </c>
      <c r="AO267">
        <v>15971.2822085889</v>
      </c>
      <c r="AP267">
        <v>12606.089108910801</v>
      </c>
      <c r="AQ267">
        <v>25432.753926701502</v>
      </c>
      <c r="AR267">
        <v>20977.009900990099</v>
      </c>
      <c r="AS267">
        <v>13588.0136986301</v>
      </c>
      <c r="AT267">
        <v>18467.162790697599</v>
      </c>
      <c r="AU267">
        <v>25157.477777777702</v>
      </c>
      <c r="AV267">
        <v>17457.849206349201</v>
      </c>
      <c r="AW267">
        <v>15189.493333333299</v>
      </c>
      <c r="AX267">
        <v>15710.477272727199</v>
      </c>
      <c r="AY267">
        <v>20148.2641509434</v>
      </c>
      <c r="AZ267">
        <v>15948.4078947368</v>
      </c>
      <c r="BA267">
        <v>16203.953488372001</v>
      </c>
      <c r="BB267">
        <v>12867.6896551724</v>
      </c>
      <c r="BC267">
        <v>16975.78125</v>
      </c>
      <c r="BD267">
        <v>16239.352112676001</v>
      </c>
      <c r="BE267">
        <v>15711.415584415499</v>
      </c>
      <c r="BF267">
        <v>12253.2325581395</v>
      </c>
    </row>
    <row r="268" spans="1:58" x14ac:dyDescent="0.25">
      <c r="A268" t="s">
        <v>293</v>
      </c>
      <c r="B268" t="str">
        <f>VLOOKUP(A268,vhcsResultsConsolidated!$A$2:$C$566,2)</f>
        <v>transport</v>
      </c>
      <c r="C268" t="str">
        <f>VLOOKUP(A268,vhcsResultsConsolidated!$A$2:$C$566,3)</f>
        <v>medium low</v>
      </c>
      <c r="D268">
        <v>0.85389400000000004</v>
      </c>
      <c r="E268">
        <v>1760</v>
      </c>
      <c r="F268">
        <v>1760</v>
      </c>
      <c r="G268">
        <v>2.4256149248288699</v>
      </c>
      <c r="H268" t="s">
        <v>51</v>
      </c>
      <c r="I268">
        <v>1.9389966502534399</v>
      </c>
      <c r="J268" t="s">
        <v>52</v>
      </c>
      <c r="K268">
        <v>2.1825786901819799</v>
      </c>
      <c r="L268" t="s">
        <v>52</v>
      </c>
      <c r="M268">
        <v>1.56342920494729</v>
      </c>
      <c r="N268" t="s">
        <v>53</v>
      </c>
      <c r="O268">
        <v>-1.1895286289526E-2</v>
      </c>
      <c r="P268" t="s">
        <v>53</v>
      </c>
      <c r="Q268">
        <v>9.3046363024979206E-3</v>
      </c>
      <c r="R268" t="s">
        <v>53</v>
      </c>
      <c r="S268">
        <v>-3.0044411608047401E-2</v>
      </c>
      <c r="T268" t="s">
        <v>50</v>
      </c>
      <c r="U268">
        <v>4.2496871136269397E-3</v>
      </c>
      <c r="V268" t="s">
        <v>53</v>
      </c>
      <c r="W268">
        <v>3.1288769997496702</v>
      </c>
      <c r="X268" t="s">
        <v>50</v>
      </c>
      <c r="Y268">
        <v>3.11481265287025</v>
      </c>
      <c r="Z268" t="s">
        <v>50</v>
      </c>
      <c r="AA268">
        <v>4.6061648501014103</v>
      </c>
      <c r="AB268">
        <v>9.9611563656430295</v>
      </c>
      <c r="AC268">
        <v>6.0957135933291404</v>
      </c>
      <c r="AD268">
        <v>3.8654427723138798</v>
      </c>
      <c r="AE268">
        <v>47151.769083969397</v>
      </c>
      <c r="AF268">
        <v>43864.828703703701</v>
      </c>
      <c r="AG268">
        <v>39677.442159382997</v>
      </c>
      <c r="AH268">
        <v>35403.359036144502</v>
      </c>
      <c r="AI268">
        <v>49332.067164179098</v>
      </c>
      <c r="AJ268">
        <v>44213.7410714285</v>
      </c>
      <c r="AK268">
        <v>41761.113636363603</v>
      </c>
      <c r="AL268">
        <v>36575.6018099547</v>
      </c>
      <c r="AM268">
        <v>44869.26953125</v>
      </c>
      <c r="AN268">
        <v>43489.0769230769</v>
      </c>
      <c r="AO268">
        <v>37955.723004694803</v>
      </c>
      <c r="AP268">
        <v>34067.969072164902</v>
      </c>
      <c r="AQ268">
        <v>49513.841059602601</v>
      </c>
      <c r="AR268">
        <v>42727.431192660501</v>
      </c>
      <c r="AS268">
        <v>41471.590163934401</v>
      </c>
      <c r="AT268">
        <v>36210.289719626096</v>
      </c>
      <c r="AU268">
        <v>49097.470085469999</v>
      </c>
      <c r="AV268">
        <v>45622.504347825998</v>
      </c>
      <c r="AW268">
        <v>41914.686956521698</v>
      </c>
      <c r="AX268">
        <v>36918.4824561403</v>
      </c>
      <c r="AY268">
        <v>47258</v>
      </c>
      <c r="AZ268">
        <v>45846.8</v>
      </c>
      <c r="BA268">
        <v>39464.389473684198</v>
      </c>
      <c r="BB268">
        <v>33152.482758620601</v>
      </c>
      <c r="BC268">
        <v>42480.5390625</v>
      </c>
      <c r="BD268">
        <v>41306</v>
      </c>
      <c r="BE268">
        <v>36741.118644067799</v>
      </c>
      <c r="BF268">
        <v>35429.461538461503</v>
      </c>
    </row>
    <row r="269" spans="1:58" x14ac:dyDescent="0.25">
      <c r="A269" t="s">
        <v>294</v>
      </c>
      <c r="B269" t="str">
        <f>VLOOKUP(A269,vhcsResultsConsolidated!$A$2:$C$566,2)</f>
        <v>break</v>
      </c>
      <c r="C269" t="str">
        <f>VLOOKUP(A269,vhcsResultsConsolidated!$A$2:$C$566,3)</f>
        <v>medium high</v>
      </c>
      <c r="D269">
        <v>0.95193499999999998</v>
      </c>
      <c r="E269">
        <v>4961</v>
      </c>
      <c r="F269">
        <v>4364</v>
      </c>
      <c r="G269">
        <v>6.4320010152552198</v>
      </c>
      <c r="H269" t="s">
        <v>50</v>
      </c>
      <c r="I269">
        <v>3.9098242435275199</v>
      </c>
      <c r="J269" t="s">
        <v>50</v>
      </c>
      <c r="K269">
        <v>3.7855107437397399</v>
      </c>
      <c r="L269" t="s">
        <v>50</v>
      </c>
      <c r="M269">
        <v>3.7691165691716702</v>
      </c>
      <c r="N269" t="s">
        <v>50</v>
      </c>
      <c r="O269">
        <v>-3.2236343494197198E-2</v>
      </c>
      <c r="P269" t="s">
        <v>50</v>
      </c>
      <c r="Q269">
        <v>-2.0418943328716799E-2</v>
      </c>
      <c r="R269" t="s">
        <v>52</v>
      </c>
      <c r="S269">
        <v>-3.6705456125334802E-2</v>
      </c>
      <c r="T269" t="s">
        <v>50</v>
      </c>
      <c r="U269">
        <v>-2.0349942466445399E-2</v>
      </c>
      <c r="V269" t="s">
        <v>52</v>
      </c>
      <c r="W269">
        <v>3.1274688135439299</v>
      </c>
      <c r="X269" t="s">
        <v>50</v>
      </c>
      <c r="Y269">
        <v>3.1083256619995798</v>
      </c>
      <c r="Z269" t="s">
        <v>50</v>
      </c>
      <c r="AA269">
        <v>15.7043640184217</v>
      </c>
      <c r="AB269">
        <v>50.817298728425001</v>
      </c>
      <c r="AC269">
        <v>35.217306859710597</v>
      </c>
      <c r="AD269">
        <v>15.599991868714399</v>
      </c>
      <c r="AE269">
        <v>29015.0181102362</v>
      </c>
      <c r="AF269">
        <v>24954.312977099202</v>
      </c>
      <c r="AG269">
        <v>27842.491011235899</v>
      </c>
      <c r="AH269">
        <v>25488.522491349398</v>
      </c>
      <c r="AI269">
        <v>27786.530102789999</v>
      </c>
      <c r="AJ269">
        <v>26301.951785714198</v>
      </c>
      <c r="AK269">
        <v>29061.815656565599</v>
      </c>
      <c r="AL269">
        <v>27978.586097946201</v>
      </c>
      <c r="AM269">
        <v>30435.392190152699</v>
      </c>
      <c r="AN269">
        <v>23407.842213114702</v>
      </c>
      <c r="AO269">
        <v>26865.056680161899</v>
      </c>
      <c r="AP269">
        <v>22474.7361376673</v>
      </c>
      <c r="AQ269">
        <v>26597.3152173913</v>
      </c>
      <c r="AR269">
        <v>29614.705882352901</v>
      </c>
      <c r="AS269">
        <v>27068.44</v>
      </c>
      <c r="AT269">
        <v>28978.579861111099</v>
      </c>
      <c r="AU269">
        <v>29184.712460063802</v>
      </c>
      <c r="AV269">
        <v>23173.239583333299</v>
      </c>
      <c r="AW269">
        <v>30640.280542986398</v>
      </c>
      <c r="AX269">
        <v>27143.8086956521</v>
      </c>
      <c r="AY269">
        <v>30802.1550387596</v>
      </c>
      <c r="AZ269">
        <v>22960.950617283899</v>
      </c>
      <c r="BA269">
        <v>24889.2208333333</v>
      </c>
      <c r="BB269">
        <v>24549.487972508501</v>
      </c>
      <c r="BC269">
        <v>30149.516616314198</v>
      </c>
      <c r="BD269">
        <v>23851.085714285698</v>
      </c>
      <c r="BE269">
        <v>28731.988188976298</v>
      </c>
      <c r="BF269">
        <v>19872.3534482758</v>
      </c>
    </row>
    <row r="270" spans="1:58" x14ac:dyDescent="0.25">
      <c r="A270" t="s">
        <v>766</v>
      </c>
      <c r="B270" t="str">
        <f>VLOOKUP(A270,vhcsResultsConsolidated!$A$2:$C$566,2)</f>
        <v>break</v>
      </c>
      <c r="C270" t="str">
        <f>VLOOKUP(A270,vhcsResultsConsolidated!$A$2:$C$566,3)</f>
        <v>medium high</v>
      </c>
      <c r="D270">
        <v>0.74457700000000004</v>
      </c>
      <c r="E270">
        <v>501</v>
      </c>
      <c r="F270">
        <v>466</v>
      </c>
      <c r="G270">
        <v>2.1111760682519201</v>
      </c>
      <c r="H270" t="s">
        <v>52</v>
      </c>
      <c r="I270">
        <v>1.3302684001757601</v>
      </c>
      <c r="J270" t="s">
        <v>53</v>
      </c>
      <c r="K270">
        <v>1.27140239620758</v>
      </c>
      <c r="L270" t="s">
        <v>53</v>
      </c>
      <c r="M270">
        <v>0.41172437091567299</v>
      </c>
      <c r="N270" t="s">
        <v>53</v>
      </c>
      <c r="O270">
        <v>3.8132236156788402E-2</v>
      </c>
      <c r="P270" t="s">
        <v>53</v>
      </c>
      <c r="Q270">
        <v>1.00931704247131E-2</v>
      </c>
      <c r="R270" t="s">
        <v>53</v>
      </c>
      <c r="S270">
        <v>-3.59134918996656E-3</v>
      </c>
      <c r="T270" t="s">
        <v>53</v>
      </c>
      <c r="U270">
        <v>6.1102323416195497E-3</v>
      </c>
      <c r="V270" t="s">
        <v>53</v>
      </c>
      <c r="W270">
        <v>3.00969842507291</v>
      </c>
      <c r="X270" t="s">
        <v>50</v>
      </c>
      <c r="Y270">
        <v>2.9975442141591402</v>
      </c>
      <c r="Z270" t="s">
        <v>50</v>
      </c>
      <c r="AA270">
        <v>-0.72625448442529805</v>
      </c>
      <c r="AB270">
        <v>5.4197514686322101</v>
      </c>
      <c r="AC270">
        <v>4.8678418869354401</v>
      </c>
      <c r="AD270">
        <v>0.55190958169677096</v>
      </c>
      <c r="AE270">
        <v>37634.03</v>
      </c>
      <c r="AF270">
        <v>39221.169230769199</v>
      </c>
      <c r="AG270">
        <v>39808.717948717902</v>
      </c>
      <c r="AH270">
        <v>37748.815126050402</v>
      </c>
      <c r="AI270">
        <v>35484.896551724101</v>
      </c>
      <c r="AJ270">
        <v>39608.382352941102</v>
      </c>
      <c r="AK270">
        <v>39968.5</v>
      </c>
      <c r="AL270">
        <v>38673.75</v>
      </c>
      <c r="AM270">
        <v>40601.880952380903</v>
      </c>
      <c r="AN270">
        <v>38796.483870967699</v>
      </c>
      <c r="AO270">
        <v>39640.526315789401</v>
      </c>
      <c r="AP270">
        <v>35851.512820512798</v>
      </c>
      <c r="AQ270">
        <v>35636.363636363603</v>
      </c>
      <c r="AR270">
        <v>38977.777777777701</v>
      </c>
      <c r="AS270">
        <v>38631.538461538403</v>
      </c>
      <c r="AT270">
        <v>38758.5365853658</v>
      </c>
      <c r="AU270">
        <v>35392.333333333299</v>
      </c>
      <c r="AV270">
        <v>40023.658536585302</v>
      </c>
      <c r="AW270">
        <v>40990.882352941102</v>
      </c>
      <c r="AX270">
        <v>38584.615384615303</v>
      </c>
      <c r="AY270">
        <v>41962.633333333302</v>
      </c>
      <c r="AZ270">
        <v>38708.129032258003</v>
      </c>
      <c r="BA270">
        <v>36781.4285714285</v>
      </c>
      <c r="BB270">
        <v>32806.818181818096</v>
      </c>
      <c r="BC270">
        <v>37200</v>
      </c>
      <c r="BD270">
        <v>38884.838709677402</v>
      </c>
      <c r="BE270">
        <v>44189.090909090897</v>
      </c>
      <c r="BF270">
        <v>39791.705882352901</v>
      </c>
    </row>
    <row r="271" spans="1:58" x14ac:dyDescent="0.25">
      <c r="A271" t="s">
        <v>767</v>
      </c>
      <c r="B271" t="str">
        <f>VLOOKUP(A271,vhcsResultsConsolidated!$A$2:$C$566,2)</f>
        <v>break</v>
      </c>
      <c r="C271" t="str">
        <f>VLOOKUP(A271,vhcsResultsConsolidated!$A$2:$C$566,3)</f>
        <v>medium high</v>
      </c>
      <c r="D271">
        <v>0.93372199999999905</v>
      </c>
      <c r="E271">
        <v>681</v>
      </c>
      <c r="F271">
        <v>252</v>
      </c>
      <c r="G271">
        <v>1.4141090118101201</v>
      </c>
      <c r="H271" t="s">
        <v>53</v>
      </c>
      <c r="I271">
        <v>0.47132997110893499</v>
      </c>
      <c r="J271" t="s">
        <v>53</v>
      </c>
      <c r="K271">
        <v>1.50089217521769</v>
      </c>
      <c r="L271" t="s">
        <v>53</v>
      </c>
      <c r="M271">
        <v>3.18030394751794</v>
      </c>
      <c r="N271" t="s">
        <v>50</v>
      </c>
      <c r="O271">
        <v>-5.7730131579991399E-2</v>
      </c>
      <c r="P271" t="s">
        <v>50</v>
      </c>
      <c r="Q271">
        <v>-7.5020154848465206E-2</v>
      </c>
      <c r="R271" t="s">
        <v>50</v>
      </c>
      <c r="S271">
        <v>-0.105765659068509</v>
      </c>
      <c r="T271" t="s">
        <v>50</v>
      </c>
      <c r="U271">
        <v>-5.22901184935846E-2</v>
      </c>
      <c r="V271" t="s">
        <v>52</v>
      </c>
      <c r="W271">
        <v>3.22227732066249</v>
      </c>
      <c r="X271" t="s">
        <v>50</v>
      </c>
      <c r="Y271">
        <v>3.1703006250540899</v>
      </c>
      <c r="Z271" t="s">
        <v>50</v>
      </c>
      <c r="AA271">
        <v>4.9006866358669097</v>
      </c>
      <c r="AB271">
        <v>1.6245648870426199</v>
      </c>
      <c r="AC271">
        <v>1.4134820250962501</v>
      </c>
      <c r="AD271">
        <v>0.21108286194637599</v>
      </c>
      <c r="AE271">
        <v>73768.487804877994</v>
      </c>
      <c r="AF271">
        <v>97950.438095238002</v>
      </c>
      <c r="AG271">
        <v>94708.186666666603</v>
      </c>
      <c r="AH271">
        <v>80635.419354838697</v>
      </c>
      <c r="AI271">
        <v>73122.083333333299</v>
      </c>
      <c r="AJ271">
        <v>95389.68</v>
      </c>
      <c r="AK271">
        <v>96312.111111111095</v>
      </c>
      <c r="AL271">
        <v>84602.181818181794</v>
      </c>
      <c r="AM271">
        <v>74035.965517241304</v>
      </c>
      <c r="AN271">
        <v>100278.39999999999</v>
      </c>
      <c r="AO271">
        <v>92302.3</v>
      </c>
      <c r="AP271">
        <v>70938.888888888803</v>
      </c>
      <c r="AQ271">
        <v>77576.25</v>
      </c>
      <c r="AR271">
        <v>95482.857142857101</v>
      </c>
      <c r="AS271">
        <v>101345.178571428</v>
      </c>
      <c r="AT271">
        <v>78749.857142857101</v>
      </c>
      <c r="AU271">
        <v>64213.75</v>
      </c>
      <c r="AV271">
        <v>95322.206896551696</v>
      </c>
      <c r="AW271">
        <v>88022.352941176403</v>
      </c>
      <c r="AX271">
        <v>94843.75</v>
      </c>
      <c r="AY271">
        <v>83488.461538461503</v>
      </c>
      <c r="AZ271">
        <v>103356.18181818099</v>
      </c>
      <c r="BA271">
        <v>84128.176470588194</v>
      </c>
      <c r="BB271">
        <v>69868.75</v>
      </c>
      <c r="BC271">
        <v>66355.8125</v>
      </c>
      <c r="BD271">
        <v>95661.727272727207</v>
      </c>
      <c r="BE271">
        <v>102991.538461538</v>
      </c>
      <c r="BF271">
        <v>79500</v>
      </c>
    </row>
    <row r="272" spans="1:58" x14ac:dyDescent="0.25">
      <c r="A272" t="s">
        <v>295</v>
      </c>
      <c r="D272">
        <v>0.81231500000000001</v>
      </c>
      <c r="E272">
        <v>3134</v>
      </c>
      <c r="F272">
        <v>3134</v>
      </c>
      <c r="G272">
        <v>3.9576167899147001</v>
      </c>
      <c r="H272" t="s">
        <v>50</v>
      </c>
      <c r="I272">
        <v>1.99052020508631</v>
      </c>
      <c r="J272" t="s">
        <v>52</v>
      </c>
      <c r="K272">
        <v>3.6452078721294598</v>
      </c>
      <c r="L272" t="s">
        <v>50</v>
      </c>
      <c r="M272">
        <v>7.07016270020722</v>
      </c>
      <c r="N272" t="s">
        <v>50</v>
      </c>
      <c r="O272">
        <v>-6.3622552242044494E-2</v>
      </c>
      <c r="P272" t="s">
        <v>50</v>
      </c>
      <c r="Q272">
        <v>-7.0829438279585599E-2</v>
      </c>
      <c r="R272" t="s">
        <v>50</v>
      </c>
      <c r="S272">
        <v>-7.1858263977797293E-2</v>
      </c>
      <c r="T272" t="s">
        <v>50</v>
      </c>
      <c r="U272">
        <v>-5.1643810182873999E-2</v>
      </c>
      <c r="V272" t="s">
        <v>50</v>
      </c>
      <c r="W272">
        <v>3.3747085023352499</v>
      </c>
      <c r="X272" t="s">
        <v>50</v>
      </c>
      <c r="Y272">
        <v>3.3462896724697901</v>
      </c>
      <c r="Z272" t="s">
        <v>50</v>
      </c>
      <c r="AA272">
        <v>40.5717330809495</v>
      </c>
      <c r="AB272">
        <v>2.2418108949520401</v>
      </c>
      <c r="AC272">
        <v>7.0030085572324596</v>
      </c>
      <c r="AD272">
        <v>-4.76119766228042</v>
      </c>
      <c r="AE272">
        <v>60633.286419753</v>
      </c>
      <c r="AF272">
        <v>55863.494252873497</v>
      </c>
      <c r="AG272">
        <v>50187.977777777698</v>
      </c>
      <c r="AH272">
        <v>44070.090069284</v>
      </c>
      <c r="AI272">
        <v>62511.647754137099</v>
      </c>
      <c r="AJ272">
        <v>56974.378048780403</v>
      </c>
      <c r="AK272">
        <v>51762.505714285697</v>
      </c>
      <c r="AL272">
        <v>44462.6682692307</v>
      </c>
      <c r="AM272">
        <v>58580.193798449603</v>
      </c>
      <c r="AN272">
        <v>54642.415549597798</v>
      </c>
      <c r="AO272">
        <v>48492.332307692297</v>
      </c>
      <c r="AP272">
        <v>43707.173333333303</v>
      </c>
      <c r="AQ272">
        <v>64321.1538461538</v>
      </c>
      <c r="AR272">
        <v>57085.919642857101</v>
      </c>
      <c r="AS272">
        <v>48716.8620689655</v>
      </c>
      <c r="AT272">
        <v>46255.339901477797</v>
      </c>
      <c r="AU272">
        <v>60761.055813953397</v>
      </c>
      <c r="AV272">
        <v>56840.0483870967</v>
      </c>
      <c r="AW272">
        <v>54773.539772727199</v>
      </c>
      <c r="AX272">
        <v>42754.1596244131</v>
      </c>
      <c r="AY272">
        <v>59142.327683615797</v>
      </c>
      <c r="AZ272">
        <v>54464.502702702601</v>
      </c>
      <c r="BA272">
        <v>48530.272727272699</v>
      </c>
      <c r="BB272">
        <v>44575.748971193403</v>
      </c>
      <c r="BC272">
        <v>58106.395238095203</v>
      </c>
      <c r="BD272">
        <v>54817.489361702101</v>
      </c>
      <c r="BE272">
        <v>48453.206250000003</v>
      </c>
      <c r="BF272">
        <v>42687.541062801902</v>
      </c>
    </row>
    <row r="273" spans="1:58" x14ac:dyDescent="0.25">
      <c r="A273" t="s">
        <v>296</v>
      </c>
      <c r="B273" t="str">
        <f>VLOOKUP(A273,vhcsResultsConsolidated!$A$2:$C$566,2)</f>
        <v>city</v>
      </c>
      <c r="C273" t="str">
        <f>VLOOKUP(A273,vhcsResultsConsolidated!$A$2:$C$566,3)</f>
        <v>low</v>
      </c>
      <c r="D273">
        <v>0.79772900000000002</v>
      </c>
      <c r="E273">
        <v>1089</v>
      </c>
      <c r="F273">
        <v>1089</v>
      </c>
      <c r="G273">
        <v>1.3677334400147301</v>
      </c>
      <c r="H273" t="s">
        <v>53</v>
      </c>
      <c r="I273">
        <v>0.89639386934109899</v>
      </c>
      <c r="J273" t="s">
        <v>53</v>
      </c>
      <c r="K273">
        <v>1.0028024323061899</v>
      </c>
      <c r="L273" t="s">
        <v>53</v>
      </c>
      <c r="M273">
        <v>9.2665544324871405</v>
      </c>
      <c r="N273" t="s">
        <v>50</v>
      </c>
      <c r="O273">
        <v>-8.6324978348977899E-2</v>
      </c>
      <c r="P273" t="s">
        <v>50</v>
      </c>
      <c r="Q273">
        <v>-9.8263868202781601E-2</v>
      </c>
      <c r="R273" t="s">
        <v>50</v>
      </c>
      <c r="S273">
        <v>-9.9729649447976701E-2</v>
      </c>
      <c r="T273" t="s">
        <v>50</v>
      </c>
      <c r="U273">
        <v>-6.8164504636264597E-2</v>
      </c>
      <c r="V273" t="s">
        <v>50</v>
      </c>
      <c r="W273">
        <v>3.3904004488944199</v>
      </c>
      <c r="X273" t="s">
        <v>50</v>
      </c>
      <c r="Y273">
        <v>3.3405050113369099</v>
      </c>
      <c r="Z273" t="s">
        <v>50</v>
      </c>
      <c r="AA273">
        <v>13.513523001434701</v>
      </c>
      <c r="AB273">
        <v>4.9839740306778104</v>
      </c>
      <c r="AC273">
        <v>4.67582161340433</v>
      </c>
      <c r="AD273">
        <v>0.30815241727348602</v>
      </c>
      <c r="AE273">
        <v>76398.007905138307</v>
      </c>
      <c r="AF273">
        <v>68396.471124620002</v>
      </c>
      <c r="AG273">
        <v>58426.382352941102</v>
      </c>
      <c r="AH273">
        <v>60556.7695167286</v>
      </c>
      <c r="AI273">
        <v>78346.488888888794</v>
      </c>
      <c r="AJ273">
        <v>69836.625806451601</v>
      </c>
      <c r="AK273">
        <v>58346.508928571398</v>
      </c>
      <c r="AL273">
        <v>62231.258741258702</v>
      </c>
      <c r="AM273">
        <v>74168.813559322007</v>
      </c>
      <c r="AN273">
        <v>67113.574712643604</v>
      </c>
      <c r="AO273">
        <v>58497.380952380903</v>
      </c>
      <c r="AP273">
        <v>58656.357142857101</v>
      </c>
      <c r="AQ273">
        <v>79801.076923076893</v>
      </c>
      <c r="AR273">
        <v>74689.947368420995</v>
      </c>
      <c r="AS273">
        <v>63244.627450980297</v>
      </c>
      <c r="AT273">
        <v>64751.116883116803</v>
      </c>
      <c r="AU273">
        <v>76995.8</v>
      </c>
      <c r="AV273">
        <v>67013.775510203996</v>
      </c>
      <c r="AW273">
        <v>54251.360655737699</v>
      </c>
      <c r="AX273">
        <v>59291.424242424197</v>
      </c>
      <c r="AY273">
        <v>69397.545454545398</v>
      </c>
      <c r="AZ273">
        <v>64170.587628865898</v>
      </c>
      <c r="BA273">
        <v>60156.396825396798</v>
      </c>
      <c r="BB273">
        <v>60569.205882352901</v>
      </c>
      <c r="BC273">
        <v>78334.206349206303</v>
      </c>
      <c r="BD273">
        <v>70820.974025974007</v>
      </c>
      <c r="BE273">
        <v>56838.365079365001</v>
      </c>
      <c r="BF273">
        <v>56413.706896551703</v>
      </c>
    </row>
    <row r="274" spans="1:58" x14ac:dyDescent="0.25">
      <c r="A274" t="s">
        <v>297</v>
      </c>
      <c r="B274" t="str">
        <f>VLOOKUP(A274,vhcsResultsConsolidated!$A$2:$C$566,2)</f>
        <v>break</v>
      </c>
      <c r="C274" t="str">
        <f>VLOOKUP(A274,vhcsResultsConsolidated!$A$2:$C$566,3)</f>
        <v>low</v>
      </c>
      <c r="D274">
        <v>0.80761799999999995</v>
      </c>
      <c r="E274">
        <v>1704</v>
      </c>
      <c r="F274">
        <v>1634</v>
      </c>
      <c r="G274">
        <v>2.4997245694580501</v>
      </c>
      <c r="H274" t="s">
        <v>51</v>
      </c>
      <c r="I274">
        <v>2.8270781703814598</v>
      </c>
      <c r="J274" t="s">
        <v>51</v>
      </c>
      <c r="K274">
        <v>1.4178240302628</v>
      </c>
      <c r="L274" t="s">
        <v>53</v>
      </c>
      <c r="M274">
        <v>2.9346129621584098</v>
      </c>
      <c r="N274" t="s">
        <v>51</v>
      </c>
      <c r="O274">
        <v>-4.5220368976426201E-2</v>
      </c>
      <c r="P274" t="s">
        <v>50</v>
      </c>
      <c r="Q274">
        <v>-2.3809648966245201E-2</v>
      </c>
      <c r="R274" t="s">
        <v>51</v>
      </c>
      <c r="S274">
        <v>-6.7927905483670101E-2</v>
      </c>
      <c r="T274" t="s">
        <v>50</v>
      </c>
      <c r="U274">
        <v>-2.41682637503891E-2</v>
      </c>
      <c r="V274" t="s">
        <v>51</v>
      </c>
      <c r="W274">
        <v>3.2642513966431501</v>
      </c>
      <c r="X274" t="s">
        <v>50</v>
      </c>
      <c r="Y274">
        <v>3.2407913291545198</v>
      </c>
      <c r="Z274" t="s">
        <v>50</v>
      </c>
      <c r="AA274">
        <v>19.681317044278</v>
      </c>
      <c r="AB274">
        <v>24.044073352354602</v>
      </c>
      <c r="AC274">
        <v>14.7154641836172</v>
      </c>
      <c r="AD274">
        <v>9.3286091687375201</v>
      </c>
      <c r="AE274">
        <v>87667.731092436894</v>
      </c>
      <c r="AF274">
        <v>79958.605633802799</v>
      </c>
      <c r="AG274">
        <v>72231.677811550093</v>
      </c>
      <c r="AH274">
        <v>67872.428370786496</v>
      </c>
      <c r="AI274">
        <v>91114.859649122795</v>
      </c>
      <c r="AJ274">
        <v>81881.806451612894</v>
      </c>
      <c r="AK274">
        <v>75703.358024691304</v>
      </c>
      <c r="AL274">
        <v>67674.779069767406</v>
      </c>
      <c r="AM274">
        <v>84498.596774193502</v>
      </c>
      <c r="AN274">
        <v>77841.946745562105</v>
      </c>
      <c r="AO274">
        <v>68863.940119760402</v>
      </c>
      <c r="AP274">
        <v>68057.1875</v>
      </c>
      <c r="AQ274">
        <v>93510.729729729705</v>
      </c>
      <c r="AR274">
        <v>81912.247311827901</v>
      </c>
      <c r="AS274">
        <v>78149.106666666601</v>
      </c>
      <c r="AT274">
        <v>65522.449101796403</v>
      </c>
      <c r="AU274">
        <v>86682.5</v>
      </c>
      <c r="AV274">
        <v>81851.3655913978</v>
      </c>
      <c r="AW274">
        <v>73594.954022988502</v>
      </c>
      <c r="AX274">
        <v>69705.5084745762</v>
      </c>
      <c r="AY274">
        <v>87645.042553191495</v>
      </c>
      <c r="AZ274">
        <v>78048.342105263102</v>
      </c>
      <c r="BA274">
        <v>71619.319444444394</v>
      </c>
      <c r="BB274">
        <v>67215.582524271798</v>
      </c>
      <c r="BC274">
        <v>82578.038961038896</v>
      </c>
      <c r="BD274">
        <v>77673.279569892402</v>
      </c>
      <c r="BE274">
        <v>66775.652631578894</v>
      </c>
      <c r="BF274">
        <v>69127.376543209801</v>
      </c>
    </row>
    <row r="275" spans="1:58" x14ac:dyDescent="0.25">
      <c r="A275" t="s">
        <v>298</v>
      </c>
      <c r="B275" t="str">
        <f>VLOOKUP(A275,vhcsResultsConsolidated!$A$2:$C$566,2)</f>
        <v>Classic</v>
      </c>
      <c r="C275" t="str">
        <f>VLOOKUP(A275,vhcsResultsConsolidated!$A$2:$C$566,3)</f>
        <v>Classic</v>
      </c>
      <c r="D275">
        <v>0.875498</v>
      </c>
      <c r="E275">
        <v>2188</v>
      </c>
      <c r="F275">
        <v>2134</v>
      </c>
      <c r="G275">
        <v>7.8981233219799298</v>
      </c>
      <c r="H275" t="s">
        <v>50</v>
      </c>
      <c r="I275">
        <v>3.6468092466253501</v>
      </c>
      <c r="J275" t="s">
        <v>50</v>
      </c>
      <c r="K275">
        <v>5.5634294505091804</v>
      </c>
      <c r="L275" t="s">
        <v>50</v>
      </c>
      <c r="M275">
        <v>5.5334052970313801</v>
      </c>
      <c r="N275" t="s">
        <v>50</v>
      </c>
      <c r="O275">
        <v>-0.101927357338766</v>
      </c>
      <c r="P275" t="s">
        <v>50</v>
      </c>
      <c r="Q275">
        <v>-8.1169173689700905E-2</v>
      </c>
      <c r="R275" t="s">
        <v>50</v>
      </c>
      <c r="S275">
        <v>-9.07602503184297E-2</v>
      </c>
      <c r="T275" t="s">
        <v>50</v>
      </c>
      <c r="U275">
        <v>-6.9499064036267794E-2</v>
      </c>
      <c r="V275" t="s">
        <v>50</v>
      </c>
      <c r="W275">
        <v>3.2275194310952999</v>
      </c>
      <c r="X275" t="s">
        <v>50</v>
      </c>
      <c r="Y275">
        <v>3.1787062606525698</v>
      </c>
      <c r="Z275" t="s">
        <v>50</v>
      </c>
      <c r="AA275">
        <v>24.8819777276954</v>
      </c>
      <c r="AB275">
        <v>-4.5891653501034897</v>
      </c>
      <c r="AC275">
        <v>-4.9955480981597304</v>
      </c>
      <c r="AD275">
        <v>0.40638274805623897</v>
      </c>
      <c r="AE275">
        <v>50989.316211878002</v>
      </c>
      <c r="AF275">
        <v>41007.0752688172</v>
      </c>
      <c r="AG275">
        <v>38016.193258426902</v>
      </c>
      <c r="AH275">
        <v>42138.657480314898</v>
      </c>
      <c r="AI275">
        <v>47480.0440251572</v>
      </c>
      <c r="AJ275">
        <v>46764.403100775096</v>
      </c>
      <c r="AK275">
        <v>38573.037974683502</v>
      </c>
      <c r="AL275">
        <v>41029.951456310599</v>
      </c>
      <c r="AM275">
        <v>54648.1639344262</v>
      </c>
      <c r="AN275">
        <v>36055.773333333302</v>
      </c>
      <c r="AO275">
        <v>37381.711538461503</v>
      </c>
      <c r="AP275">
        <v>43860.216080402002</v>
      </c>
      <c r="AQ275">
        <v>48910.363636363603</v>
      </c>
      <c r="AR275">
        <v>48464.918367346902</v>
      </c>
      <c r="AS275">
        <v>39949.911504424701</v>
      </c>
      <c r="AT275">
        <v>37692.594405594398</v>
      </c>
      <c r="AU275">
        <v>45707.253521126702</v>
      </c>
      <c r="AV275">
        <v>44512.369369369299</v>
      </c>
      <c r="AW275">
        <v>37318.306451612902</v>
      </c>
      <c r="AX275">
        <v>43904.903614457799</v>
      </c>
      <c r="AY275">
        <v>53306.6602564102</v>
      </c>
      <c r="AZ275">
        <v>36577.974522292898</v>
      </c>
      <c r="BA275">
        <v>36039.03539823</v>
      </c>
      <c r="BB275">
        <v>45699.053097345102</v>
      </c>
      <c r="BC275">
        <v>56052.691275167701</v>
      </c>
      <c r="BD275">
        <v>35482.447552447498</v>
      </c>
      <c r="BE275">
        <v>38978.789473684199</v>
      </c>
      <c r="BF275">
        <v>41444.069767441797</v>
      </c>
    </row>
    <row r="276" spans="1:58" x14ac:dyDescent="0.25">
      <c r="A276" t="s">
        <v>299</v>
      </c>
      <c r="B276" t="str">
        <f>VLOOKUP(A276,vhcsResultsConsolidated!$A$2:$C$566,2)</f>
        <v>SUV</v>
      </c>
      <c r="C276" t="str">
        <f>VLOOKUP(A276,vhcsResultsConsolidated!$A$2:$C$566,3)</f>
        <v>Medium Low</v>
      </c>
      <c r="D276">
        <v>0.91651299999999902</v>
      </c>
      <c r="E276">
        <v>11184</v>
      </c>
      <c r="F276">
        <v>10701</v>
      </c>
      <c r="G276">
        <v>4.6551965815359102</v>
      </c>
      <c r="H276" t="s">
        <v>50</v>
      </c>
      <c r="I276">
        <v>4.3016061561819798</v>
      </c>
      <c r="J276" t="s">
        <v>50</v>
      </c>
      <c r="K276">
        <v>2.36808971516027</v>
      </c>
      <c r="L276" t="s">
        <v>51</v>
      </c>
      <c r="M276">
        <v>3.8191488702101801</v>
      </c>
      <c r="N276" t="s">
        <v>50</v>
      </c>
      <c r="O276">
        <v>-1.63408628747863E-3</v>
      </c>
      <c r="P276" t="s">
        <v>53</v>
      </c>
      <c r="Q276">
        <v>-1.9407496254554901E-2</v>
      </c>
      <c r="R276" t="s">
        <v>50</v>
      </c>
      <c r="S276">
        <v>3.5889995531853902E-2</v>
      </c>
      <c r="T276" t="s">
        <v>50</v>
      </c>
      <c r="U276">
        <v>5.8454315214138498E-2</v>
      </c>
      <c r="V276" t="s">
        <v>50</v>
      </c>
      <c r="W276">
        <v>2.5401000688583601</v>
      </c>
      <c r="X276" t="s">
        <v>50</v>
      </c>
      <c r="Y276">
        <v>2.5921228386623798</v>
      </c>
      <c r="Z276" t="s">
        <v>50</v>
      </c>
      <c r="AA276">
        <v>32.354526224194501</v>
      </c>
      <c r="AB276">
        <v>-209.65568111470401</v>
      </c>
      <c r="AC276">
        <v>-81.285085845323394</v>
      </c>
      <c r="AD276">
        <v>-128.37059526938</v>
      </c>
      <c r="AE276">
        <v>10937.395537525301</v>
      </c>
      <c r="AF276">
        <v>10868.9944608567</v>
      </c>
      <c r="AG276">
        <v>10489.4601648351</v>
      </c>
      <c r="AH276">
        <v>11145.9677306208</v>
      </c>
      <c r="AI276">
        <v>10884.6253722453</v>
      </c>
      <c r="AJ276">
        <v>10722.893812070201</v>
      </c>
      <c r="AK276">
        <v>10368.2729885057</v>
      </c>
      <c r="AL276">
        <v>12013.907605279601</v>
      </c>
      <c r="AM276">
        <v>11006.6692728694</v>
      </c>
      <c r="AN276">
        <v>11005.6962115797</v>
      </c>
      <c r="AO276">
        <v>10600.442105263101</v>
      </c>
      <c r="AP276">
        <v>10050.021428571399</v>
      </c>
      <c r="AQ276">
        <v>11154.0874485596</v>
      </c>
      <c r="AR276">
        <v>10512.0803149606</v>
      </c>
      <c r="AS276">
        <v>10391.229729729699</v>
      </c>
      <c r="AT276">
        <v>12373.5939553219</v>
      </c>
      <c r="AU276">
        <v>10514.162659123</v>
      </c>
      <c r="AV276">
        <v>10921.508902077099</v>
      </c>
      <c r="AW276">
        <v>10351.285</v>
      </c>
      <c r="AX276">
        <v>11684.1228915662</v>
      </c>
      <c r="AY276">
        <v>10710.339901477801</v>
      </c>
      <c r="AZ276">
        <v>10965.5392592592</v>
      </c>
      <c r="BA276">
        <v>9914.9180952380902</v>
      </c>
      <c r="BB276">
        <v>9961.9588839941207</v>
      </c>
      <c r="BC276">
        <v>11276.019402985001</v>
      </c>
      <c r="BD276">
        <v>11043.135359116</v>
      </c>
      <c r="BE276">
        <v>11185.645528455199</v>
      </c>
      <c r="BF276">
        <v>10153.597582037901</v>
      </c>
    </row>
    <row r="277" spans="1:58" x14ac:dyDescent="0.25">
      <c r="A277" t="s">
        <v>301</v>
      </c>
      <c r="B277" t="str">
        <f>VLOOKUP(A277,vhcsResultsConsolidated!$A$2:$C$566,2)</f>
        <v>break sport</v>
      </c>
      <c r="C277" t="str">
        <f>VLOOKUP(A277,vhcsResultsConsolidated!$A$2:$C$566,3)</f>
        <v>medium high</v>
      </c>
      <c r="D277">
        <v>0.92416799999999999</v>
      </c>
      <c r="E277">
        <v>13682</v>
      </c>
      <c r="F277">
        <v>13682</v>
      </c>
      <c r="G277">
        <v>4.8702732395059201</v>
      </c>
      <c r="H277" t="s">
        <v>50</v>
      </c>
      <c r="I277">
        <v>3.0912495441498899</v>
      </c>
      <c r="J277" t="s">
        <v>50</v>
      </c>
      <c r="K277">
        <v>3.8551586983057802</v>
      </c>
      <c r="L277" t="s">
        <v>50</v>
      </c>
      <c r="M277">
        <v>6.7157938016688101</v>
      </c>
      <c r="N277" t="s">
        <v>50</v>
      </c>
      <c r="O277">
        <v>-3.36613764062694E-2</v>
      </c>
      <c r="P277" t="s">
        <v>50</v>
      </c>
      <c r="Q277">
        <v>-2.0926522035710601E-2</v>
      </c>
      <c r="R277" t="s">
        <v>50</v>
      </c>
      <c r="S277">
        <v>2.4532301485692401E-3</v>
      </c>
      <c r="T277" t="s">
        <v>53</v>
      </c>
      <c r="U277">
        <v>3.4769094863629203E-2</v>
      </c>
      <c r="V277" t="s">
        <v>50</v>
      </c>
      <c r="W277">
        <v>2.6408900185246398</v>
      </c>
      <c r="X277" t="s">
        <v>50</v>
      </c>
      <c r="Y277">
        <v>2.6712229962178</v>
      </c>
      <c r="Z277" t="s">
        <v>50</v>
      </c>
      <c r="AA277">
        <v>-300.45349232823202</v>
      </c>
      <c r="AB277">
        <v>-48.698701164787501</v>
      </c>
      <c r="AC277">
        <v>5.8908776109205698</v>
      </c>
      <c r="AD277">
        <v>-54.589578775708098</v>
      </c>
      <c r="AE277">
        <v>12270.130170316301</v>
      </c>
      <c r="AF277">
        <v>12882.2133062468</v>
      </c>
      <c r="AG277">
        <v>13023.116874589599</v>
      </c>
      <c r="AH277">
        <v>13970.235777126099</v>
      </c>
      <c r="AI277">
        <v>12760.8706659328</v>
      </c>
      <c r="AJ277">
        <v>12534.586240786201</v>
      </c>
      <c r="AK277">
        <v>13139.332018408901</v>
      </c>
      <c r="AL277">
        <v>14728.9694274597</v>
      </c>
      <c r="AM277">
        <v>11663.960571040099</v>
      </c>
      <c r="AN277">
        <v>13253.9532317393</v>
      </c>
      <c r="AO277">
        <v>12907.206557377</v>
      </c>
      <c r="AP277">
        <v>13122.9596523898</v>
      </c>
      <c r="AQ277">
        <v>13081.835511982499</v>
      </c>
      <c r="AR277">
        <v>12880.3602865916</v>
      </c>
      <c r="AS277">
        <v>13100.0839260312</v>
      </c>
      <c r="AT277">
        <v>15131.899257688199</v>
      </c>
      <c r="AU277">
        <v>12433.1223581757</v>
      </c>
      <c r="AV277">
        <v>12215.2844990548</v>
      </c>
      <c r="AW277">
        <v>13173.062347188201</v>
      </c>
      <c r="AX277">
        <v>14285.0876168224</v>
      </c>
      <c r="AY277">
        <v>11653.7247437774</v>
      </c>
      <c r="AZ277">
        <v>13058.5889748549</v>
      </c>
      <c r="BA277">
        <v>12429.911804613201</v>
      </c>
      <c r="BB277">
        <v>13075.4593596059</v>
      </c>
      <c r="BC277">
        <v>11672.832487309601</v>
      </c>
      <c r="BD277">
        <v>13486.411967779</v>
      </c>
      <c r="BE277">
        <v>13353.6104060913</v>
      </c>
      <c r="BF277">
        <v>13171.232790988701</v>
      </c>
    </row>
    <row r="278" spans="1:58" x14ac:dyDescent="0.25">
      <c r="A278" t="s">
        <v>300</v>
      </c>
      <c r="D278">
        <v>0.81025999999999998</v>
      </c>
      <c r="E278">
        <v>526</v>
      </c>
      <c r="F278">
        <v>526</v>
      </c>
      <c r="G278">
        <v>0.88828080725412395</v>
      </c>
      <c r="H278" t="s">
        <v>53</v>
      </c>
      <c r="I278">
        <v>1.18012941796718</v>
      </c>
      <c r="J278" t="s">
        <v>53</v>
      </c>
      <c r="K278">
        <v>0.88190802900943399</v>
      </c>
      <c r="L278" t="s">
        <v>53</v>
      </c>
      <c r="M278">
        <v>0.52281194438925904</v>
      </c>
      <c r="N278" t="s">
        <v>53</v>
      </c>
      <c r="O278">
        <v>1.9341719029886999E-2</v>
      </c>
      <c r="P278" t="s">
        <v>53</v>
      </c>
      <c r="Q278">
        <v>-7.4456091325175E-2</v>
      </c>
      <c r="R278" t="s">
        <v>53</v>
      </c>
      <c r="S278">
        <v>0.15991611850655901</v>
      </c>
      <c r="T278" t="s">
        <v>50</v>
      </c>
      <c r="U278">
        <v>-3.6017044475917297E-2</v>
      </c>
      <c r="V278" t="s">
        <v>53</v>
      </c>
      <c r="W278">
        <v>2.9728401421685602</v>
      </c>
      <c r="X278" t="s">
        <v>50</v>
      </c>
      <c r="Y278">
        <v>3.08281283931252</v>
      </c>
      <c r="Z278" t="s">
        <v>50</v>
      </c>
      <c r="AA278">
        <v>4.9846215787626402</v>
      </c>
      <c r="AB278">
        <v>-16.525510291878899</v>
      </c>
      <c r="AC278">
        <v>-15.426551893161699</v>
      </c>
      <c r="AD278">
        <v>-1.09895839871724</v>
      </c>
      <c r="AE278">
        <v>5688.2526315789401</v>
      </c>
      <c r="AF278">
        <v>2745.3007518796899</v>
      </c>
      <c r="AG278">
        <v>2540.9813084112102</v>
      </c>
      <c r="AH278">
        <v>2470.5625</v>
      </c>
      <c r="AI278">
        <v>7114.3875968992197</v>
      </c>
      <c r="AJ278">
        <v>2490.5</v>
      </c>
      <c r="AK278">
        <v>2979.3396226414998</v>
      </c>
      <c r="AL278">
        <v>2494.1643835616401</v>
      </c>
      <c r="AM278">
        <v>2672.3278688524501</v>
      </c>
      <c r="AN278">
        <v>3085.03508771929</v>
      </c>
      <c r="AO278">
        <v>2110.74074074074</v>
      </c>
      <c r="AP278">
        <v>2395.6521739130399</v>
      </c>
      <c r="AQ278">
        <v>9486.1898734177194</v>
      </c>
      <c r="AR278">
        <v>2181.3658536585299</v>
      </c>
      <c r="AS278">
        <v>2414.1739130434698</v>
      </c>
      <c r="AT278">
        <v>2764.14634146341</v>
      </c>
      <c r="AU278">
        <v>3366.94</v>
      </c>
      <c r="AV278">
        <v>2852.62857142857</v>
      </c>
      <c r="AW278">
        <v>3412.63333333333</v>
      </c>
      <c r="AX278">
        <v>2148.25</v>
      </c>
      <c r="AY278">
        <v>2789.9393939393899</v>
      </c>
      <c r="AZ278">
        <v>2745.6206896551698</v>
      </c>
      <c r="BA278">
        <v>1900.5</v>
      </c>
      <c r="BB278">
        <v>2196.6666666666601</v>
      </c>
      <c r="BC278">
        <v>2533.7142857142799</v>
      </c>
      <c r="BD278">
        <v>3436.5714285714198</v>
      </c>
      <c r="BE278">
        <v>2234.4117647058802</v>
      </c>
      <c r="BF278">
        <v>2768.75</v>
      </c>
    </row>
    <row r="279" spans="1:58" x14ac:dyDescent="0.25">
      <c r="A279" t="s">
        <v>302</v>
      </c>
      <c r="B279" t="str">
        <f>VLOOKUP(A279,vhcsResultsConsolidated!$A$2:$C$566,2)</f>
        <v>pickup</v>
      </c>
      <c r="C279" t="str">
        <f>VLOOKUP(A279,vhcsResultsConsolidated!$A$2:$C$566,3)</f>
        <v>medium</v>
      </c>
      <c r="D279">
        <v>0.80468099999999998</v>
      </c>
      <c r="E279">
        <v>5288</v>
      </c>
      <c r="F279">
        <v>4845</v>
      </c>
      <c r="G279">
        <v>8.2360464110267397</v>
      </c>
      <c r="H279" t="s">
        <v>50</v>
      </c>
      <c r="I279">
        <v>5.1259929283562498</v>
      </c>
      <c r="J279" t="s">
        <v>50</v>
      </c>
      <c r="K279">
        <v>3.9357212321075501</v>
      </c>
      <c r="L279" t="s">
        <v>50</v>
      </c>
      <c r="M279">
        <v>4.5171292779968297</v>
      </c>
      <c r="N279" t="s">
        <v>50</v>
      </c>
      <c r="O279">
        <v>-5.9654726741547599E-2</v>
      </c>
      <c r="P279" t="s">
        <v>50</v>
      </c>
      <c r="Q279">
        <v>-1.6757694790021999E-2</v>
      </c>
      <c r="R279" t="s">
        <v>53</v>
      </c>
      <c r="S279">
        <v>-2.1408623389750801E-3</v>
      </c>
      <c r="T279" t="s">
        <v>53</v>
      </c>
      <c r="U279">
        <v>-7.0544657928695996E-4</v>
      </c>
      <c r="V279" t="s">
        <v>53</v>
      </c>
      <c r="W279">
        <v>2.9106177369852202</v>
      </c>
      <c r="X279" t="s">
        <v>50</v>
      </c>
      <c r="Y279">
        <v>2.92219832528514</v>
      </c>
      <c r="Z279" t="s">
        <v>50</v>
      </c>
      <c r="AA279">
        <v>35.329900521490003</v>
      </c>
      <c r="AB279">
        <v>-10.7144017427536</v>
      </c>
      <c r="AC279">
        <v>-17.898756557872101</v>
      </c>
      <c r="AD279">
        <v>7.1843548151184402</v>
      </c>
      <c r="AE279">
        <v>8647.1394799054306</v>
      </c>
      <c r="AF279">
        <v>7562.8061953931601</v>
      </c>
      <c r="AG279">
        <v>6668.1435228331702</v>
      </c>
      <c r="AH279">
        <v>6111.8995176848803</v>
      </c>
      <c r="AI279">
        <v>9045.1520376175504</v>
      </c>
      <c r="AJ279">
        <v>7820.4126984126897</v>
      </c>
      <c r="AK279">
        <v>7006.9773156899801</v>
      </c>
      <c r="AL279">
        <v>6285.49523809523</v>
      </c>
      <c r="AM279">
        <v>8244.7115689381899</v>
      </c>
      <c r="AN279">
        <v>7304.7901430842503</v>
      </c>
      <c r="AO279">
        <v>6338.6525735294099</v>
      </c>
      <c r="AP279">
        <v>5933.7801302931503</v>
      </c>
      <c r="AQ279">
        <v>9364.3888888888796</v>
      </c>
      <c r="AR279">
        <v>7943.4215686274501</v>
      </c>
      <c r="AS279">
        <v>6954.6309523809496</v>
      </c>
      <c r="AT279">
        <v>6472.61846153846</v>
      </c>
      <c r="AU279">
        <v>8750.9156626505992</v>
      </c>
      <c r="AV279">
        <v>7704.2376543209803</v>
      </c>
      <c r="AW279">
        <v>7054.5992779783301</v>
      </c>
      <c r="AX279">
        <v>6086.1016393442596</v>
      </c>
      <c r="AY279">
        <v>8405.2939297124594</v>
      </c>
      <c r="AZ279">
        <v>7493.25</v>
      </c>
      <c r="BA279">
        <v>6303.2912280701703</v>
      </c>
      <c r="BB279">
        <v>5932.4954954954901</v>
      </c>
      <c r="BC279">
        <v>8086.6540880503098</v>
      </c>
      <c r="BD279">
        <v>7088.6723549487997</v>
      </c>
      <c r="BE279">
        <v>6377.5637065637002</v>
      </c>
      <c r="BF279">
        <v>5935.3024911031998</v>
      </c>
    </row>
    <row r="280" spans="1:58" x14ac:dyDescent="0.25">
      <c r="A280" t="s">
        <v>303</v>
      </c>
      <c r="B280" t="str">
        <f>VLOOKUP(A280,vhcsResultsConsolidated!$A$2:$C$566,2)</f>
        <v>City</v>
      </c>
      <c r="C280" t="str">
        <f>VLOOKUP(A280,vhcsResultsConsolidated!$A$2:$C$566,3)</f>
        <v>medium</v>
      </c>
      <c r="D280">
        <v>0.91291699999999998</v>
      </c>
      <c r="E280">
        <v>10317</v>
      </c>
      <c r="F280">
        <v>9200</v>
      </c>
      <c r="G280">
        <v>2.8626794036285501</v>
      </c>
      <c r="H280" t="s">
        <v>51</v>
      </c>
      <c r="I280">
        <v>2.0264100454297602</v>
      </c>
      <c r="J280" t="s">
        <v>52</v>
      </c>
      <c r="K280">
        <v>1.85847528112446</v>
      </c>
      <c r="L280" t="s">
        <v>52</v>
      </c>
      <c r="M280">
        <v>6.9181901507700196</v>
      </c>
      <c r="N280" t="s">
        <v>50</v>
      </c>
      <c r="O280">
        <v>-8.6371144578605702E-3</v>
      </c>
      <c r="P280" t="s">
        <v>53</v>
      </c>
      <c r="Q280">
        <v>3.7405119611912101E-3</v>
      </c>
      <c r="R280" t="s">
        <v>53</v>
      </c>
      <c r="S280">
        <v>4.8975023681306303E-2</v>
      </c>
      <c r="T280" t="s">
        <v>50</v>
      </c>
      <c r="U280">
        <v>6.9815963130989894E-2</v>
      </c>
      <c r="V280" t="s">
        <v>50</v>
      </c>
      <c r="W280">
        <v>2.7543646922199301</v>
      </c>
      <c r="X280" t="s">
        <v>50</v>
      </c>
      <c r="Y280">
        <v>2.8136486583794098</v>
      </c>
      <c r="Z280" t="s">
        <v>50</v>
      </c>
      <c r="AA280">
        <v>6.6904326015700697</v>
      </c>
      <c r="AB280">
        <v>-52.711716711949997</v>
      </c>
      <c r="AC280">
        <v>-19.165505660638601</v>
      </c>
      <c r="AD280">
        <v>-33.546211051311303</v>
      </c>
      <c r="AE280">
        <v>13504.288037165999</v>
      </c>
      <c r="AF280">
        <v>13624.405109489</v>
      </c>
      <c r="AG280">
        <v>13752.4428007889</v>
      </c>
      <c r="AH280">
        <v>12981.3725859632</v>
      </c>
      <c r="AI280">
        <v>14607.225381414701</v>
      </c>
      <c r="AJ280">
        <v>12611.7563786008</v>
      </c>
      <c r="AK280">
        <v>14173.7800751879</v>
      </c>
      <c r="AL280">
        <v>13546.8902340597</v>
      </c>
      <c r="AM280">
        <v>12110.3917616126</v>
      </c>
      <c r="AN280">
        <v>14607.9128697042</v>
      </c>
      <c r="AO280">
        <v>13287.398340248899</v>
      </c>
      <c r="AP280">
        <v>12188.7522624434</v>
      </c>
      <c r="AQ280">
        <v>15711.645118733501</v>
      </c>
      <c r="AR280">
        <v>12840.7256198347</v>
      </c>
      <c r="AS280">
        <v>15350.041015625</v>
      </c>
      <c r="AT280">
        <v>14578.140405616199</v>
      </c>
      <c r="AU280">
        <v>13383.3216374269</v>
      </c>
      <c r="AV280">
        <v>12384.6639344262</v>
      </c>
      <c r="AW280">
        <v>13082.755434782601</v>
      </c>
      <c r="AX280">
        <v>12441.4866220735</v>
      </c>
      <c r="AY280">
        <v>11889.3042596348</v>
      </c>
      <c r="AZ280">
        <v>14777.2912172573</v>
      </c>
      <c r="BA280">
        <v>13689.200460829399</v>
      </c>
      <c r="BB280">
        <v>12162.146808510601</v>
      </c>
      <c r="BC280">
        <v>12278.5956790123</v>
      </c>
      <c r="BD280">
        <v>14425.3106312292</v>
      </c>
      <c r="BE280">
        <v>12958.3754716981</v>
      </c>
      <c r="BF280">
        <v>12218.956521739099</v>
      </c>
    </row>
    <row r="281" spans="1:58" x14ac:dyDescent="0.25">
      <c r="A281" t="s">
        <v>304</v>
      </c>
      <c r="B281" t="str">
        <f>VLOOKUP(A281,vhcsResultsConsolidated!$A$2:$C$566,2)</f>
        <v>break</v>
      </c>
      <c r="C281" t="str">
        <f>VLOOKUP(A281,vhcsResultsConsolidated!$A$2:$C$566,3)</f>
        <v>medium low</v>
      </c>
      <c r="D281">
        <v>0.80987100000000001</v>
      </c>
      <c r="E281">
        <v>4936</v>
      </c>
      <c r="F281">
        <v>4936</v>
      </c>
      <c r="G281">
        <v>2.54817587252401</v>
      </c>
      <c r="H281" t="s">
        <v>51</v>
      </c>
      <c r="I281">
        <v>3.1800998696104399</v>
      </c>
      <c r="J281" t="s">
        <v>50</v>
      </c>
      <c r="K281">
        <v>1.5618506302344299</v>
      </c>
      <c r="L281" t="s">
        <v>53</v>
      </c>
      <c r="M281">
        <v>1.7555609638273999</v>
      </c>
      <c r="N281" t="s">
        <v>53</v>
      </c>
      <c r="O281">
        <v>-2.00130325539714E-2</v>
      </c>
      <c r="P281" t="s">
        <v>50</v>
      </c>
      <c r="Q281">
        <v>-2.4585922390666599E-2</v>
      </c>
      <c r="R281" t="s">
        <v>50</v>
      </c>
      <c r="S281">
        <v>-3.3523778138777299E-2</v>
      </c>
      <c r="T281" t="s">
        <v>50</v>
      </c>
      <c r="U281">
        <v>-2.6702988935700799E-2</v>
      </c>
      <c r="V281" t="s">
        <v>50</v>
      </c>
      <c r="W281">
        <v>2.86471275027532</v>
      </c>
      <c r="X281" t="s">
        <v>50</v>
      </c>
      <c r="Y281">
        <v>2.8520800885545801</v>
      </c>
      <c r="Z281" t="s">
        <v>50</v>
      </c>
      <c r="AA281">
        <v>1.3276347170956899</v>
      </c>
      <c r="AB281">
        <v>27.2367116261691</v>
      </c>
      <c r="AC281">
        <v>21.315722049787102</v>
      </c>
      <c r="AD281">
        <v>5.9209895763821097</v>
      </c>
      <c r="AE281">
        <v>25914.460331299</v>
      </c>
      <c r="AF281">
        <v>25167.405223251801</v>
      </c>
      <c r="AG281">
        <v>23197.350987432601</v>
      </c>
      <c r="AH281">
        <v>21564.3857526881</v>
      </c>
      <c r="AI281">
        <v>26228.386281588399</v>
      </c>
      <c r="AJ281">
        <v>25864.6180555555</v>
      </c>
      <c r="AK281">
        <v>24049.3649373882</v>
      </c>
      <c r="AL281">
        <v>22360.957589285699</v>
      </c>
      <c r="AM281">
        <v>25621.1804384485</v>
      </c>
      <c r="AN281">
        <v>24510.130932896798</v>
      </c>
      <c r="AO281">
        <v>22339.196396396401</v>
      </c>
      <c r="AP281">
        <v>20358.763513513499</v>
      </c>
      <c r="AQ281">
        <v>26268.634304207098</v>
      </c>
      <c r="AR281">
        <v>25994.226006191901</v>
      </c>
      <c r="AS281">
        <v>24345.558718861201</v>
      </c>
      <c r="AT281">
        <v>22832.520361990901</v>
      </c>
      <c r="AU281">
        <v>26177.6244897959</v>
      </c>
      <c r="AV281">
        <v>25699.150197628402</v>
      </c>
      <c r="AW281">
        <v>23749.974820143801</v>
      </c>
      <c r="AX281">
        <v>21901.859030837</v>
      </c>
      <c r="AY281">
        <v>25627.221311475401</v>
      </c>
      <c r="AZ281">
        <v>24671.304511278198</v>
      </c>
      <c r="BA281">
        <v>22601.6317829457</v>
      </c>
      <c r="BB281">
        <v>20293.053977272699</v>
      </c>
      <c r="BC281">
        <v>25616.9570200573</v>
      </c>
      <c r="BD281">
        <v>24385.863768115902</v>
      </c>
      <c r="BE281">
        <v>22111.222222222201</v>
      </c>
      <c r="BF281">
        <v>20455.137500000001</v>
      </c>
    </row>
    <row r="282" spans="1:58" x14ac:dyDescent="0.25">
      <c r="A282" t="s">
        <v>305</v>
      </c>
      <c r="B282" t="str">
        <f>VLOOKUP(A282,vhcsResultsConsolidated!$A$2:$C$566,2)</f>
        <v>Family Bus</v>
      </c>
      <c r="C282" t="str">
        <f>VLOOKUP(A282,vhcsResultsConsolidated!$A$2:$C$566,3)</f>
        <v>medium</v>
      </c>
      <c r="D282">
        <v>0.90904200000000002</v>
      </c>
      <c r="E282">
        <v>13477</v>
      </c>
      <c r="F282">
        <v>13328</v>
      </c>
      <c r="G282">
        <v>10.3666885892083</v>
      </c>
      <c r="H282" t="s">
        <v>50</v>
      </c>
      <c r="I282">
        <v>5.8180140064217598</v>
      </c>
      <c r="J282" t="s">
        <v>50</v>
      </c>
      <c r="K282">
        <v>7.7732035438547697</v>
      </c>
      <c r="L282" t="s">
        <v>50</v>
      </c>
      <c r="M282">
        <v>17.459206679418401</v>
      </c>
      <c r="N282" t="s">
        <v>50</v>
      </c>
      <c r="O282">
        <v>-4.9329321846123597E-2</v>
      </c>
      <c r="P282" t="s">
        <v>50</v>
      </c>
      <c r="Q282">
        <v>-3.51786570390515E-2</v>
      </c>
      <c r="R282" t="s">
        <v>50</v>
      </c>
      <c r="S282">
        <v>-4.3194810677145701E-2</v>
      </c>
      <c r="T282" t="s">
        <v>50</v>
      </c>
      <c r="U282">
        <v>-2.2745364310782799E-2</v>
      </c>
      <c r="V282" t="s">
        <v>50</v>
      </c>
      <c r="W282">
        <v>2.98137212955608</v>
      </c>
      <c r="X282" t="s">
        <v>50</v>
      </c>
      <c r="Y282">
        <v>2.97058210625277</v>
      </c>
      <c r="Z282" t="s">
        <v>50</v>
      </c>
      <c r="AA282">
        <v>88.533108836686395</v>
      </c>
      <c r="AB282">
        <v>21.941146896833001</v>
      </c>
      <c r="AC282">
        <v>17.127257706007899</v>
      </c>
      <c r="AD282">
        <v>4.8138891908251198</v>
      </c>
      <c r="AE282">
        <v>27413.6358228684</v>
      </c>
      <c r="AF282">
        <v>26522.613716591</v>
      </c>
      <c r="AG282">
        <v>25145.979717493599</v>
      </c>
      <c r="AH282">
        <v>23749.161958041899</v>
      </c>
      <c r="AI282">
        <v>28083.480881399799</v>
      </c>
      <c r="AJ282">
        <v>26331.812436804801</v>
      </c>
      <c r="AK282">
        <v>25746.1037938439</v>
      </c>
      <c r="AL282">
        <v>24414.542843232699</v>
      </c>
      <c r="AM282">
        <v>26716.6898179366</v>
      </c>
      <c r="AN282">
        <v>26712.4552313883</v>
      </c>
      <c r="AO282">
        <v>24531.3365102639</v>
      </c>
      <c r="AP282">
        <v>22850.613412228799</v>
      </c>
      <c r="AQ282">
        <v>27518.584105960199</v>
      </c>
      <c r="AR282">
        <v>27345.891156462501</v>
      </c>
      <c r="AS282">
        <v>26093.644873699799</v>
      </c>
      <c r="AT282">
        <v>24951.5908649173</v>
      </c>
      <c r="AU282">
        <v>28624.720812182699</v>
      </c>
      <c r="AV282">
        <v>25232.247629083198</v>
      </c>
      <c r="AW282">
        <v>25423.044198895001</v>
      </c>
      <c r="AX282">
        <v>23875.399024390201</v>
      </c>
      <c r="AY282">
        <v>27648.486821705399</v>
      </c>
      <c r="AZ282">
        <v>26099.6042944785</v>
      </c>
      <c r="BA282">
        <v>24410.513119533502</v>
      </c>
      <c r="BB282">
        <v>22859.4593023255</v>
      </c>
      <c r="BC282">
        <v>25999.495226730302</v>
      </c>
      <c r="BD282">
        <v>27305.8891089108</v>
      </c>
      <c r="BE282">
        <v>24653.585545722701</v>
      </c>
      <c r="BF282">
        <v>22839.1043872919</v>
      </c>
    </row>
    <row r="283" spans="1:58" x14ac:dyDescent="0.25">
      <c r="A283" t="s">
        <v>306</v>
      </c>
      <c r="D283">
        <v>0.67679699999999998</v>
      </c>
      <c r="E283">
        <v>2016</v>
      </c>
      <c r="F283">
        <v>1621</v>
      </c>
      <c r="G283">
        <v>2.2015962900066501</v>
      </c>
      <c r="H283" t="s">
        <v>52</v>
      </c>
      <c r="I283">
        <v>1.75968858537942</v>
      </c>
      <c r="J283" t="s">
        <v>53</v>
      </c>
      <c r="K283">
        <v>1.10645476054212</v>
      </c>
      <c r="L283" t="s">
        <v>53</v>
      </c>
      <c r="M283">
        <v>6.4046397910021797</v>
      </c>
      <c r="N283" t="s">
        <v>50</v>
      </c>
      <c r="O283">
        <v>-0.106966201555957</v>
      </c>
      <c r="P283" t="s">
        <v>50</v>
      </c>
      <c r="Q283">
        <v>-0.12537206764841899</v>
      </c>
      <c r="R283" t="s">
        <v>50</v>
      </c>
      <c r="S283">
        <v>-0.142957853341874</v>
      </c>
      <c r="T283" t="s">
        <v>50</v>
      </c>
      <c r="U283">
        <v>-0.132755945896086</v>
      </c>
      <c r="V283" t="s">
        <v>50</v>
      </c>
      <c r="W283">
        <v>2.91737985377631</v>
      </c>
      <c r="X283" t="s">
        <v>50</v>
      </c>
      <c r="Y283">
        <v>2.8303934953997198</v>
      </c>
      <c r="Z283" t="s">
        <v>50</v>
      </c>
      <c r="AA283">
        <v>19.606156551640201</v>
      </c>
      <c r="AB283">
        <v>16.6552296968852</v>
      </c>
      <c r="AC283">
        <v>10.0211079187753</v>
      </c>
      <c r="AD283">
        <v>6.63412177810992</v>
      </c>
      <c r="AE283">
        <v>11346.1033834586</v>
      </c>
      <c r="AF283">
        <v>9627.0192307692305</v>
      </c>
      <c r="AG283">
        <v>7685.4144144144102</v>
      </c>
      <c r="AH283">
        <v>6560.7029411764697</v>
      </c>
      <c r="AI283">
        <v>11782.4859154929</v>
      </c>
      <c r="AJ283">
        <v>10005.716</v>
      </c>
      <c r="AK283">
        <v>7887.4293785310701</v>
      </c>
      <c r="AL283">
        <v>6926.20652173913</v>
      </c>
      <c r="AM283">
        <v>10846.375</v>
      </c>
      <c r="AN283">
        <v>9056.6927710843302</v>
      </c>
      <c r="AO283">
        <v>7456.2051282051198</v>
      </c>
      <c r="AP283">
        <v>6129.5961538461497</v>
      </c>
      <c r="AQ283">
        <v>11937.027586206799</v>
      </c>
      <c r="AR283">
        <v>10360.9242424242</v>
      </c>
      <c r="AS283">
        <v>7981.0370370370301</v>
      </c>
      <c r="AT283">
        <v>7181.5517241379303</v>
      </c>
      <c r="AU283">
        <v>11621.273381294901</v>
      </c>
      <c r="AV283">
        <v>9608.3644067796595</v>
      </c>
      <c r="AW283">
        <v>7808.4479166666597</v>
      </c>
      <c r="AX283">
        <v>6697.1855670103096</v>
      </c>
      <c r="AY283">
        <v>10728.6741573033</v>
      </c>
      <c r="AZ283">
        <v>9474.6530612244896</v>
      </c>
      <c r="BA283">
        <v>7575.6309523809496</v>
      </c>
      <c r="BB283">
        <v>6292.125</v>
      </c>
      <c r="BC283">
        <v>10912.2578616352</v>
      </c>
      <c r="BD283">
        <v>8454.3382352941098</v>
      </c>
      <c r="BE283">
        <v>7316.875</v>
      </c>
      <c r="BF283">
        <v>5869.55</v>
      </c>
    </row>
    <row r="284" spans="1:58" x14ac:dyDescent="0.25">
      <c r="A284" t="s">
        <v>307</v>
      </c>
      <c r="B284" t="str">
        <f>VLOOKUP(A284,vhcsResultsConsolidated!$A$2:$C$566,2)</f>
        <v>SUV</v>
      </c>
      <c r="C284" t="str">
        <f>VLOOKUP(A284,vhcsResultsConsolidated!$A$2:$C$566,3)</f>
        <v>medium high</v>
      </c>
      <c r="D284">
        <v>0.91488999999999998</v>
      </c>
      <c r="E284">
        <v>6083</v>
      </c>
      <c r="F284">
        <v>5742</v>
      </c>
      <c r="G284">
        <v>7.4982302724953804</v>
      </c>
      <c r="H284" t="s">
        <v>50</v>
      </c>
      <c r="I284">
        <v>4.26987208005092</v>
      </c>
      <c r="J284" t="s">
        <v>50</v>
      </c>
      <c r="K284">
        <v>4.5773601270780704</v>
      </c>
      <c r="L284" t="s">
        <v>50</v>
      </c>
      <c r="M284">
        <v>4.4339818445957402</v>
      </c>
      <c r="N284" t="s">
        <v>50</v>
      </c>
      <c r="O284">
        <v>-4.2559026763036398E-2</v>
      </c>
      <c r="P284" t="s">
        <v>50</v>
      </c>
      <c r="Q284">
        <v>2.8922527961121401E-2</v>
      </c>
      <c r="R284" t="s">
        <v>51</v>
      </c>
      <c r="S284">
        <v>6.2685124495293496E-2</v>
      </c>
      <c r="T284" t="s">
        <v>50</v>
      </c>
      <c r="U284">
        <v>0.15480597807134899</v>
      </c>
      <c r="V284" t="s">
        <v>50</v>
      </c>
      <c r="W284">
        <v>2.7978530595510298</v>
      </c>
      <c r="X284" t="s">
        <v>50</v>
      </c>
      <c r="Y284">
        <v>2.8967966755861698</v>
      </c>
      <c r="Z284" t="s">
        <v>50</v>
      </c>
      <c r="AA284">
        <v>-5.65264510534886</v>
      </c>
      <c r="AB284">
        <v>-317.21725525576102</v>
      </c>
      <c r="AC284">
        <v>-129.17426253350001</v>
      </c>
      <c r="AD284">
        <v>-188.042992722267</v>
      </c>
      <c r="AE284">
        <v>14540.401582591399</v>
      </c>
      <c r="AF284">
        <v>15720.2713178294</v>
      </c>
      <c r="AG284">
        <v>13199.6620530565</v>
      </c>
      <c r="AH284">
        <v>11018.8294487606</v>
      </c>
      <c r="AI284">
        <v>15050.0651465798</v>
      </c>
      <c r="AJ284">
        <v>15661.227828746099</v>
      </c>
      <c r="AK284">
        <v>14199.5</v>
      </c>
      <c r="AL284">
        <v>8040.6398891966701</v>
      </c>
      <c r="AM284">
        <v>13752.1561712846</v>
      </c>
      <c r="AN284">
        <v>15796.433925049299</v>
      </c>
      <c r="AO284">
        <v>12224.876993166199</v>
      </c>
      <c r="AP284">
        <v>17005.056792873002</v>
      </c>
      <c r="AQ284">
        <v>14775.3488372093</v>
      </c>
      <c r="AR284">
        <v>16951.072796934801</v>
      </c>
      <c r="AS284">
        <v>14706.016759776499</v>
      </c>
      <c r="AT284">
        <v>7972.4529346622303</v>
      </c>
      <c r="AU284">
        <v>15314.2492012779</v>
      </c>
      <c r="AV284">
        <v>14804.613231552101</v>
      </c>
      <c r="AW284">
        <v>13835.3775100401</v>
      </c>
      <c r="AX284">
        <v>8108.9024390243903</v>
      </c>
      <c r="AY284">
        <v>14294.6143497757</v>
      </c>
      <c r="AZ284">
        <v>14551.917910447701</v>
      </c>
      <c r="BA284">
        <v>12310.0952380952</v>
      </c>
      <c r="BB284">
        <v>16409.018229166599</v>
      </c>
      <c r="BC284">
        <v>13056.9367816091</v>
      </c>
      <c r="BD284">
        <v>17191.9581589958</v>
      </c>
      <c r="BE284">
        <v>12130.235576923</v>
      </c>
      <c r="BF284">
        <v>17450.346303501901</v>
      </c>
    </row>
    <row r="285" spans="1:58" x14ac:dyDescent="0.25">
      <c r="A285" t="s">
        <v>768</v>
      </c>
      <c r="B285" t="str">
        <f>VLOOKUP(A285,vhcsResultsConsolidated!$A$2:$C$566,2)</f>
        <v>SUV</v>
      </c>
      <c r="C285" t="str">
        <f>VLOOKUP(A285,vhcsResultsConsolidated!$A$2:$C$566,3)</f>
        <v>medium high</v>
      </c>
      <c r="D285">
        <v>0.84281499999999998</v>
      </c>
      <c r="E285">
        <v>673</v>
      </c>
      <c r="F285">
        <v>590</v>
      </c>
      <c r="G285">
        <v>1.7807505981012099</v>
      </c>
      <c r="H285" t="s">
        <v>53</v>
      </c>
      <c r="I285">
        <v>1.7647946058641899</v>
      </c>
      <c r="J285" t="s">
        <v>53</v>
      </c>
      <c r="K285">
        <v>0.87019991480870895</v>
      </c>
      <c r="L285" t="s">
        <v>53</v>
      </c>
      <c r="M285">
        <v>1.2032980433537599</v>
      </c>
      <c r="N285" t="s">
        <v>53</v>
      </c>
      <c r="O285">
        <v>4.9524608373749397E-2</v>
      </c>
      <c r="P285" t="s">
        <v>53</v>
      </c>
      <c r="Q285">
        <v>0.13680291311795201</v>
      </c>
      <c r="R285" t="s">
        <v>52</v>
      </c>
      <c r="S285">
        <v>0.173127766265634</v>
      </c>
      <c r="T285" t="s">
        <v>51</v>
      </c>
      <c r="U285">
        <v>0.38938374234709899</v>
      </c>
      <c r="V285" t="s">
        <v>50</v>
      </c>
      <c r="W285">
        <v>2.6116815657546</v>
      </c>
      <c r="X285" t="s">
        <v>50</v>
      </c>
      <c r="Y285">
        <v>2.8845825636473599</v>
      </c>
      <c r="Z285" t="s">
        <v>50</v>
      </c>
      <c r="AA285">
        <v>-28.439842549782</v>
      </c>
      <c r="AB285">
        <v>-26.241409859367099</v>
      </c>
      <c r="AC285">
        <v>-4.4368318328520804</v>
      </c>
      <c r="AD285">
        <v>-21.804578026515099</v>
      </c>
      <c r="AE285">
        <v>15922.1052631578</v>
      </c>
      <c r="AF285">
        <v>20422.414473684199</v>
      </c>
      <c r="AG285">
        <v>15690.4682539682</v>
      </c>
      <c r="AH285">
        <v>38048.487500000003</v>
      </c>
      <c r="AI285">
        <v>22119.9545454545</v>
      </c>
      <c r="AJ285">
        <v>20620.7532467532</v>
      </c>
      <c r="AK285">
        <v>15805.0694444444</v>
      </c>
      <c r="AL285">
        <v>26687.2372881355</v>
      </c>
      <c r="AM285">
        <v>11165.6162790697</v>
      </c>
      <c r="AN285">
        <v>20218.786666666601</v>
      </c>
      <c r="AO285">
        <v>15537.666666666601</v>
      </c>
      <c r="AP285">
        <v>44685.2574257425</v>
      </c>
      <c r="AQ285">
        <v>27212.799999999999</v>
      </c>
      <c r="AR285">
        <v>31396.551724137898</v>
      </c>
      <c r="AS285">
        <v>12146.914893617</v>
      </c>
      <c r="AT285">
        <v>25686.482758620601</v>
      </c>
      <c r="AU285">
        <v>19014.5609756097</v>
      </c>
      <c r="AV285">
        <v>14110.375</v>
      </c>
      <c r="AW285">
        <v>22682.400000000001</v>
      </c>
      <c r="AX285">
        <v>27654.633333333299</v>
      </c>
      <c r="AY285">
        <v>14684</v>
      </c>
      <c r="AZ285">
        <v>20663.939393939301</v>
      </c>
      <c r="BA285">
        <v>17513.3783783783</v>
      </c>
      <c r="BB285">
        <v>41192.882352941102</v>
      </c>
      <c r="BC285">
        <v>7959.9777777777699</v>
      </c>
      <c r="BD285">
        <v>19869.023809523798</v>
      </c>
      <c r="BE285">
        <v>11237.588235294101</v>
      </c>
      <c r="BF285">
        <v>46457.507462686503</v>
      </c>
    </row>
    <row r="286" spans="1:58" x14ac:dyDescent="0.25">
      <c r="A286" t="s">
        <v>769</v>
      </c>
      <c r="B286" t="str">
        <f>VLOOKUP(A286,vhcsResultsConsolidated!$A$2:$C$566,2)</f>
        <v>SUV</v>
      </c>
      <c r="C286" t="str">
        <f>VLOOKUP(A286,vhcsResultsConsolidated!$A$2:$C$566,3)</f>
        <v>medium high</v>
      </c>
      <c r="D286">
        <v>0.59028999999999998</v>
      </c>
      <c r="E286">
        <v>1102</v>
      </c>
      <c r="F286">
        <v>695</v>
      </c>
      <c r="G286">
        <v>2.0137734143098398</v>
      </c>
      <c r="H286" t="s">
        <v>52</v>
      </c>
      <c r="I286">
        <v>2.12244937765408</v>
      </c>
      <c r="J286" t="s">
        <v>52</v>
      </c>
      <c r="K286">
        <v>0.77680892495338505</v>
      </c>
      <c r="L286" t="s">
        <v>53</v>
      </c>
      <c r="M286">
        <v>3.2342001644718898</v>
      </c>
      <c r="N286" t="s">
        <v>50</v>
      </c>
      <c r="O286">
        <v>-0.206206791811093</v>
      </c>
      <c r="P286" t="s">
        <v>50</v>
      </c>
      <c r="Q286">
        <v>-6.690749608688E-2</v>
      </c>
      <c r="R286" t="s">
        <v>52</v>
      </c>
      <c r="S286">
        <v>-0.16430346069118601</v>
      </c>
      <c r="T286" t="s">
        <v>50</v>
      </c>
      <c r="U286">
        <v>2.11922954636059E-2</v>
      </c>
      <c r="V286" t="s">
        <v>53</v>
      </c>
      <c r="W286">
        <v>2.6701161290303799</v>
      </c>
      <c r="X286" t="s">
        <v>50</v>
      </c>
      <c r="Y286">
        <v>2.6493223294362398</v>
      </c>
      <c r="Z286" t="s">
        <v>50</v>
      </c>
      <c r="AA286">
        <v>16.032575626424901</v>
      </c>
      <c r="AB286">
        <v>-11.4334068931099</v>
      </c>
      <c r="AC286">
        <v>-1.41687546570701</v>
      </c>
      <c r="AD286">
        <v>-10.016531427402899</v>
      </c>
      <c r="AE286">
        <v>5298.9171270718198</v>
      </c>
      <c r="AF286">
        <v>4810.5706806282697</v>
      </c>
      <c r="AG286">
        <v>3845.7835820895498</v>
      </c>
      <c r="AH286">
        <v>4277.3968253968196</v>
      </c>
      <c r="AI286">
        <v>5378.71264367816</v>
      </c>
      <c r="AJ286">
        <v>5007.3761467889899</v>
      </c>
      <c r="AK286">
        <v>3872</v>
      </c>
      <c r="AL286">
        <v>3874</v>
      </c>
      <c r="AM286">
        <v>5225.0638297872301</v>
      </c>
      <c r="AN286">
        <v>4548.9634146341396</v>
      </c>
      <c r="AO286">
        <v>3823.8767123287598</v>
      </c>
      <c r="AP286">
        <v>4586.5420560747598</v>
      </c>
      <c r="AQ286">
        <v>5575.9361702127599</v>
      </c>
      <c r="AR286">
        <v>5075.9230769230699</v>
      </c>
      <c r="AS286">
        <v>3681.1944444444398</v>
      </c>
      <c r="AT286">
        <v>3725.76923076923</v>
      </c>
      <c r="AU286">
        <v>5146.9750000000004</v>
      </c>
      <c r="AV286">
        <v>4906.1136363636297</v>
      </c>
      <c r="AW286">
        <v>4146.76</v>
      </c>
      <c r="AX286">
        <v>4008.44186046511</v>
      </c>
      <c r="AY286">
        <v>5139.6499999999996</v>
      </c>
      <c r="AZ286">
        <v>4055.2222222222199</v>
      </c>
      <c r="BA286">
        <v>3434.1481481481401</v>
      </c>
      <c r="BB286">
        <v>4726.5645161290304</v>
      </c>
      <c r="BC286">
        <v>5288.3333333333303</v>
      </c>
      <c r="BD286">
        <v>4935.3695652173901</v>
      </c>
      <c r="BE286">
        <v>4052.6304347825999</v>
      </c>
      <c r="BF286">
        <v>4393.6222222222204</v>
      </c>
    </row>
    <row r="287" spans="1:58" x14ac:dyDescent="0.25">
      <c r="A287" t="s">
        <v>309</v>
      </c>
      <c r="B287" t="str">
        <f>VLOOKUP(A287,vhcsResultsConsolidated!$A$2:$C$566,2)</f>
        <v>Limousine</v>
      </c>
      <c r="C287" t="str">
        <f>VLOOKUP(A287,vhcsResultsConsolidated!$A$2:$C$566,3)</f>
        <v>medium high</v>
      </c>
      <c r="D287">
        <v>0.86276200000000003</v>
      </c>
      <c r="E287">
        <v>2630</v>
      </c>
      <c r="F287">
        <v>2569</v>
      </c>
      <c r="G287">
        <v>3.2464052592155701</v>
      </c>
      <c r="H287" t="s">
        <v>50</v>
      </c>
      <c r="I287">
        <v>2.6100868405866899</v>
      </c>
      <c r="J287" t="s">
        <v>51</v>
      </c>
      <c r="K287">
        <v>1.91194257512673</v>
      </c>
      <c r="L287" t="s">
        <v>52</v>
      </c>
      <c r="M287">
        <v>2.8107190380787501</v>
      </c>
      <c r="N287" t="s">
        <v>51</v>
      </c>
      <c r="O287">
        <v>-3.4403763189641098E-2</v>
      </c>
      <c r="P287" t="s">
        <v>53</v>
      </c>
      <c r="Q287">
        <v>-5.1722490970098803E-2</v>
      </c>
      <c r="R287" t="s">
        <v>51</v>
      </c>
      <c r="S287">
        <v>-1.1752583251680901E-2</v>
      </c>
      <c r="T287" t="s">
        <v>53</v>
      </c>
      <c r="U287">
        <v>2.22939850098808E-2</v>
      </c>
      <c r="V287" t="s">
        <v>53</v>
      </c>
      <c r="W287">
        <v>2.8622792972455802</v>
      </c>
      <c r="X287" t="s">
        <v>50</v>
      </c>
      <c r="Y287">
        <v>2.8835887373798599</v>
      </c>
      <c r="Z287" t="s">
        <v>50</v>
      </c>
      <c r="AA287">
        <v>16.935095653977498</v>
      </c>
      <c r="AB287">
        <v>-26.561771139884701</v>
      </c>
      <c r="AC287">
        <v>-7.2014260036756896</v>
      </c>
      <c r="AD287">
        <v>-19.360345136208998</v>
      </c>
      <c r="AE287">
        <v>5644.9603960395998</v>
      </c>
      <c r="AF287">
        <v>7709.7915601022996</v>
      </c>
      <c r="AG287">
        <v>5137.3518850987402</v>
      </c>
      <c r="AH287">
        <v>6292.1835564053499</v>
      </c>
      <c r="AI287">
        <v>5074.5140449438204</v>
      </c>
      <c r="AJ287">
        <v>7890.9361702127599</v>
      </c>
      <c r="AK287">
        <v>5415.5821428571398</v>
      </c>
      <c r="AL287">
        <v>6849.8487804877996</v>
      </c>
      <c r="AM287">
        <v>6223.5327635327603</v>
      </c>
      <c r="AN287">
        <v>7542.0320197044302</v>
      </c>
      <c r="AO287">
        <v>4856.1083032490897</v>
      </c>
      <c r="AP287">
        <v>5932.6823899371002</v>
      </c>
      <c r="AQ287">
        <v>4845.0051282051199</v>
      </c>
      <c r="AR287">
        <v>7205.0441988950197</v>
      </c>
      <c r="AS287">
        <v>5047.5772357723499</v>
      </c>
      <c r="AT287">
        <v>4562.3269230769201</v>
      </c>
      <c r="AU287">
        <v>5352.4906832298102</v>
      </c>
      <c r="AV287">
        <v>8527.5846153846105</v>
      </c>
      <c r="AW287">
        <v>5703.8917197452201</v>
      </c>
      <c r="AX287">
        <v>9205.3168316831598</v>
      </c>
      <c r="AY287">
        <v>6185.1687499999998</v>
      </c>
      <c r="AZ287">
        <v>7555.0051282051199</v>
      </c>
      <c r="BA287">
        <v>4539.0522875816996</v>
      </c>
      <c r="BB287">
        <v>6170.6172839506098</v>
      </c>
      <c r="BC287">
        <v>6255.6701570680598</v>
      </c>
      <c r="BD287">
        <v>7530.0426540284298</v>
      </c>
      <c r="BE287">
        <v>5247.3145161290304</v>
      </c>
      <c r="BF287">
        <v>5685.5961538461497</v>
      </c>
    </row>
    <row r="288" spans="1:58" x14ac:dyDescent="0.25">
      <c r="A288" t="s">
        <v>310</v>
      </c>
      <c r="D288">
        <v>0.68023100000000003</v>
      </c>
      <c r="E288">
        <v>1754</v>
      </c>
      <c r="F288">
        <v>580</v>
      </c>
      <c r="G288">
        <v>0.59005938889678</v>
      </c>
      <c r="H288" t="s">
        <v>53</v>
      </c>
      <c r="I288">
        <v>0.77545591670282898</v>
      </c>
      <c r="J288" t="s">
        <v>53</v>
      </c>
      <c r="K288">
        <v>0.74405713972318299</v>
      </c>
      <c r="L288" t="s">
        <v>53</v>
      </c>
      <c r="M288">
        <v>0.47466066629325598</v>
      </c>
      <c r="N288" t="s">
        <v>53</v>
      </c>
      <c r="O288">
        <v>-2.3535818930923501E-2</v>
      </c>
      <c r="P288" t="s">
        <v>53</v>
      </c>
      <c r="Q288">
        <v>3.6456450000920598E-2</v>
      </c>
      <c r="R288" t="s">
        <v>53</v>
      </c>
      <c r="S288">
        <v>-6.68469881995295E-2</v>
      </c>
      <c r="T288" t="s">
        <v>53</v>
      </c>
      <c r="U288">
        <v>-4.8615227763121702E-2</v>
      </c>
      <c r="V288" t="s">
        <v>53</v>
      </c>
      <c r="W288">
        <v>2.6751449291917599</v>
      </c>
      <c r="X288" t="s">
        <v>50</v>
      </c>
      <c r="Y288">
        <v>2.6156179578549001</v>
      </c>
      <c r="Z288" t="s">
        <v>50</v>
      </c>
      <c r="AA288">
        <v>-0.58016859486987904</v>
      </c>
      <c r="AB288">
        <v>5.6230347673273098</v>
      </c>
      <c r="AC288">
        <v>2.3802665466579702</v>
      </c>
      <c r="AD288">
        <v>3.2427682206693298</v>
      </c>
      <c r="AE288">
        <v>3860.46012269938</v>
      </c>
      <c r="AF288">
        <v>3236.703125</v>
      </c>
      <c r="AG288">
        <v>3728.3111111111102</v>
      </c>
      <c r="AH288">
        <v>3356.9777777777699</v>
      </c>
      <c r="AI288">
        <v>3346.62962962962</v>
      </c>
      <c r="AJ288">
        <v>3266.4561403508701</v>
      </c>
      <c r="AK288">
        <v>3226.0212765957399</v>
      </c>
      <c r="AL288">
        <v>3590.3442622950802</v>
      </c>
      <c r="AM288">
        <v>4368.0243902438997</v>
      </c>
      <c r="AN288">
        <v>3193.2179487179401</v>
      </c>
      <c r="AO288">
        <v>4277.3255813953401</v>
      </c>
      <c r="AP288">
        <v>3164.6081081081002</v>
      </c>
      <c r="AQ288">
        <v>3285.3548387096698</v>
      </c>
      <c r="AR288">
        <v>3202.8846153846098</v>
      </c>
      <c r="AS288">
        <v>3088.78947368421</v>
      </c>
      <c r="AT288">
        <v>4102.5333333333301</v>
      </c>
      <c r="AU288">
        <v>3384.62</v>
      </c>
      <c r="AV288">
        <v>3319.77419354838</v>
      </c>
      <c r="AW288">
        <v>3319.1428571428501</v>
      </c>
      <c r="AX288">
        <v>3094.6774193548299</v>
      </c>
      <c r="AY288">
        <v>3953.8709677419301</v>
      </c>
      <c r="AZ288">
        <v>3201.5925925925899</v>
      </c>
      <c r="BA288">
        <v>4564.8333333333303</v>
      </c>
      <c r="BB288">
        <v>2796.1470588235202</v>
      </c>
      <c r="BC288">
        <v>4619.7647058823504</v>
      </c>
      <c r="BD288">
        <v>3174.375</v>
      </c>
      <c r="BE288">
        <v>3914.1578947368398</v>
      </c>
      <c r="BF288">
        <v>3477.8</v>
      </c>
    </row>
    <row r="289" spans="1:58" x14ac:dyDescent="0.25">
      <c r="A289" t="s">
        <v>311</v>
      </c>
      <c r="B289" t="str">
        <f>VLOOKUP(A289,vhcsResultsConsolidated!$A$2:$C$566,2)</f>
        <v>family</v>
      </c>
      <c r="C289" t="str">
        <f>VLOOKUP(A289,vhcsResultsConsolidated!$A$2:$C$566,3)</f>
        <v>low</v>
      </c>
      <c r="D289">
        <v>0.90940900000000002</v>
      </c>
      <c r="E289">
        <v>9712</v>
      </c>
      <c r="F289">
        <v>9589</v>
      </c>
      <c r="G289">
        <v>8.4591548520878295</v>
      </c>
      <c r="H289" t="s">
        <v>50</v>
      </c>
      <c r="I289">
        <v>6.5877536188361896</v>
      </c>
      <c r="J289" t="s">
        <v>50</v>
      </c>
      <c r="K289">
        <v>5.4129892224841596</v>
      </c>
      <c r="L289" t="s">
        <v>50</v>
      </c>
      <c r="M289">
        <v>14.451749713708301</v>
      </c>
      <c r="N289" t="s">
        <v>50</v>
      </c>
      <c r="O289">
        <v>-2.37892071655528E-2</v>
      </c>
      <c r="P289" t="s">
        <v>50</v>
      </c>
      <c r="Q289">
        <v>-1.29154289373352E-2</v>
      </c>
      <c r="R289" t="s">
        <v>52</v>
      </c>
      <c r="S289">
        <v>-1.7557938503447501E-2</v>
      </c>
      <c r="T289" t="s">
        <v>51</v>
      </c>
      <c r="U289">
        <v>3.0078982519498899E-2</v>
      </c>
      <c r="V289" t="s">
        <v>50</v>
      </c>
      <c r="W289">
        <v>2.91616678899971</v>
      </c>
      <c r="X289" t="s">
        <v>50</v>
      </c>
      <c r="Y289">
        <v>2.9327493885512901</v>
      </c>
      <c r="Z289" t="s">
        <v>50</v>
      </c>
      <c r="AA289">
        <v>93.107206548262198</v>
      </c>
      <c r="AB289">
        <v>-12.681579686263399</v>
      </c>
      <c r="AC289">
        <v>16.282974266634699</v>
      </c>
      <c r="AD289">
        <v>-28.9645539528981</v>
      </c>
      <c r="AE289">
        <v>19484.8838143953</v>
      </c>
      <c r="AF289">
        <v>19533.408467267702</v>
      </c>
      <c r="AG289">
        <v>19406.591740721298</v>
      </c>
      <c r="AH289">
        <v>17851.6210217755</v>
      </c>
      <c r="AI289">
        <v>19688.162654521799</v>
      </c>
      <c r="AJ289">
        <v>19764.277361319299</v>
      </c>
      <c r="AK289">
        <v>19004.125541125501</v>
      </c>
      <c r="AL289">
        <v>17949.211707317001</v>
      </c>
      <c r="AM289">
        <v>19224.517500000002</v>
      </c>
      <c r="AN289">
        <v>19280.3442892358</v>
      </c>
      <c r="AO289">
        <v>19782.606673407401</v>
      </c>
      <c r="AP289">
        <v>17778.231107850301</v>
      </c>
      <c r="AQ289">
        <v>19691.7144622991</v>
      </c>
      <c r="AR289">
        <v>19384.069373942399</v>
      </c>
      <c r="AS289">
        <v>18556.14</v>
      </c>
      <c r="AT289">
        <v>18372.557539682501</v>
      </c>
      <c r="AU289">
        <v>19684.2156593406</v>
      </c>
      <c r="AV289">
        <v>20066.703903095498</v>
      </c>
      <c r="AW289">
        <v>19429.428270042099</v>
      </c>
      <c r="AX289">
        <v>17539.679462571901</v>
      </c>
      <c r="AY289">
        <v>19228.0231660231</v>
      </c>
      <c r="AZ289">
        <v>19762.1675675675</v>
      </c>
      <c r="BA289">
        <v>19624.368644067799</v>
      </c>
      <c r="BB289">
        <v>17585.9825673534</v>
      </c>
      <c r="BC289">
        <v>19221.854838709602</v>
      </c>
      <c r="BD289">
        <v>18876.398791540701</v>
      </c>
      <c r="BE289">
        <v>19927.071566731101</v>
      </c>
      <c r="BF289">
        <v>17943.953551912498</v>
      </c>
    </row>
    <row r="290" spans="1:58" x14ac:dyDescent="0.25">
      <c r="A290" t="s">
        <v>770</v>
      </c>
      <c r="B290" t="str">
        <f>VLOOKUP(A290,vhcsResultsConsolidated!$A$2:$C$566,2)</f>
        <v>family</v>
      </c>
      <c r="C290" t="str">
        <f>VLOOKUP(A290,vhcsResultsConsolidated!$A$2:$C$566,3)</f>
        <v>low</v>
      </c>
      <c r="D290">
        <v>0.32299299999999997</v>
      </c>
      <c r="E290">
        <v>660</v>
      </c>
      <c r="F290">
        <v>190</v>
      </c>
      <c r="G290">
        <v>0.81921678148136401</v>
      </c>
      <c r="H290" t="s">
        <v>53</v>
      </c>
      <c r="I290">
        <v>1.1850772119784401</v>
      </c>
      <c r="J290" t="s">
        <v>53</v>
      </c>
      <c r="K290">
        <v>0.67560285740334802</v>
      </c>
      <c r="L290" t="s">
        <v>53</v>
      </c>
      <c r="M290">
        <v>1.04477876850403</v>
      </c>
      <c r="N290" t="s">
        <v>53</v>
      </c>
      <c r="O290">
        <v>-0.135736967556776</v>
      </c>
      <c r="P290" t="s">
        <v>53</v>
      </c>
      <c r="Q290">
        <v>0.12085534147686899</v>
      </c>
      <c r="R290" t="s">
        <v>53</v>
      </c>
      <c r="S290">
        <v>-3.81669107875914E-2</v>
      </c>
      <c r="T290" t="s">
        <v>53</v>
      </c>
      <c r="U290">
        <v>0.139629260814953</v>
      </c>
      <c r="V290" t="s">
        <v>53</v>
      </c>
      <c r="W290">
        <v>2.36393035741435</v>
      </c>
      <c r="X290" t="s">
        <v>50</v>
      </c>
      <c r="Y290">
        <v>2.40482803368459</v>
      </c>
      <c r="Z290" t="s">
        <v>50</v>
      </c>
      <c r="AA290">
        <v>0.95674491346916501</v>
      </c>
      <c r="AB290">
        <v>0.27722439704690999</v>
      </c>
      <c r="AC290">
        <v>1.07748668302725</v>
      </c>
      <c r="AD290">
        <v>-0.80026228598034599</v>
      </c>
      <c r="AE290">
        <v>2429.2413793103401</v>
      </c>
      <c r="AF290">
        <v>2525.58</v>
      </c>
      <c r="AG290">
        <v>2414.9250000000002</v>
      </c>
      <c r="AH290">
        <v>2488.4047619047601</v>
      </c>
      <c r="AI290">
        <v>2822.0303030302998</v>
      </c>
      <c r="AJ290">
        <v>2887.3</v>
      </c>
      <c r="AK290">
        <v>2596.4705882352901</v>
      </c>
      <c r="AL290">
        <v>2744.3</v>
      </c>
      <c r="AM290">
        <v>1910.76</v>
      </c>
      <c r="AN290">
        <v>1983</v>
      </c>
      <c r="AO290">
        <v>2280.7391304347798</v>
      </c>
      <c r="AP290">
        <v>2255.7727272727202</v>
      </c>
      <c r="AQ290">
        <v>2879.45</v>
      </c>
      <c r="AR290">
        <v>2507.9333333333302</v>
      </c>
      <c r="AS290">
        <v>3165.5555555555502</v>
      </c>
      <c r="AT290">
        <v>2807.5555555555502</v>
      </c>
      <c r="AU290">
        <v>2733.6923076922999</v>
      </c>
      <c r="AV290">
        <v>3266.6666666666601</v>
      </c>
      <c r="AW290">
        <v>1956.25</v>
      </c>
      <c r="AX290">
        <v>2175</v>
      </c>
      <c r="AY290">
        <v>1995.7142857142801</v>
      </c>
      <c r="AZ290">
        <v>1782.8571428571399</v>
      </c>
      <c r="BA290">
        <v>2384.125</v>
      </c>
      <c r="BB290">
        <v>2452.0714285714198</v>
      </c>
      <c r="BC290">
        <v>1802.6363636363601</v>
      </c>
      <c r="BD290">
        <v>2450</v>
      </c>
      <c r="BE290">
        <v>2225.6</v>
      </c>
      <c r="BF290">
        <v>1912.25</v>
      </c>
    </row>
    <row r="291" spans="1:58" x14ac:dyDescent="0.25">
      <c r="A291" t="s">
        <v>312</v>
      </c>
      <c r="B291" t="str">
        <f>VLOOKUP(A291,vhcsResultsConsolidated!$A$2:$C$566,2)</f>
        <v>Limousine</v>
      </c>
      <c r="C291" t="str">
        <f>VLOOKUP(A291,vhcsResultsConsolidated!$A$2:$C$566,3)</f>
        <v>high</v>
      </c>
      <c r="D291">
        <v>0.940746999999999</v>
      </c>
      <c r="E291">
        <v>12490</v>
      </c>
      <c r="F291">
        <v>12254</v>
      </c>
      <c r="G291">
        <v>16.5439519791877</v>
      </c>
      <c r="H291" t="s">
        <v>50</v>
      </c>
      <c r="I291">
        <v>11.706474029516899</v>
      </c>
      <c r="J291" t="s">
        <v>50</v>
      </c>
      <c r="K291">
        <v>9.9354159864649993</v>
      </c>
      <c r="L291" t="s">
        <v>50</v>
      </c>
      <c r="M291">
        <v>6.2434887577169196</v>
      </c>
      <c r="N291" t="s">
        <v>50</v>
      </c>
      <c r="O291">
        <v>-1.0101043368288201E-2</v>
      </c>
      <c r="P291" t="s">
        <v>53</v>
      </c>
      <c r="Q291">
        <v>-2.1183853241812899E-3</v>
      </c>
      <c r="R291" t="s">
        <v>53</v>
      </c>
      <c r="S291">
        <v>1.7007049042871501E-2</v>
      </c>
      <c r="T291" t="s">
        <v>50</v>
      </c>
      <c r="U291">
        <v>6.4656763714561099E-3</v>
      </c>
      <c r="V291" t="s">
        <v>53</v>
      </c>
      <c r="W291">
        <v>2.9346838335063401</v>
      </c>
      <c r="X291" t="s">
        <v>50</v>
      </c>
      <c r="Y291">
        <v>2.94856477032357</v>
      </c>
      <c r="Z291" t="s">
        <v>50</v>
      </c>
      <c r="AA291">
        <v>8.3220058015342904</v>
      </c>
      <c r="AB291">
        <v>12.690034312053101</v>
      </c>
      <c r="AC291">
        <v>-55.341998192306399</v>
      </c>
      <c r="AD291">
        <v>68.032032504359606</v>
      </c>
      <c r="AE291">
        <v>21154.541052631499</v>
      </c>
      <c r="AF291">
        <v>25315.0552441953</v>
      </c>
      <c r="AG291">
        <v>28406.1524777636</v>
      </c>
      <c r="AH291">
        <v>30818.744676979</v>
      </c>
      <c r="AI291">
        <v>22066.1771321462</v>
      </c>
      <c r="AJ291">
        <v>24163.073920265699</v>
      </c>
      <c r="AK291">
        <v>27458.9243986254</v>
      </c>
      <c r="AL291">
        <v>28185.5991259435</v>
      </c>
      <c r="AM291">
        <v>19986.815126050398</v>
      </c>
      <c r="AN291">
        <v>26386.914219474402</v>
      </c>
      <c r="AO291">
        <v>29327.266499582202</v>
      </c>
      <c r="AP291">
        <v>33044.2743451981</v>
      </c>
      <c r="AQ291">
        <v>21703.902970297</v>
      </c>
      <c r="AR291">
        <v>20510.133771929799</v>
      </c>
      <c r="AS291">
        <v>25908.251407129399</v>
      </c>
      <c r="AT291">
        <v>29820.587905935001</v>
      </c>
      <c r="AU291">
        <v>22391.7081850533</v>
      </c>
      <c r="AV291">
        <v>26390</v>
      </c>
      <c r="AW291">
        <v>28768.7638668779</v>
      </c>
      <c r="AX291">
        <v>27286.556650246301</v>
      </c>
      <c r="AY291">
        <v>19952.7743589743</v>
      </c>
      <c r="AZ291">
        <v>27202.455974842698</v>
      </c>
      <c r="BA291">
        <v>29466.2591362126</v>
      </c>
      <c r="BB291">
        <v>32208.6928895612</v>
      </c>
      <c r="BC291">
        <v>20016.783295711</v>
      </c>
      <c r="BD291">
        <v>25598.6398176291</v>
      </c>
      <c r="BE291">
        <v>29186.638655462099</v>
      </c>
      <c r="BF291">
        <v>33711.326690821203</v>
      </c>
    </row>
    <row r="292" spans="1:58" x14ac:dyDescent="0.25">
      <c r="A292" t="s">
        <v>313</v>
      </c>
      <c r="B292" t="str">
        <f>VLOOKUP(A292,vhcsResultsConsolidated!$A$2:$C$566,2)</f>
        <v>Limousine</v>
      </c>
      <c r="C292" t="str">
        <f>VLOOKUP(A292,vhcsResultsConsolidated!$A$2:$C$566,3)</f>
        <v>Medium high</v>
      </c>
      <c r="D292">
        <v>0.832704</v>
      </c>
      <c r="E292">
        <v>1511</v>
      </c>
      <c r="F292">
        <v>1490</v>
      </c>
      <c r="G292">
        <v>3.1693807797681699</v>
      </c>
      <c r="H292" t="s">
        <v>50</v>
      </c>
      <c r="I292">
        <v>3.8072546445848099</v>
      </c>
      <c r="J292" t="s">
        <v>50</v>
      </c>
      <c r="K292">
        <v>1.42624669528964</v>
      </c>
      <c r="L292" t="s">
        <v>53</v>
      </c>
      <c r="M292">
        <v>3.8572181080018901</v>
      </c>
      <c r="N292" t="s">
        <v>50</v>
      </c>
      <c r="O292">
        <v>-4.2134974440554397E-2</v>
      </c>
      <c r="P292" t="s">
        <v>50</v>
      </c>
      <c r="Q292">
        <v>-2.9292740075248899E-2</v>
      </c>
      <c r="R292" t="s">
        <v>51</v>
      </c>
      <c r="S292">
        <v>-4.1243876876185602E-2</v>
      </c>
      <c r="T292" t="s">
        <v>50</v>
      </c>
      <c r="U292">
        <v>2.2462232064035099E-2</v>
      </c>
      <c r="V292" t="s">
        <v>51</v>
      </c>
      <c r="W292">
        <v>2.99979205532718</v>
      </c>
      <c r="X292" t="s">
        <v>50</v>
      </c>
      <c r="Y292">
        <v>3.0144021882493401</v>
      </c>
      <c r="Z292" t="s">
        <v>50</v>
      </c>
      <c r="AA292">
        <v>6.4624951405833997</v>
      </c>
      <c r="AB292">
        <v>-10.3592008012957</v>
      </c>
      <c r="AC292">
        <v>4.6375662998959903</v>
      </c>
      <c r="AD292">
        <v>-14.996767101191701</v>
      </c>
      <c r="AE292">
        <v>34918.3325358851</v>
      </c>
      <c r="AF292">
        <v>32383.284688995202</v>
      </c>
      <c r="AG292">
        <v>27300.545851528299</v>
      </c>
      <c r="AH292">
        <v>26439.884705882301</v>
      </c>
      <c r="AI292">
        <v>35112.179611650397</v>
      </c>
      <c r="AJ292">
        <v>32851.927966101597</v>
      </c>
      <c r="AK292">
        <v>27591.922413793101</v>
      </c>
      <c r="AL292">
        <v>25525.5032679738</v>
      </c>
      <c r="AM292">
        <v>34729.971698113201</v>
      </c>
      <c r="AN292">
        <v>31775.593406593402</v>
      </c>
      <c r="AO292">
        <v>27001.4336283185</v>
      </c>
      <c r="AP292">
        <v>26954.224264705801</v>
      </c>
      <c r="AQ292">
        <v>34722.737500000003</v>
      </c>
      <c r="AR292">
        <v>33079.554545454499</v>
      </c>
      <c r="AS292">
        <v>28503.746031745999</v>
      </c>
      <c r="AT292">
        <v>24077.315068493099</v>
      </c>
      <c r="AU292">
        <v>35359.444444444402</v>
      </c>
      <c r="AV292">
        <v>32653.206349206299</v>
      </c>
      <c r="AW292">
        <v>26508.056603773501</v>
      </c>
      <c r="AX292">
        <v>26846.974999999999</v>
      </c>
      <c r="AY292">
        <v>34602.178217821704</v>
      </c>
      <c r="AZ292">
        <v>33179.655172413703</v>
      </c>
      <c r="BA292">
        <v>26984.512820512798</v>
      </c>
      <c r="BB292">
        <v>27563.5925925925</v>
      </c>
      <c r="BC292">
        <v>34846.252252252198</v>
      </c>
      <c r="BD292">
        <v>30489.768421052599</v>
      </c>
      <c r="BE292">
        <v>27010.351351351299</v>
      </c>
      <c r="BF292">
        <v>26552.932926829199</v>
      </c>
    </row>
    <row r="293" spans="1:58" x14ac:dyDescent="0.25">
      <c r="A293" t="s">
        <v>314</v>
      </c>
      <c r="B293" t="str">
        <f>VLOOKUP(A293,vhcsResultsConsolidated!$A$2:$C$566,2)</f>
        <v>city</v>
      </c>
      <c r="C293" t="str">
        <f>VLOOKUP(A293,vhcsResultsConsolidated!$A$2:$C$566,3)</f>
        <v>low</v>
      </c>
      <c r="D293">
        <v>0.84776099999999999</v>
      </c>
      <c r="E293">
        <v>4482</v>
      </c>
      <c r="F293">
        <v>4270</v>
      </c>
      <c r="G293">
        <v>11.619723414912499</v>
      </c>
      <c r="H293" t="s">
        <v>50</v>
      </c>
      <c r="I293">
        <v>8.2227327894223698</v>
      </c>
      <c r="J293" t="s">
        <v>50</v>
      </c>
      <c r="K293">
        <v>4.6445930066462902</v>
      </c>
      <c r="L293" t="s">
        <v>50</v>
      </c>
      <c r="M293">
        <v>12.847198016468299</v>
      </c>
      <c r="N293" t="s">
        <v>50</v>
      </c>
      <c r="O293">
        <v>-4.0467012297134702E-2</v>
      </c>
      <c r="P293" t="s">
        <v>50</v>
      </c>
      <c r="Q293">
        <v>-2.25327143971264E-2</v>
      </c>
      <c r="R293" t="s">
        <v>50</v>
      </c>
      <c r="S293">
        <v>-3.48440601568746E-2</v>
      </c>
      <c r="T293" t="s">
        <v>50</v>
      </c>
      <c r="U293">
        <v>2.2860498115245001E-2</v>
      </c>
      <c r="V293" t="s">
        <v>50</v>
      </c>
      <c r="W293">
        <v>2.9927673492067401</v>
      </c>
      <c r="X293" t="s">
        <v>50</v>
      </c>
      <c r="Y293">
        <v>3.0018828496345602</v>
      </c>
      <c r="Z293" t="s">
        <v>50</v>
      </c>
      <c r="AA293">
        <v>25.3500944977445</v>
      </c>
      <c r="AB293">
        <v>-5.7169772234562197</v>
      </c>
      <c r="AC293">
        <v>9.3210393440279606</v>
      </c>
      <c r="AD293">
        <v>-15.0380165674841</v>
      </c>
      <c r="AE293">
        <v>32487.871522094902</v>
      </c>
      <c r="AF293">
        <v>29786.4280408542</v>
      </c>
      <c r="AG293">
        <v>26512.8903803131</v>
      </c>
      <c r="AH293">
        <v>25276.204271123399</v>
      </c>
      <c r="AI293">
        <v>33429.369230769204</v>
      </c>
      <c r="AJ293">
        <v>30787.9336917562</v>
      </c>
      <c r="AK293">
        <v>26664.748979591801</v>
      </c>
      <c r="AL293">
        <v>24789.124721603501</v>
      </c>
      <c r="AM293">
        <v>31417.987762237699</v>
      </c>
      <c r="AN293">
        <v>28709.664739884302</v>
      </c>
      <c r="AO293">
        <v>26328.7054455445</v>
      </c>
      <c r="AP293">
        <v>25624.450636942602</v>
      </c>
      <c r="AQ293">
        <v>33902.8762214983</v>
      </c>
      <c r="AR293">
        <v>31379.397058823499</v>
      </c>
      <c r="AS293">
        <v>27220.0438596491</v>
      </c>
      <c r="AT293">
        <v>24700.538461538399</v>
      </c>
      <c r="AU293">
        <v>33005.559766763799</v>
      </c>
      <c r="AV293">
        <v>30225.423076923002</v>
      </c>
      <c r="AW293">
        <v>26181.515267175499</v>
      </c>
      <c r="AX293">
        <v>24857.133858267702</v>
      </c>
      <c r="AY293">
        <v>32021.293286218999</v>
      </c>
      <c r="AZ293">
        <v>28699.868421052601</v>
      </c>
      <c r="BA293">
        <v>26401.351351351299</v>
      </c>
      <c r="BB293">
        <v>24384.098684210501</v>
      </c>
      <c r="BC293">
        <v>30827.207612456699</v>
      </c>
      <c r="BD293">
        <v>28719.964426877399</v>
      </c>
      <c r="BE293">
        <v>26267.337899543301</v>
      </c>
      <c r="BF293">
        <v>26788.237654320899</v>
      </c>
    </row>
    <row r="294" spans="1:58" x14ac:dyDescent="0.25">
      <c r="A294" t="s">
        <v>315</v>
      </c>
      <c r="D294">
        <v>0.81196999999999997</v>
      </c>
      <c r="E294">
        <v>4671</v>
      </c>
      <c r="F294">
        <v>4608</v>
      </c>
      <c r="G294">
        <v>1.6581945705513399</v>
      </c>
      <c r="H294" t="s">
        <v>53</v>
      </c>
      <c r="I294">
        <v>1.69763013779646</v>
      </c>
      <c r="J294" t="s">
        <v>53</v>
      </c>
      <c r="K294">
        <v>0.549427246039221</v>
      </c>
      <c r="L294" t="s">
        <v>53</v>
      </c>
      <c r="M294">
        <v>3.2352214630984899</v>
      </c>
      <c r="N294" t="s">
        <v>50</v>
      </c>
      <c r="O294">
        <v>-7.1716409318171503E-3</v>
      </c>
      <c r="P294" t="s">
        <v>53</v>
      </c>
      <c r="Q294">
        <v>-1.81654790903009E-2</v>
      </c>
      <c r="R294" t="s">
        <v>50</v>
      </c>
      <c r="S294">
        <v>-9.7492409349761401E-4</v>
      </c>
      <c r="T294" t="s">
        <v>53</v>
      </c>
      <c r="U294">
        <v>1.28186985091681E-2</v>
      </c>
      <c r="V294" t="s">
        <v>51</v>
      </c>
      <c r="W294">
        <v>3.0554610054500801</v>
      </c>
      <c r="X294" t="s">
        <v>50</v>
      </c>
      <c r="Y294">
        <v>3.0673210195471401</v>
      </c>
      <c r="Z294" t="s">
        <v>50</v>
      </c>
      <c r="AA294">
        <v>9.4675002615983193</v>
      </c>
      <c r="AB294">
        <v>-11.358605375642799</v>
      </c>
      <c r="AC294">
        <v>2.8522006615262998</v>
      </c>
      <c r="AD294">
        <v>-14.2108060371691</v>
      </c>
      <c r="AE294">
        <v>45263.830691642601</v>
      </c>
      <c r="AF294">
        <v>41579.533640552901</v>
      </c>
      <c r="AG294">
        <v>36722.272933182299</v>
      </c>
      <c r="AH294">
        <v>32945.980031948799</v>
      </c>
      <c r="AI294">
        <v>46016.349759615303</v>
      </c>
      <c r="AJ294">
        <v>41974.984375</v>
      </c>
      <c r="AK294">
        <v>37998.956427015197</v>
      </c>
      <c r="AL294">
        <v>33647.838983050802</v>
      </c>
      <c r="AM294">
        <v>44137.758992805699</v>
      </c>
      <c r="AN294">
        <v>41132.029469548099</v>
      </c>
      <c r="AO294">
        <v>35340.202830188602</v>
      </c>
      <c r="AP294">
        <v>32320.456193353399</v>
      </c>
      <c r="AQ294">
        <v>45930.5</v>
      </c>
      <c r="AR294">
        <v>41376.570945945903</v>
      </c>
      <c r="AS294">
        <v>39063.016460905303</v>
      </c>
      <c r="AT294">
        <v>34613.0299003322</v>
      </c>
      <c r="AU294">
        <v>46116.5078125</v>
      </c>
      <c r="AV294">
        <v>42607.592857142801</v>
      </c>
      <c r="AW294">
        <v>36801.888888888803</v>
      </c>
      <c r="AX294">
        <v>32642.570934256</v>
      </c>
      <c r="AY294">
        <v>44615.266375545798</v>
      </c>
      <c r="AZ294">
        <v>40950.2404580152</v>
      </c>
      <c r="BA294">
        <v>36315.306878306801</v>
      </c>
      <c r="BB294">
        <v>32042.429042904201</v>
      </c>
      <c r="BC294">
        <v>43803.357798165103</v>
      </c>
      <c r="BD294">
        <v>41324.8582995951</v>
      </c>
      <c r="BE294">
        <v>34555.970212765897</v>
      </c>
      <c r="BF294">
        <v>32555.114206128099</v>
      </c>
    </row>
    <row r="295" spans="1:58" x14ac:dyDescent="0.25">
      <c r="A295" t="s">
        <v>308</v>
      </c>
      <c r="D295">
        <v>0.81544300000000003</v>
      </c>
      <c r="E295">
        <v>3045</v>
      </c>
      <c r="F295">
        <v>3017</v>
      </c>
      <c r="G295">
        <v>2.3483307230683201</v>
      </c>
      <c r="H295" t="s">
        <v>51</v>
      </c>
      <c r="I295">
        <v>3.8794480852827502</v>
      </c>
      <c r="J295" t="s">
        <v>50</v>
      </c>
      <c r="K295">
        <v>0.91928227956014197</v>
      </c>
      <c r="L295" t="s">
        <v>53</v>
      </c>
      <c r="M295">
        <v>4.5679800669099402</v>
      </c>
      <c r="N295" t="s">
        <v>50</v>
      </c>
      <c r="O295">
        <v>-1.38697174743329E-2</v>
      </c>
      <c r="P295" t="s">
        <v>53</v>
      </c>
      <c r="Q295">
        <v>-4.4782035410725202E-2</v>
      </c>
      <c r="R295" t="s">
        <v>50</v>
      </c>
      <c r="S295">
        <v>-1.55217048460413E-2</v>
      </c>
      <c r="T295" t="s">
        <v>52</v>
      </c>
      <c r="U295">
        <v>-3.1824510929427501E-2</v>
      </c>
      <c r="V295" t="s">
        <v>50</v>
      </c>
      <c r="W295">
        <v>3.3564498914791798</v>
      </c>
      <c r="X295" t="s">
        <v>50</v>
      </c>
      <c r="Y295">
        <v>3.3524682482942199</v>
      </c>
      <c r="Z295" t="s">
        <v>50</v>
      </c>
      <c r="AA295">
        <v>-17.021286266263701</v>
      </c>
      <c r="AB295">
        <v>21.304790334181501</v>
      </c>
      <c r="AC295">
        <v>13.077615872745</v>
      </c>
      <c r="AD295">
        <v>8.2271744614364497</v>
      </c>
      <c r="AE295">
        <v>130087.001760563</v>
      </c>
      <c r="AF295">
        <v>134365.93543307</v>
      </c>
      <c r="AG295">
        <v>128950.8064</v>
      </c>
      <c r="AH295">
        <v>132195.25063078199</v>
      </c>
      <c r="AI295">
        <v>127222.322463768</v>
      </c>
      <c r="AJ295">
        <v>130512.649006622</v>
      </c>
      <c r="AK295">
        <v>128178.55479451999</v>
      </c>
      <c r="AL295">
        <v>137691.466549295</v>
      </c>
      <c r="AM295">
        <v>132794.712328767</v>
      </c>
      <c r="AN295">
        <v>137860.50750750699</v>
      </c>
      <c r="AO295">
        <v>129627.975975975</v>
      </c>
      <c r="AP295">
        <v>127168.11594202901</v>
      </c>
      <c r="AQ295">
        <v>125143.17605633799</v>
      </c>
      <c r="AR295">
        <v>131061.04929577401</v>
      </c>
      <c r="AS295">
        <v>131589.155038759</v>
      </c>
      <c r="AT295">
        <v>133988.594017094</v>
      </c>
      <c r="AU295">
        <v>129425.59701492501</v>
      </c>
      <c r="AV295">
        <v>130025.94375000001</v>
      </c>
      <c r="AW295">
        <v>125479.368098159</v>
      </c>
      <c r="AX295">
        <v>140285.69461077801</v>
      </c>
      <c r="AY295">
        <v>129595.632</v>
      </c>
      <c r="AZ295">
        <v>142918.19251336899</v>
      </c>
      <c r="BA295">
        <v>128625.114093959</v>
      </c>
      <c r="BB295">
        <v>126919.33333333299</v>
      </c>
      <c r="BC295">
        <v>135189.23353293401</v>
      </c>
      <c r="BD295">
        <v>131382.51369863001</v>
      </c>
      <c r="BE295">
        <v>130440.076086956</v>
      </c>
      <c r="BF295">
        <v>127321.66145833299</v>
      </c>
    </row>
    <row r="296" spans="1:58" x14ac:dyDescent="0.25">
      <c r="A296" t="s">
        <v>316</v>
      </c>
      <c r="B296" t="str">
        <f>VLOOKUP(A296,vhcsResultsConsolidated!$A$2:$C$566,2)</f>
        <v>limousine</v>
      </c>
      <c r="C296" t="str">
        <f>VLOOKUP(A296,vhcsResultsConsolidated!$A$2:$C$566,3)</f>
        <v>high</v>
      </c>
      <c r="D296">
        <v>0.88422599999999996</v>
      </c>
      <c r="E296">
        <v>5436</v>
      </c>
      <c r="F296">
        <v>5243</v>
      </c>
      <c r="G296">
        <v>6.3499467073225597</v>
      </c>
      <c r="H296" t="s">
        <v>50</v>
      </c>
      <c r="I296">
        <v>4.4760224212325399</v>
      </c>
      <c r="J296" t="s">
        <v>50</v>
      </c>
      <c r="K296">
        <v>3.4856217517678898</v>
      </c>
      <c r="L296" t="s">
        <v>50</v>
      </c>
      <c r="M296">
        <v>9.8702193756604206</v>
      </c>
      <c r="N296" t="s">
        <v>50</v>
      </c>
      <c r="O296">
        <v>-5.3307585602769103E-2</v>
      </c>
      <c r="P296" t="s">
        <v>50</v>
      </c>
      <c r="Q296">
        <v>-1.35833136714484E-2</v>
      </c>
      <c r="R296" t="s">
        <v>53</v>
      </c>
      <c r="S296">
        <v>2.9407307582372802E-3</v>
      </c>
      <c r="T296" t="s">
        <v>53</v>
      </c>
      <c r="U296">
        <v>6.4262615718788593E-2</v>
      </c>
      <c r="V296" t="s">
        <v>50</v>
      </c>
      <c r="W296">
        <v>2.9371825355853698</v>
      </c>
      <c r="X296" t="s">
        <v>50</v>
      </c>
      <c r="Y296">
        <v>2.9852497251560601</v>
      </c>
      <c r="Z296" t="s">
        <v>50</v>
      </c>
      <c r="AA296">
        <v>5.2968854895211299</v>
      </c>
      <c r="AB296">
        <v>-28.225869487082601</v>
      </c>
      <c r="AC296">
        <v>-0.58539265217686298</v>
      </c>
      <c r="AD296">
        <v>-27.640476834905702</v>
      </c>
      <c r="AE296">
        <v>17380.353144835499</v>
      </c>
      <c r="AF296">
        <v>15566.614035087699</v>
      </c>
      <c r="AG296">
        <v>15213.1314009661</v>
      </c>
      <c r="AH296">
        <v>13626.4119241192</v>
      </c>
      <c r="AI296">
        <v>17904.575892857101</v>
      </c>
      <c r="AJ296">
        <v>15445.204389574699</v>
      </c>
      <c r="AK296">
        <v>16341.7518248175</v>
      </c>
      <c r="AL296">
        <v>13003.5507900677</v>
      </c>
      <c r="AM296">
        <v>16819.178016726401</v>
      </c>
      <c r="AN296">
        <v>15705.123630672901</v>
      </c>
      <c r="AO296">
        <v>13943.1437371663</v>
      </c>
      <c r="AP296">
        <v>14041.9653614457</v>
      </c>
      <c r="AQ296">
        <v>19132.101321585898</v>
      </c>
      <c r="AR296">
        <v>16480.584999999999</v>
      </c>
      <c r="AS296">
        <v>18044.102040816299</v>
      </c>
      <c r="AT296">
        <v>14173.9598214285</v>
      </c>
      <c r="AU296">
        <v>16643.723981900399</v>
      </c>
      <c r="AV296">
        <v>14186.382978723401</v>
      </c>
      <c r="AW296">
        <v>14371.314960629899</v>
      </c>
      <c r="AX296">
        <v>11806.4200913241</v>
      </c>
      <c r="AY296">
        <v>17228.590206185501</v>
      </c>
      <c r="AZ296">
        <v>15564.553054662299</v>
      </c>
      <c r="BA296">
        <v>14238.8975409836</v>
      </c>
      <c r="BB296">
        <v>14626.8481848184</v>
      </c>
      <c r="BC296">
        <v>16465.387527839601</v>
      </c>
      <c r="BD296">
        <v>15838.408536585301</v>
      </c>
      <c r="BE296">
        <v>13646.1728395061</v>
      </c>
      <c r="BF296">
        <v>13551.052631578899</v>
      </c>
    </row>
    <row r="297" spans="1:58" x14ac:dyDescent="0.25">
      <c r="A297" t="s">
        <v>317</v>
      </c>
      <c r="B297" t="str">
        <f>VLOOKUP(A297,vhcsResultsConsolidated!$A$2:$C$566,2)</f>
        <v>break</v>
      </c>
      <c r="C297" t="str">
        <f>VLOOKUP(A297,vhcsResultsConsolidated!$A$2:$C$566,3)</f>
        <v>low</v>
      </c>
      <c r="D297">
        <v>0.90002099999999996</v>
      </c>
      <c r="E297">
        <v>6860</v>
      </c>
      <c r="F297">
        <v>6304</v>
      </c>
      <c r="G297">
        <v>8.4848685679086895</v>
      </c>
      <c r="H297" t="s">
        <v>50</v>
      </c>
      <c r="I297">
        <v>7.6692014232216099</v>
      </c>
      <c r="J297" t="s">
        <v>50</v>
      </c>
      <c r="K297">
        <v>3.6812264180122001</v>
      </c>
      <c r="L297" t="s">
        <v>50</v>
      </c>
      <c r="M297">
        <v>12.186089525405199</v>
      </c>
      <c r="N297" t="s">
        <v>50</v>
      </c>
      <c r="O297">
        <v>-4.79103248243824E-2</v>
      </c>
      <c r="P297" t="s">
        <v>50</v>
      </c>
      <c r="Q297">
        <v>1.01327529370875E-2</v>
      </c>
      <c r="R297" t="s">
        <v>53</v>
      </c>
      <c r="S297">
        <v>2.9040827903883699E-2</v>
      </c>
      <c r="T297" t="s">
        <v>51</v>
      </c>
      <c r="U297">
        <v>8.8340186437519702E-2</v>
      </c>
      <c r="V297" t="s">
        <v>50</v>
      </c>
      <c r="W297">
        <v>2.9694383039802501</v>
      </c>
      <c r="X297" t="s">
        <v>50</v>
      </c>
      <c r="Y297">
        <v>3.0359239990751199</v>
      </c>
      <c r="Z297" t="s">
        <v>50</v>
      </c>
      <c r="AA297">
        <v>-34.186863764080698</v>
      </c>
      <c r="AB297">
        <v>-59.592043214477201</v>
      </c>
      <c r="AC297">
        <v>-22.09272669568</v>
      </c>
      <c r="AD297">
        <v>-37.499316518797201</v>
      </c>
      <c r="AE297">
        <v>17066.356668369899</v>
      </c>
      <c r="AF297">
        <v>16143.7495056031</v>
      </c>
      <c r="AG297">
        <v>18263.3388494877</v>
      </c>
      <c r="AH297">
        <v>16753.7738629083</v>
      </c>
      <c r="AI297">
        <v>17373.658676893501</v>
      </c>
      <c r="AJ297">
        <v>15227.508408796801</v>
      </c>
      <c r="AK297">
        <v>18899.3411580594</v>
      </c>
      <c r="AL297">
        <v>17517.4732937685</v>
      </c>
      <c r="AM297">
        <v>16715.682713347898</v>
      </c>
      <c r="AN297">
        <v>17095.704301075199</v>
      </c>
      <c r="AO297">
        <v>17618.250793650699</v>
      </c>
      <c r="AP297">
        <v>16173.465614430601</v>
      </c>
      <c r="AQ297">
        <v>17202.2443946188</v>
      </c>
      <c r="AR297">
        <v>15074.2519480519</v>
      </c>
      <c r="AS297">
        <v>20944.363128491601</v>
      </c>
      <c r="AT297">
        <v>17976.972392637999</v>
      </c>
      <c r="AU297">
        <v>17501.716917922899</v>
      </c>
      <c r="AV297">
        <v>15379.5798969072</v>
      </c>
      <c r="AW297">
        <v>16293.939501779299</v>
      </c>
      <c r="AX297">
        <v>17087.022988505702</v>
      </c>
      <c r="AY297">
        <v>16642.827133479201</v>
      </c>
      <c r="AZ297">
        <v>18383.5223880597</v>
      </c>
      <c r="BA297">
        <v>17507.557377049099</v>
      </c>
      <c r="BB297">
        <v>15978.5504087193</v>
      </c>
      <c r="BC297">
        <v>16788.538293216599</v>
      </c>
      <c r="BD297">
        <v>15581.953216374201</v>
      </c>
      <c r="BE297">
        <v>17722.1323076923</v>
      </c>
      <c r="BF297">
        <v>16311.0307692307</v>
      </c>
    </row>
    <row r="298" spans="1:58" x14ac:dyDescent="0.25">
      <c r="A298" t="s">
        <v>318</v>
      </c>
      <c r="B298" t="str">
        <f>VLOOKUP(A298,vhcsResultsConsolidated!$A$2:$C$566,2)</f>
        <v>Limousine</v>
      </c>
      <c r="C298" t="str">
        <f>VLOOKUP(A298,vhcsResultsConsolidated!$A$2:$C$566,3)</f>
        <v>medium high</v>
      </c>
      <c r="D298">
        <v>0.84657899999999997</v>
      </c>
      <c r="E298">
        <v>2592</v>
      </c>
      <c r="F298">
        <v>2384</v>
      </c>
      <c r="G298">
        <v>3.8644307339598898</v>
      </c>
      <c r="H298" t="s">
        <v>50</v>
      </c>
      <c r="I298">
        <v>3.8591693260612998</v>
      </c>
      <c r="J298" t="s">
        <v>50</v>
      </c>
      <c r="K298">
        <v>2.8735889608414</v>
      </c>
      <c r="L298" t="s">
        <v>51</v>
      </c>
      <c r="M298">
        <v>3.5836770500733</v>
      </c>
      <c r="N298" t="s">
        <v>50</v>
      </c>
      <c r="O298">
        <v>-6.4210533739224598E-2</v>
      </c>
      <c r="P298" t="s">
        <v>50</v>
      </c>
      <c r="Q298">
        <v>-5.28994515912002E-2</v>
      </c>
      <c r="R298" t="s">
        <v>50</v>
      </c>
      <c r="S298">
        <v>-9.0504976335972806E-2</v>
      </c>
      <c r="T298" t="s">
        <v>50</v>
      </c>
      <c r="U298">
        <v>-6.9906444191035796E-2</v>
      </c>
      <c r="V298" t="s">
        <v>50</v>
      </c>
      <c r="W298">
        <v>3.0197351678587401</v>
      </c>
      <c r="X298" t="s">
        <v>50</v>
      </c>
      <c r="Y298">
        <v>2.97422846987453</v>
      </c>
      <c r="Z298" t="s">
        <v>50</v>
      </c>
      <c r="AA298">
        <v>2.60760291184635</v>
      </c>
      <c r="AB298">
        <v>17.7494421588151</v>
      </c>
      <c r="AC298">
        <v>8.1638831006842008</v>
      </c>
      <c r="AD298">
        <v>9.5855590581309595</v>
      </c>
      <c r="AE298">
        <v>35367.636986301302</v>
      </c>
      <c r="AF298">
        <v>34360.214833759499</v>
      </c>
      <c r="AG298">
        <v>30014.9632183908</v>
      </c>
      <c r="AH298">
        <v>27802.174957118299</v>
      </c>
      <c r="AI298">
        <v>37211.470149253699</v>
      </c>
      <c r="AJ298">
        <v>33799.824468085098</v>
      </c>
      <c r="AK298">
        <v>30236.443925233601</v>
      </c>
      <c r="AL298">
        <v>27609.417293233</v>
      </c>
      <c r="AM298">
        <v>33803.879746835402</v>
      </c>
      <c r="AN298">
        <v>34879.197044334898</v>
      </c>
      <c r="AO298">
        <v>29800.497737556499</v>
      </c>
      <c r="AP298">
        <v>27963.9211356466</v>
      </c>
      <c r="AQ298">
        <v>37569.991150442402</v>
      </c>
      <c r="AR298">
        <v>33359.340314136098</v>
      </c>
      <c r="AS298">
        <v>30373.383177569998</v>
      </c>
      <c r="AT298">
        <v>26775.247619047601</v>
      </c>
      <c r="AU298">
        <v>36950.096774193502</v>
      </c>
      <c r="AV298">
        <v>34254.594594594499</v>
      </c>
      <c r="AW298">
        <v>30099.504672897201</v>
      </c>
      <c r="AX298">
        <v>28153.440993788801</v>
      </c>
      <c r="AY298">
        <v>35175.737226277299</v>
      </c>
      <c r="AZ298">
        <v>36563.7163461538</v>
      </c>
      <c r="BA298">
        <v>29327.5354330708</v>
      </c>
      <c r="BB298">
        <v>28636.0074074074</v>
      </c>
      <c r="BC298">
        <v>32753.910614525099</v>
      </c>
      <c r="BD298">
        <v>33109.601010101003</v>
      </c>
      <c r="BE298">
        <v>30439.5</v>
      </c>
      <c r="BF298">
        <v>27465.395604395599</v>
      </c>
    </row>
    <row r="299" spans="1:58" x14ac:dyDescent="0.25">
      <c r="A299" t="s">
        <v>319</v>
      </c>
      <c r="D299">
        <v>0.89035599999999904</v>
      </c>
      <c r="E299">
        <v>1563</v>
      </c>
      <c r="F299">
        <v>1320</v>
      </c>
      <c r="G299">
        <v>3.3462585759413699</v>
      </c>
      <c r="H299" t="s">
        <v>50</v>
      </c>
      <c r="I299">
        <v>2.2850771015244802</v>
      </c>
      <c r="J299" t="s">
        <v>51</v>
      </c>
      <c r="K299">
        <v>1.6193088977466901</v>
      </c>
      <c r="L299" t="s">
        <v>53</v>
      </c>
      <c r="M299">
        <v>5.8248093016854403</v>
      </c>
      <c r="N299" t="s">
        <v>50</v>
      </c>
      <c r="O299">
        <v>-9.1645227211775898E-2</v>
      </c>
      <c r="P299" t="s">
        <v>50</v>
      </c>
      <c r="Q299">
        <v>-8.2712144915128905E-2</v>
      </c>
      <c r="R299" t="s">
        <v>50</v>
      </c>
      <c r="S299">
        <v>-9.7208158886469803E-2</v>
      </c>
      <c r="T299" t="s">
        <v>50</v>
      </c>
      <c r="U299">
        <v>-8.5076417092391901E-2</v>
      </c>
      <c r="V299" t="s">
        <v>50</v>
      </c>
      <c r="W299">
        <v>3.0302077045607598</v>
      </c>
      <c r="X299" t="s">
        <v>50</v>
      </c>
      <c r="Y299">
        <v>2.9926208727928598</v>
      </c>
      <c r="Z299" t="s">
        <v>50</v>
      </c>
      <c r="AA299">
        <v>-1.02922666563275</v>
      </c>
      <c r="AB299">
        <v>9.7425198226574992</v>
      </c>
      <c r="AC299">
        <v>6.1675603229943103</v>
      </c>
      <c r="AD299">
        <v>3.5749594996631799</v>
      </c>
      <c r="AE299">
        <v>36320.6395939086</v>
      </c>
      <c r="AF299">
        <v>33103.2633053221</v>
      </c>
      <c r="AG299">
        <v>29857.720524017401</v>
      </c>
      <c r="AH299">
        <v>27837.423529411699</v>
      </c>
      <c r="AI299">
        <v>36918.641255605296</v>
      </c>
      <c r="AJ299">
        <v>33618.289617486298</v>
      </c>
      <c r="AK299">
        <v>29227.755555555501</v>
      </c>
      <c r="AL299">
        <v>29660.804469273698</v>
      </c>
      <c r="AM299">
        <v>35540.789473684199</v>
      </c>
      <c r="AN299">
        <v>32561.5977011494</v>
      </c>
      <c r="AO299">
        <v>30265.611510791299</v>
      </c>
      <c r="AP299">
        <v>25810.186335403701</v>
      </c>
      <c r="AQ299">
        <v>39126.2735042735</v>
      </c>
      <c r="AR299">
        <v>33059.494736842098</v>
      </c>
      <c r="AS299">
        <v>28363.483870967699</v>
      </c>
      <c r="AT299">
        <v>30029.511904761901</v>
      </c>
      <c r="AU299">
        <v>34481.915094339602</v>
      </c>
      <c r="AV299">
        <v>34221.534090909001</v>
      </c>
      <c r="AW299">
        <v>29681.864406779601</v>
      </c>
      <c r="AX299">
        <v>29334.789473684199</v>
      </c>
      <c r="AY299">
        <v>36148.344444444403</v>
      </c>
      <c r="AZ299">
        <v>33821.980000000003</v>
      </c>
      <c r="BA299">
        <v>31259.333333333299</v>
      </c>
      <c r="BB299">
        <v>26244.6031746031</v>
      </c>
      <c r="BC299">
        <v>34865.728395061698</v>
      </c>
      <c r="BD299">
        <v>30858.3783783783</v>
      </c>
      <c r="BE299">
        <v>29510.8860759493</v>
      </c>
      <c r="BF299">
        <v>25530.918367346902</v>
      </c>
    </row>
    <row r="300" spans="1:58" x14ac:dyDescent="0.25">
      <c r="A300" t="s">
        <v>334</v>
      </c>
      <c r="B300" t="str">
        <f>VLOOKUP(A300,vhcsResultsConsolidated!$A$2:$C$566,2)</f>
        <v>Limousine</v>
      </c>
      <c r="C300" t="str">
        <f>VLOOKUP(A300,vhcsResultsConsolidated!$A$2:$C$566,3)</f>
        <v>medium high</v>
      </c>
      <c r="D300">
        <v>0.918956</v>
      </c>
      <c r="E300">
        <v>7415</v>
      </c>
      <c r="F300">
        <v>5655</v>
      </c>
      <c r="G300">
        <v>4.4558245782452301</v>
      </c>
      <c r="H300" t="s">
        <v>50</v>
      </c>
      <c r="I300">
        <v>3.0558632487658901</v>
      </c>
      <c r="J300" t="s">
        <v>50</v>
      </c>
      <c r="K300">
        <v>3.12778103431121</v>
      </c>
      <c r="L300" t="s">
        <v>50</v>
      </c>
      <c r="M300">
        <v>5.29443712347011</v>
      </c>
      <c r="N300" t="s">
        <v>50</v>
      </c>
      <c r="O300">
        <v>-1.68876315011041E-4</v>
      </c>
      <c r="P300" t="s">
        <v>53</v>
      </c>
      <c r="Q300">
        <v>3.8866856085244698E-2</v>
      </c>
      <c r="R300" t="s">
        <v>50</v>
      </c>
      <c r="S300">
        <v>0.10138957260395701</v>
      </c>
      <c r="T300" t="s">
        <v>50</v>
      </c>
      <c r="U300">
        <v>0.152994474755097</v>
      </c>
      <c r="V300" t="s">
        <v>50</v>
      </c>
      <c r="W300">
        <v>2.9786748593349701</v>
      </c>
      <c r="X300" t="s">
        <v>50</v>
      </c>
      <c r="Y300">
        <v>3.0998028198538901</v>
      </c>
      <c r="Z300" t="s">
        <v>50</v>
      </c>
      <c r="AA300">
        <v>-16.494155701857299</v>
      </c>
      <c r="AB300">
        <v>-100.756686625502</v>
      </c>
      <c r="AC300">
        <v>-39.198134299512802</v>
      </c>
      <c r="AD300">
        <v>-61.558552325989197</v>
      </c>
      <c r="AE300">
        <v>21699.310832879601</v>
      </c>
      <c r="AF300">
        <v>18394.967225054599</v>
      </c>
      <c r="AG300">
        <v>16469.009860312199</v>
      </c>
      <c r="AH300">
        <v>14779.614006514599</v>
      </c>
      <c r="AI300">
        <v>22545.9554140127</v>
      </c>
      <c r="AJ300">
        <v>19132.035763411201</v>
      </c>
      <c r="AK300">
        <v>16097.3877192982</v>
      </c>
      <c r="AL300">
        <v>15091.0373134328</v>
      </c>
      <c r="AM300">
        <v>20438.5216802168</v>
      </c>
      <c r="AN300">
        <v>17565.479876160902</v>
      </c>
      <c r="AO300">
        <v>16796.404945904102</v>
      </c>
      <c r="AP300">
        <v>14538.395953757199</v>
      </c>
      <c r="AQ300">
        <v>21975.532173913001</v>
      </c>
      <c r="AR300">
        <v>20133.8259668508</v>
      </c>
      <c r="AS300">
        <v>15993.075987841899</v>
      </c>
      <c r="AT300">
        <v>14490.7768595041</v>
      </c>
      <c r="AU300">
        <v>23171.896946564801</v>
      </c>
      <c r="AV300">
        <v>18138.4794520547</v>
      </c>
      <c r="AW300">
        <v>16239.788381742699</v>
      </c>
      <c r="AX300">
        <v>15585.1292517006</v>
      </c>
      <c r="AY300">
        <v>19743.717086834698</v>
      </c>
      <c r="AZ300">
        <v>17007.0405405405</v>
      </c>
      <c r="BA300">
        <v>17951.328690807801</v>
      </c>
      <c r="BB300">
        <v>15336.5251572327</v>
      </c>
      <c r="BC300">
        <v>21089.559055118101</v>
      </c>
      <c r="BD300">
        <v>18037.759999999998</v>
      </c>
      <c r="BE300">
        <v>15356.760416666601</v>
      </c>
      <c r="BF300">
        <v>13859.772727272701</v>
      </c>
    </row>
    <row r="301" spans="1:58" x14ac:dyDescent="0.25">
      <c r="A301" t="s">
        <v>335</v>
      </c>
      <c r="B301" t="str">
        <f>VLOOKUP(A301,vhcsResultsConsolidated!$A$2:$C$566,2)</f>
        <v>city</v>
      </c>
      <c r="C301" t="str">
        <f>VLOOKUP(A301,vhcsResultsConsolidated!$A$2:$C$566,3)</f>
        <v>medium low</v>
      </c>
      <c r="D301">
        <v>0.94517799999999996</v>
      </c>
      <c r="E301">
        <v>6781</v>
      </c>
      <c r="F301">
        <v>5690</v>
      </c>
      <c r="G301">
        <v>5.0991686491471002</v>
      </c>
      <c r="H301" t="s">
        <v>50</v>
      </c>
      <c r="I301">
        <v>3.8055635005772301</v>
      </c>
      <c r="J301" t="s">
        <v>50</v>
      </c>
      <c r="K301">
        <v>3.0452724501587398</v>
      </c>
      <c r="L301" t="s">
        <v>50</v>
      </c>
      <c r="M301">
        <v>7.1012953133773999</v>
      </c>
      <c r="N301" t="s">
        <v>50</v>
      </c>
      <c r="O301">
        <v>-1.29232300552577E-2</v>
      </c>
      <c r="P301" t="s">
        <v>53</v>
      </c>
      <c r="Q301">
        <v>-1.1012282677648999E-2</v>
      </c>
      <c r="R301" t="s">
        <v>53</v>
      </c>
      <c r="S301">
        <v>2.88428257754734E-2</v>
      </c>
      <c r="T301" t="s">
        <v>51</v>
      </c>
      <c r="U301">
        <v>1.8648954093976901E-2</v>
      </c>
      <c r="V301" t="s">
        <v>53</v>
      </c>
      <c r="W301">
        <v>2.9918474020012402</v>
      </c>
      <c r="X301" t="s">
        <v>50</v>
      </c>
      <c r="Y301">
        <v>3.01929902287787</v>
      </c>
      <c r="Z301" t="s">
        <v>50</v>
      </c>
      <c r="AA301">
        <v>12.0671703027937</v>
      </c>
      <c r="AB301">
        <v>10.0818522387338</v>
      </c>
      <c r="AC301">
        <v>7.0205855346691699</v>
      </c>
      <c r="AD301">
        <v>3.06126670406463</v>
      </c>
      <c r="AE301">
        <v>26518.382747603799</v>
      </c>
      <c r="AF301">
        <v>25346.445759368798</v>
      </c>
      <c r="AG301">
        <v>22760.200177935902</v>
      </c>
      <c r="AH301">
        <v>23167.879729729699</v>
      </c>
      <c r="AI301">
        <v>27541.294422827399</v>
      </c>
      <c r="AJ301">
        <v>23350.078683833999</v>
      </c>
      <c r="AK301">
        <v>20055.852125693102</v>
      </c>
      <c r="AL301">
        <v>24850.692628650901</v>
      </c>
      <c r="AM301">
        <v>25525.102015113302</v>
      </c>
      <c r="AN301">
        <v>27044.086374695798</v>
      </c>
      <c r="AO301">
        <v>25269.723842195501</v>
      </c>
      <c r="AP301">
        <v>21577.942181340299</v>
      </c>
      <c r="AQ301">
        <v>27136.975476839201</v>
      </c>
      <c r="AR301">
        <v>24589.279411764699</v>
      </c>
      <c r="AS301">
        <v>18695.6931818181</v>
      </c>
      <c r="AT301">
        <v>24233.873972602702</v>
      </c>
      <c r="AU301">
        <v>27908.584158415801</v>
      </c>
      <c r="AV301">
        <v>22176.462395543102</v>
      </c>
      <c r="AW301">
        <v>21352.176895306799</v>
      </c>
      <c r="AX301">
        <v>25486.677966101601</v>
      </c>
      <c r="AY301">
        <v>28153.6646884273</v>
      </c>
      <c r="AZ301">
        <v>31283.490196078401</v>
      </c>
      <c r="BA301">
        <v>25539.951890034299</v>
      </c>
      <c r="BB301">
        <v>22106.3728323699</v>
      </c>
      <c r="BC301">
        <v>23586.7527352297</v>
      </c>
      <c r="BD301">
        <v>22866.1231884058</v>
      </c>
      <c r="BE301">
        <v>25000.421232876699</v>
      </c>
      <c r="BF301">
        <v>21137.371084337301</v>
      </c>
    </row>
    <row r="302" spans="1:58" x14ac:dyDescent="0.25">
      <c r="A302" t="s">
        <v>336</v>
      </c>
      <c r="B302" t="str">
        <f>VLOOKUP(A302,vhcsResultsConsolidated!$A$2:$C$566,2)</f>
        <v>SUV Sport</v>
      </c>
      <c r="C302" t="str">
        <f>VLOOKUP(A302,vhcsResultsConsolidated!$A$2:$C$566,3)</f>
        <v>High</v>
      </c>
      <c r="D302">
        <v>0.93945900000000004</v>
      </c>
      <c r="E302">
        <v>7678</v>
      </c>
      <c r="F302">
        <v>7302</v>
      </c>
      <c r="G302">
        <v>4.1756796848885998</v>
      </c>
      <c r="H302" t="s">
        <v>50</v>
      </c>
      <c r="I302">
        <v>3.79559291773456</v>
      </c>
      <c r="J302" t="s">
        <v>50</v>
      </c>
      <c r="K302">
        <v>2.09596907477433</v>
      </c>
      <c r="L302" t="s">
        <v>52</v>
      </c>
      <c r="M302">
        <v>11.275491321291</v>
      </c>
      <c r="N302" t="s">
        <v>50</v>
      </c>
      <c r="O302">
        <v>-7.9250562011364795E-2</v>
      </c>
      <c r="P302" t="s">
        <v>50</v>
      </c>
      <c r="Q302">
        <v>-5.0194540407798603E-2</v>
      </c>
      <c r="R302" t="s">
        <v>50</v>
      </c>
      <c r="S302">
        <v>-7.2515043909549104E-2</v>
      </c>
      <c r="T302" t="s">
        <v>50</v>
      </c>
      <c r="U302">
        <v>-3.4234627886846801E-2</v>
      </c>
      <c r="V302" t="s">
        <v>50</v>
      </c>
      <c r="W302">
        <v>2.8663029422672599</v>
      </c>
      <c r="X302" t="s">
        <v>50</v>
      </c>
      <c r="Y302">
        <v>2.8368524525797101</v>
      </c>
      <c r="Z302" t="s">
        <v>50</v>
      </c>
      <c r="AA302">
        <v>61.938023230271298</v>
      </c>
      <c r="AB302">
        <v>23.406173121693801</v>
      </c>
      <c r="AC302">
        <v>18.125676120287</v>
      </c>
      <c r="AD302">
        <v>5.28049700140678</v>
      </c>
      <c r="AE302">
        <v>26667.061389337599</v>
      </c>
      <c r="AF302">
        <v>25507.4373767258</v>
      </c>
      <c r="AG302">
        <v>22023.499297752802</v>
      </c>
      <c r="AH302">
        <v>18945.788209606901</v>
      </c>
      <c r="AI302">
        <v>27110.954648526</v>
      </c>
      <c r="AJ302">
        <v>23804.121212121201</v>
      </c>
      <c r="AK302">
        <v>22375.571604938199</v>
      </c>
      <c r="AL302">
        <v>20489.307905686499</v>
      </c>
      <c r="AM302">
        <v>26157.719861231501</v>
      </c>
      <c r="AN302">
        <v>27357.953703703701</v>
      </c>
      <c r="AO302">
        <v>21559.0390879478</v>
      </c>
      <c r="AP302">
        <v>17241.534456355199</v>
      </c>
      <c r="AQ302">
        <v>27693.478260869499</v>
      </c>
      <c r="AR302">
        <v>25184.759098786799</v>
      </c>
      <c r="AS302">
        <v>23133.347607052801</v>
      </c>
      <c r="AT302">
        <v>21202.605597964299</v>
      </c>
      <c r="AU302">
        <v>26518.663109755998</v>
      </c>
      <c r="AV302">
        <v>22141.014613778701</v>
      </c>
      <c r="AW302">
        <v>21647.152542372802</v>
      </c>
      <c r="AX302">
        <v>19634.655487804801</v>
      </c>
      <c r="AY302">
        <v>26722.658385093098</v>
      </c>
      <c r="AZ302">
        <v>29089.5546875</v>
      </c>
      <c r="BA302">
        <v>21473.200000000001</v>
      </c>
      <c r="BB302">
        <v>18400.060606060601</v>
      </c>
      <c r="BC302">
        <v>25750.458208955199</v>
      </c>
      <c r="BD302">
        <v>25430.606521739101</v>
      </c>
      <c r="BE302">
        <v>21658.7816901408</v>
      </c>
      <c r="BF302">
        <v>16275.011235955</v>
      </c>
    </row>
    <row r="303" spans="1:58" x14ac:dyDescent="0.25">
      <c r="A303" t="s">
        <v>337</v>
      </c>
      <c r="D303">
        <v>0.53528699999999996</v>
      </c>
      <c r="E303">
        <v>1298</v>
      </c>
      <c r="F303">
        <v>1155</v>
      </c>
      <c r="G303">
        <v>3.3638909425432102</v>
      </c>
      <c r="H303" t="s">
        <v>50</v>
      </c>
      <c r="I303">
        <v>2.1813991615298902</v>
      </c>
      <c r="J303" t="s">
        <v>52</v>
      </c>
      <c r="K303">
        <v>2.34193285149024</v>
      </c>
      <c r="L303" t="s">
        <v>51</v>
      </c>
      <c r="M303">
        <v>1.9228623166719501</v>
      </c>
      <c r="N303" t="s">
        <v>52</v>
      </c>
      <c r="O303">
        <v>-6.0144637126165598E-3</v>
      </c>
      <c r="P303" t="s">
        <v>53</v>
      </c>
      <c r="Q303">
        <v>-2.1130430478773801E-2</v>
      </c>
      <c r="R303" t="s">
        <v>53</v>
      </c>
      <c r="S303">
        <v>-0.13060892111185601</v>
      </c>
      <c r="T303" t="s">
        <v>50</v>
      </c>
      <c r="U303">
        <v>-7.5952855072209696E-2</v>
      </c>
      <c r="V303" t="s">
        <v>51</v>
      </c>
      <c r="W303">
        <v>2.7236058972769199</v>
      </c>
      <c r="X303" t="s">
        <v>50</v>
      </c>
      <c r="Y303">
        <v>2.6253260433954502</v>
      </c>
      <c r="Z303" t="s">
        <v>50</v>
      </c>
      <c r="AA303">
        <v>-6.9327978604745697</v>
      </c>
      <c r="AB303">
        <v>24.971146822015701</v>
      </c>
      <c r="AC303">
        <v>14.324562636647199</v>
      </c>
      <c r="AD303">
        <v>10.6465841853684</v>
      </c>
      <c r="AE303">
        <v>4289.15159574468</v>
      </c>
      <c r="AF303">
        <v>3770.75235109717</v>
      </c>
      <c r="AG303">
        <v>3853.3953488371999</v>
      </c>
      <c r="AH303">
        <v>3304.3591836734599</v>
      </c>
      <c r="AI303">
        <v>4358.5707762557004</v>
      </c>
      <c r="AJ303">
        <v>3544.9325842696599</v>
      </c>
      <c r="AK303">
        <v>3960.02</v>
      </c>
      <c r="AL303">
        <v>3371.2522522522499</v>
      </c>
      <c r="AM303">
        <v>4192.3184713375804</v>
      </c>
      <c r="AN303">
        <v>4055.8297872340399</v>
      </c>
      <c r="AO303">
        <v>3760.6782608695598</v>
      </c>
      <c r="AP303">
        <v>3248.9477611940201</v>
      </c>
      <c r="AQ303">
        <v>4838.5185185185101</v>
      </c>
      <c r="AR303">
        <v>3634.4250000000002</v>
      </c>
      <c r="AS303">
        <v>3874.64102564102</v>
      </c>
      <c r="AT303">
        <v>3389.7037037036998</v>
      </c>
      <c r="AU303">
        <v>3891.59459459459</v>
      </c>
      <c r="AV303">
        <v>3471.8775510204</v>
      </c>
      <c r="AW303">
        <v>4014.6065573770402</v>
      </c>
      <c r="AX303">
        <v>3353.7719298245602</v>
      </c>
      <c r="AY303">
        <v>3881.0563380281601</v>
      </c>
      <c r="AZ303">
        <v>3922.25396825396</v>
      </c>
      <c r="BA303">
        <v>3621.0983606557302</v>
      </c>
      <c r="BB303">
        <v>3298.1803278688499</v>
      </c>
      <c r="BC303">
        <v>4449.2906976744098</v>
      </c>
      <c r="BD303">
        <v>4163.7179487179401</v>
      </c>
      <c r="BE303">
        <v>3918.3518518518499</v>
      </c>
      <c r="BF303">
        <v>3207.80821917808</v>
      </c>
    </row>
    <row r="304" spans="1:58" x14ac:dyDescent="0.25">
      <c r="A304" t="s">
        <v>338</v>
      </c>
      <c r="B304" t="str">
        <f>VLOOKUP(A304,vhcsResultsConsolidated!$A$2:$C$566,2)</f>
        <v>SUV Hybrid</v>
      </c>
      <c r="C304" t="str">
        <f>VLOOKUP(A304,vhcsResultsConsolidated!$A$2:$C$566,3)</f>
        <v>Medium</v>
      </c>
      <c r="D304">
        <v>0.90184799999999998</v>
      </c>
      <c r="E304">
        <v>10459</v>
      </c>
      <c r="F304">
        <v>9954</v>
      </c>
      <c r="G304">
        <v>4.9464829267089803</v>
      </c>
      <c r="H304" t="s">
        <v>50</v>
      </c>
      <c r="I304">
        <v>3.4873660000222602</v>
      </c>
      <c r="J304" t="s">
        <v>50</v>
      </c>
      <c r="K304">
        <v>3.0302536871756698</v>
      </c>
      <c r="L304" t="s">
        <v>50</v>
      </c>
      <c r="M304">
        <v>22.895270789593798</v>
      </c>
      <c r="N304" t="s">
        <v>50</v>
      </c>
      <c r="O304">
        <v>-8.7774420273686302E-2</v>
      </c>
      <c r="P304" t="s">
        <v>50</v>
      </c>
      <c r="Q304">
        <v>-8.0610845002458298E-2</v>
      </c>
      <c r="R304" t="s">
        <v>50</v>
      </c>
      <c r="S304">
        <v>-0.124628719326998</v>
      </c>
      <c r="T304" t="s">
        <v>50</v>
      </c>
      <c r="U304">
        <v>-7.4304189557436895E-2</v>
      </c>
      <c r="V304" t="s">
        <v>50</v>
      </c>
      <c r="W304">
        <v>3.0528299597958899</v>
      </c>
      <c r="X304" t="s">
        <v>50</v>
      </c>
      <c r="Y304">
        <v>2.9937627641445599</v>
      </c>
      <c r="Z304" t="s">
        <v>50</v>
      </c>
      <c r="AA304">
        <v>85.025870403683996</v>
      </c>
      <c r="AB304">
        <v>90.753081439901095</v>
      </c>
      <c r="AC304">
        <v>66.899617467021002</v>
      </c>
      <c r="AD304">
        <v>23.85346397288</v>
      </c>
      <c r="AE304">
        <v>31391.045732595401</v>
      </c>
      <c r="AF304">
        <v>28913.544097693299</v>
      </c>
      <c r="AG304">
        <v>22766.337883959</v>
      </c>
      <c r="AH304">
        <v>19567.626446280901</v>
      </c>
      <c r="AI304">
        <v>32203.613050075801</v>
      </c>
      <c r="AJ304">
        <v>29487.306461538399</v>
      </c>
      <c r="AK304">
        <v>23866.534102833099</v>
      </c>
      <c r="AL304">
        <v>19992.0673515981</v>
      </c>
      <c r="AM304">
        <v>30287.717719780201</v>
      </c>
      <c r="AN304">
        <v>28208.809523809501</v>
      </c>
      <c r="AO304">
        <v>21463.869565217301</v>
      </c>
      <c r="AP304">
        <v>19171.6624068157</v>
      </c>
      <c r="AQ304">
        <v>31953.8834355828</v>
      </c>
      <c r="AR304">
        <v>30135.054987212199</v>
      </c>
      <c r="AS304">
        <v>25178.7720430107</v>
      </c>
      <c r="AT304">
        <v>19969.853012048101</v>
      </c>
      <c r="AU304">
        <v>32448.093093093001</v>
      </c>
      <c r="AV304">
        <v>28886.4294187425</v>
      </c>
      <c r="AW304">
        <v>22616.143442622899</v>
      </c>
      <c r="AX304">
        <v>20012.065075921899</v>
      </c>
      <c r="AY304">
        <v>31510.5651558073</v>
      </c>
      <c r="AZ304">
        <v>29363.594326241098</v>
      </c>
      <c r="BA304">
        <v>21737.108641975301</v>
      </c>
      <c r="BB304">
        <v>18737.598944591002</v>
      </c>
      <c r="BC304">
        <v>29136.610666666598</v>
      </c>
      <c r="BD304">
        <v>26891.457928802502</v>
      </c>
      <c r="BE304">
        <v>21187.215</v>
      </c>
      <c r="BF304">
        <v>19465.430357142799</v>
      </c>
    </row>
    <row r="305" spans="1:58" x14ac:dyDescent="0.25">
      <c r="A305" t="s">
        <v>339</v>
      </c>
      <c r="B305" t="str">
        <f>VLOOKUP(A305,vhcsResultsConsolidated!$A$2:$C$566,2)</f>
        <v>van</v>
      </c>
      <c r="C305" t="str">
        <f>VLOOKUP(A305,vhcsResultsConsolidated!$A$2:$C$566,3)</f>
        <v>low</v>
      </c>
      <c r="D305">
        <v>0.92886499999999905</v>
      </c>
      <c r="E305">
        <v>1488</v>
      </c>
      <c r="F305">
        <v>1081</v>
      </c>
      <c r="G305">
        <v>3.0636389540212101</v>
      </c>
      <c r="H305" t="s">
        <v>50</v>
      </c>
      <c r="I305">
        <v>3.1407796504143</v>
      </c>
      <c r="J305" t="s">
        <v>50</v>
      </c>
      <c r="K305">
        <v>3.0663564075555501</v>
      </c>
      <c r="L305" t="s">
        <v>50</v>
      </c>
      <c r="M305">
        <v>2.88579179564102</v>
      </c>
      <c r="N305" t="s">
        <v>51</v>
      </c>
      <c r="O305">
        <v>-6.2027187555439497E-2</v>
      </c>
      <c r="P305" t="s">
        <v>50</v>
      </c>
      <c r="Q305">
        <v>-3.5603050561443098E-2</v>
      </c>
      <c r="R305" t="s">
        <v>52</v>
      </c>
      <c r="S305">
        <v>-0.118469413532983</v>
      </c>
      <c r="T305" t="s">
        <v>50</v>
      </c>
      <c r="U305">
        <v>-4.5646665953765098E-2</v>
      </c>
      <c r="V305" t="s">
        <v>51</v>
      </c>
      <c r="W305">
        <v>2.99074592516825</v>
      </c>
      <c r="X305" t="s">
        <v>50</v>
      </c>
      <c r="Y305">
        <v>2.93883753484474</v>
      </c>
      <c r="Z305" t="s">
        <v>50</v>
      </c>
      <c r="AA305">
        <v>5.8217852028992798</v>
      </c>
      <c r="AB305">
        <v>12.620613959189599</v>
      </c>
      <c r="AC305">
        <v>8.2439697757471393</v>
      </c>
      <c r="AD305">
        <v>4.3766441834425498</v>
      </c>
      <c r="AE305">
        <v>33799.552971576202</v>
      </c>
      <c r="AF305">
        <v>24908.833333333299</v>
      </c>
      <c r="AG305">
        <v>24083.492227979201</v>
      </c>
      <c r="AH305">
        <v>24487.415730337001</v>
      </c>
      <c r="AI305">
        <v>39284.223744292198</v>
      </c>
      <c r="AJ305">
        <v>25217.351999999999</v>
      </c>
      <c r="AK305">
        <v>23621.925925925902</v>
      </c>
      <c r="AL305">
        <v>24934.3018867924</v>
      </c>
      <c r="AM305">
        <v>26649.8928571428</v>
      </c>
      <c r="AN305">
        <v>24555.027522935699</v>
      </c>
      <c r="AO305">
        <v>24669.952941176402</v>
      </c>
      <c r="AP305">
        <v>24193.192546583799</v>
      </c>
      <c r="AQ305">
        <v>38420.372093023201</v>
      </c>
      <c r="AR305">
        <v>27363</v>
      </c>
      <c r="AS305">
        <v>26102.2051282051</v>
      </c>
      <c r="AT305">
        <v>28421.9285714285</v>
      </c>
      <c r="AU305">
        <v>39842.804511278198</v>
      </c>
      <c r="AV305">
        <v>23105.761904761901</v>
      </c>
      <c r="AW305">
        <v>22220.028985507201</v>
      </c>
      <c r="AX305">
        <v>22645.546875</v>
      </c>
      <c r="AY305">
        <v>27448.615384615299</v>
      </c>
      <c r="AZ305">
        <v>22216.396226415</v>
      </c>
      <c r="BA305">
        <v>22091.743589743499</v>
      </c>
      <c r="BB305">
        <v>21747.264705882299</v>
      </c>
      <c r="BC305">
        <v>25705.948051947998</v>
      </c>
      <c r="BD305">
        <v>26768.375</v>
      </c>
      <c r="BE305">
        <v>26855.826086956498</v>
      </c>
      <c r="BF305">
        <v>25981.6129032258</v>
      </c>
    </row>
    <row r="306" spans="1:58" x14ac:dyDescent="0.25">
      <c r="A306" t="s">
        <v>773</v>
      </c>
      <c r="B306" t="str">
        <f>VLOOKUP(A306,vhcsResultsConsolidated!$A$2:$C$566,2)</f>
        <v>van</v>
      </c>
      <c r="C306" t="str">
        <f>VLOOKUP(A306,vhcsResultsConsolidated!$A$2:$C$566,3)</f>
        <v>low</v>
      </c>
      <c r="D306">
        <v>0.63724599999999998</v>
      </c>
      <c r="E306">
        <v>851</v>
      </c>
      <c r="F306">
        <v>397</v>
      </c>
      <c r="G306">
        <v>0.87431320799342904</v>
      </c>
      <c r="H306" t="s">
        <v>53</v>
      </c>
      <c r="I306">
        <v>0.82622026602068199</v>
      </c>
      <c r="J306" t="s">
        <v>53</v>
      </c>
      <c r="K306">
        <v>0.13054114261927199</v>
      </c>
      <c r="L306" t="s">
        <v>53</v>
      </c>
      <c r="M306">
        <v>1.90799192047049</v>
      </c>
      <c r="N306" t="s">
        <v>52</v>
      </c>
      <c r="O306">
        <v>-7.3889444987756498E-3</v>
      </c>
      <c r="P306" t="s">
        <v>53</v>
      </c>
      <c r="Q306">
        <v>-5.1476085975462799E-2</v>
      </c>
      <c r="R306" t="s">
        <v>53</v>
      </c>
      <c r="S306">
        <v>-6.0625274248923097E-2</v>
      </c>
      <c r="T306" t="s">
        <v>53</v>
      </c>
      <c r="U306">
        <v>-3.6782165512669697E-2</v>
      </c>
      <c r="V306" t="s">
        <v>53</v>
      </c>
      <c r="W306">
        <v>2.7585584873845401</v>
      </c>
      <c r="X306" t="s">
        <v>50</v>
      </c>
      <c r="Y306">
        <v>2.7229494716183602</v>
      </c>
      <c r="Z306" t="s">
        <v>50</v>
      </c>
      <c r="AA306">
        <v>6.5639880653446596</v>
      </c>
      <c r="AB306">
        <v>4.0418459999544902</v>
      </c>
      <c r="AC306">
        <v>3.9052503884567802</v>
      </c>
      <c r="AD306">
        <v>0.136595611497701</v>
      </c>
      <c r="AE306">
        <v>4800.12605042016</v>
      </c>
      <c r="AF306">
        <v>5362.6083333333299</v>
      </c>
      <c r="AG306">
        <v>3842.3373493975901</v>
      </c>
      <c r="AH306">
        <v>4160.4933333333302</v>
      </c>
      <c r="AI306">
        <v>4522.9178082191702</v>
      </c>
      <c r="AJ306">
        <v>5348.1578947368398</v>
      </c>
      <c r="AK306">
        <v>3981.3111111111102</v>
      </c>
      <c r="AL306">
        <v>3741.0357142857101</v>
      </c>
      <c r="AM306">
        <v>5240.04347826087</v>
      </c>
      <c r="AN306">
        <v>5387.5681818181802</v>
      </c>
      <c r="AO306">
        <v>3677.7631578947298</v>
      </c>
      <c r="AP306">
        <v>4410.3829787233999</v>
      </c>
      <c r="AQ306">
        <v>4895.44680851063</v>
      </c>
      <c r="AR306">
        <v>4541.5</v>
      </c>
      <c r="AS306">
        <v>4009.9411764705801</v>
      </c>
      <c r="AT306">
        <v>4322.7777777777701</v>
      </c>
      <c r="AU306">
        <v>3849.5</v>
      </c>
      <c r="AV306">
        <v>5874.2391304347802</v>
      </c>
      <c r="AW306">
        <v>3963.9285714285702</v>
      </c>
      <c r="AX306">
        <v>2693.9</v>
      </c>
      <c r="AY306">
        <v>5147.6818181818098</v>
      </c>
      <c r="AZ306">
        <v>5507.1739130434698</v>
      </c>
      <c r="BA306">
        <v>4150.4705882352901</v>
      </c>
      <c r="BB306">
        <v>4599.16</v>
      </c>
      <c r="BC306">
        <v>5324.7083333333303</v>
      </c>
      <c r="BD306">
        <v>5256.5714285714203</v>
      </c>
      <c r="BE306">
        <v>3295.0952380952299</v>
      </c>
      <c r="BF306">
        <v>4195.8636363636297</v>
      </c>
    </row>
    <row r="307" spans="1:58" x14ac:dyDescent="0.25">
      <c r="A307" t="s">
        <v>340</v>
      </c>
      <c r="B307" t="str">
        <f>VLOOKUP(A307,vhcsResultsConsolidated!$A$2:$C$566,2)</f>
        <v>City</v>
      </c>
      <c r="C307" t="str">
        <f>VLOOKUP(A307,vhcsResultsConsolidated!$A$2:$C$566,3)</f>
        <v>Cheap</v>
      </c>
      <c r="D307">
        <v>0.80535100000000004</v>
      </c>
      <c r="E307">
        <v>2870</v>
      </c>
      <c r="F307">
        <v>2556</v>
      </c>
      <c r="G307">
        <v>2.9865875478596</v>
      </c>
      <c r="H307" t="s">
        <v>51</v>
      </c>
      <c r="I307">
        <v>2.5784299619101798</v>
      </c>
      <c r="J307" t="s">
        <v>51</v>
      </c>
      <c r="K307">
        <v>1.86183239534199</v>
      </c>
      <c r="L307" t="s">
        <v>52</v>
      </c>
      <c r="M307">
        <v>7.5445987794109799</v>
      </c>
      <c r="N307" t="s">
        <v>50</v>
      </c>
      <c r="O307">
        <v>-6.5812590718490993E-2</v>
      </c>
      <c r="P307" t="s">
        <v>50</v>
      </c>
      <c r="Q307">
        <v>-1.24541777837504E-2</v>
      </c>
      <c r="R307" t="s">
        <v>53</v>
      </c>
      <c r="S307">
        <v>-1.20712705275222E-2</v>
      </c>
      <c r="T307" t="s">
        <v>53</v>
      </c>
      <c r="U307">
        <v>4.0520458615017699E-2</v>
      </c>
      <c r="V307" t="s">
        <v>50</v>
      </c>
      <c r="W307">
        <v>3.08645471555054</v>
      </c>
      <c r="X307" t="s">
        <v>50</v>
      </c>
      <c r="Y307">
        <v>3.1141861441096399</v>
      </c>
      <c r="Z307" t="s">
        <v>50</v>
      </c>
      <c r="AA307">
        <v>-3.78595046093958</v>
      </c>
      <c r="AB307">
        <v>-4.6137417480651202</v>
      </c>
      <c r="AC307">
        <v>2.26757463303497</v>
      </c>
      <c r="AD307">
        <v>-6.8813163811000999</v>
      </c>
      <c r="AE307">
        <v>19463.932705248899</v>
      </c>
      <c r="AF307">
        <v>15157.3887283237</v>
      </c>
      <c r="AG307">
        <v>13223.1626984126</v>
      </c>
      <c r="AH307">
        <v>12371.4376012965</v>
      </c>
      <c r="AI307">
        <v>19263.569444444402</v>
      </c>
      <c r="AJ307">
        <v>15862.4932975871</v>
      </c>
      <c r="AK307">
        <v>13772.6</v>
      </c>
      <c r="AL307">
        <v>12607.609756097499</v>
      </c>
      <c r="AM307">
        <v>19742.2508038585</v>
      </c>
      <c r="AN307">
        <v>14332.9247648902</v>
      </c>
      <c r="AO307">
        <v>12703.424710424701</v>
      </c>
      <c r="AP307">
        <v>12166.0393939393</v>
      </c>
      <c r="AQ307">
        <v>18642.8524590163</v>
      </c>
      <c r="AR307">
        <v>16874.968085106299</v>
      </c>
      <c r="AS307">
        <v>13504.5</v>
      </c>
      <c r="AT307">
        <v>12814.3724137931</v>
      </c>
      <c r="AU307">
        <v>19719.7590361445</v>
      </c>
      <c r="AV307">
        <v>14833.6</v>
      </c>
      <c r="AW307">
        <v>14021.7007874015</v>
      </c>
      <c r="AX307">
        <v>12396.478873239401</v>
      </c>
      <c r="AY307">
        <v>20757.811688311602</v>
      </c>
      <c r="AZ307">
        <v>14110.307692307601</v>
      </c>
      <c r="BA307">
        <v>13285.1962616822</v>
      </c>
      <c r="BB307">
        <v>12066.661764705799</v>
      </c>
      <c r="BC307">
        <v>18746.095541401199</v>
      </c>
      <c r="BD307">
        <v>14513.8011363636</v>
      </c>
      <c r="BE307">
        <v>12293.8881578947</v>
      </c>
      <c r="BF307">
        <v>12235.706185567</v>
      </c>
    </row>
    <row r="308" spans="1:58" x14ac:dyDescent="0.25">
      <c r="A308" t="s">
        <v>341</v>
      </c>
      <c r="B308" t="str">
        <f>VLOOKUP(A308,vhcsResultsConsolidated!$A$2:$C$566,2)</f>
        <v>Limousine</v>
      </c>
      <c r="C308" t="str">
        <f>VLOOKUP(A308,vhcsResultsConsolidated!$A$2:$C$566,3)</f>
        <v>medium high</v>
      </c>
      <c r="D308">
        <v>0.82906800000000003</v>
      </c>
      <c r="E308">
        <v>1103</v>
      </c>
      <c r="F308">
        <v>299</v>
      </c>
      <c r="G308">
        <v>1.8389734146987</v>
      </c>
      <c r="H308" t="s">
        <v>53</v>
      </c>
      <c r="I308">
        <v>2.19406198680832</v>
      </c>
      <c r="J308" t="s">
        <v>52</v>
      </c>
      <c r="K308">
        <v>0.52835286162206696</v>
      </c>
      <c r="L308" t="s">
        <v>53</v>
      </c>
      <c r="M308">
        <v>1.2590565315787601</v>
      </c>
      <c r="N308" t="s">
        <v>53</v>
      </c>
      <c r="O308">
        <v>-6.7599094623108494E-2</v>
      </c>
      <c r="P308" t="s">
        <v>50</v>
      </c>
      <c r="Q308">
        <v>-5.30282264345599E-2</v>
      </c>
      <c r="R308" t="s">
        <v>51</v>
      </c>
      <c r="S308">
        <v>3.7879889434014297E-2</v>
      </c>
      <c r="T308" t="s">
        <v>53</v>
      </c>
      <c r="U308">
        <v>-6.3327656411631397E-3</v>
      </c>
      <c r="V308" t="s">
        <v>53</v>
      </c>
      <c r="W308">
        <v>3.14354916069325</v>
      </c>
      <c r="X308" t="s">
        <v>50</v>
      </c>
      <c r="Y308">
        <v>3.2032125747048501</v>
      </c>
      <c r="Z308" t="s">
        <v>50</v>
      </c>
      <c r="AA308">
        <v>4.1791359256135703</v>
      </c>
      <c r="AB308">
        <v>-5.69569247908683</v>
      </c>
      <c r="AC308">
        <v>-4.8233153407411997</v>
      </c>
      <c r="AD308">
        <v>-0.87237713834562802</v>
      </c>
      <c r="AE308">
        <v>49183.283582089498</v>
      </c>
      <c r="AF308">
        <v>43429.285714285703</v>
      </c>
      <c r="AG308">
        <v>36401.779661016903</v>
      </c>
      <c r="AH308">
        <v>36453.790909090902</v>
      </c>
      <c r="AI308">
        <v>51457</v>
      </c>
      <c r="AJ308">
        <v>44459.545454545398</v>
      </c>
      <c r="AK308">
        <v>37295.875</v>
      </c>
      <c r="AL308">
        <v>40616.189655172398</v>
      </c>
      <c r="AM308">
        <v>45814.814814814803</v>
      </c>
      <c r="AN308">
        <v>42296</v>
      </c>
      <c r="AO308">
        <v>35342.111111111102</v>
      </c>
      <c r="AP308">
        <v>31811.115384615299</v>
      </c>
      <c r="AQ308">
        <v>52108.333333333299</v>
      </c>
      <c r="AR308">
        <v>46569.565217391297</v>
      </c>
      <c r="AS308">
        <v>39641.800000000003</v>
      </c>
      <c r="AT308">
        <v>37020.800000000003</v>
      </c>
      <c r="AU308">
        <v>51177.857142857101</v>
      </c>
      <c r="AV308">
        <v>39606.5</v>
      </c>
      <c r="AW308">
        <v>35225.9411764705</v>
      </c>
      <c r="AX308">
        <v>43339.969696969602</v>
      </c>
      <c r="AY308">
        <v>47700</v>
      </c>
      <c r="AZ308">
        <v>40690</v>
      </c>
      <c r="BA308">
        <v>37373.5</v>
      </c>
      <c r="BB308">
        <v>32310.904761904701</v>
      </c>
      <c r="BC308">
        <v>43784.615384615303</v>
      </c>
      <c r="BD308">
        <v>43099</v>
      </c>
      <c r="BE308">
        <v>34486.789473684199</v>
      </c>
      <c r="BF308">
        <v>31472.5483870967</v>
      </c>
    </row>
    <row r="309" spans="1:58" x14ac:dyDescent="0.25">
      <c r="A309" t="s">
        <v>342</v>
      </c>
      <c r="D309">
        <v>0.72845400000000005</v>
      </c>
      <c r="E309">
        <v>1257</v>
      </c>
      <c r="F309">
        <v>1199</v>
      </c>
      <c r="G309">
        <v>2.6210016995777199</v>
      </c>
      <c r="H309" t="s">
        <v>51</v>
      </c>
      <c r="I309">
        <v>1.7284510738854799</v>
      </c>
      <c r="J309" t="s">
        <v>53</v>
      </c>
      <c r="K309">
        <v>1.7338109915909199</v>
      </c>
      <c r="L309" t="s">
        <v>53</v>
      </c>
      <c r="M309">
        <v>3.9269801004456899</v>
      </c>
      <c r="N309" t="s">
        <v>50</v>
      </c>
      <c r="O309">
        <v>-2.01065786830728E-2</v>
      </c>
      <c r="P309" t="s">
        <v>51</v>
      </c>
      <c r="Q309">
        <v>-5.2997268979100301E-2</v>
      </c>
      <c r="R309" t="s">
        <v>50</v>
      </c>
      <c r="S309">
        <v>-4.5712539126977099E-2</v>
      </c>
      <c r="T309" t="s">
        <v>50</v>
      </c>
      <c r="U309">
        <v>-3.7546258368678802E-2</v>
      </c>
      <c r="V309" t="s">
        <v>50</v>
      </c>
      <c r="W309">
        <v>3.2168824316473099</v>
      </c>
      <c r="X309" t="s">
        <v>50</v>
      </c>
      <c r="Y309">
        <v>3.1987862307581998</v>
      </c>
      <c r="Z309" t="s">
        <v>50</v>
      </c>
      <c r="AA309">
        <v>8.5290170829339296</v>
      </c>
      <c r="AB309">
        <v>7.4920739353667303</v>
      </c>
      <c r="AC309">
        <v>8.4588576922398708</v>
      </c>
      <c r="AD309">
        <v>-0.966783756873141</v>
      </c>
      <c r="AE309">
        <v>72840.842465753405</v>
      </c>
      <c r="AF309">
        <v>67992.305555555504</v>
      </c>
      <c r="AG309">
        <v>61183.7227722772</v>
      </c>
      <c r="AH309">
        <v>55268.660173160097</v>
      </c>
      <c r="AI309">
        <v>73750.465753424607</v>
      </c>
      <c r="AJ309">
        <v>69149.557971014496</v>
      </c>
      <c r="AK309">
        <v>62693.257575757503</v>
      </c>
      <c r="AL309">
        <v>56882.3175965665</v>
      </c>
      <c r="AM309">
        <v>71931.219178082101</v>
      </c>
      <c r="AN309">
        <v>66927.633333333302</v>
      </c>
      <c r="AO309">
        <v>60018.467836257303</v>
      </c>
      <c r="AP309">
        <v>53626.816593886397</v>
      </c>
      <c r="AQ309">
        <v>73952.939393939305</v>
      </c>
      <c r="AR309">
        <v>70178.92</v>
      </c>
      <c r="AS309">
        <v>64564.4</v>
      </c>
      <c r="AT309">
        <v>56389.4</v>
      </c>
      <c r="AU309">
        <v>73583.425000000003</v>
      </c>
      <c r="AV309">
        <v>67924.126984126895</v>
      </c>
      <c r="AW309">
        <v>61552.3170731707</v>
      </c>
      <c r="AX309">
        <v>57286.6640625</v>
      </c>
      <c r="AY309">
        <v>74077.391304347795</v>
      </c>
      <c r="AZ309">
        <v>68888.955223880504</v>
      </c>
      <c r="BA309">
        <v>61510.305555555497</v>
      </c>
      <c r="BB309">
        <v>55277.469135802399</v>
      </c>
      <c r="BC309">
        <v>70943.98</v>
      </c>
      <c r="BD309">
        <v>65344.397590361397</v>
      </c>
      <c r="BE309">
        <v>58933.494949494903</v>
      </c>
      <c r="BF309">
        <v>52723.418918918898</v>
      </c>
    </row>
    <row r="310" spans="1:58" x14ac:dyDescent="0.25">
      <c r="A310" t="s">
        <v>774</v>
      </c>
      <c r="D310">
        <v>0.79121600000000003</v>
      </c>
      <c r="E310">
        <v>1144</v>
      </c>
      <c r="F310">
        <v>1144</v>
      </c>
      <c r="G310">
        <v>4.1132414995893898</v>
      </c>
      <c r="H310" t="s">
        <v>50</v>
      </c>
      <c r="I310">
        <v>1.8582792863494799</v>
      </c>
      <c r="J310" t="s">
        <v>52</v>
      </c>
      <c r="K310">
        <v>2.83267866082624</v>
      </c>
      <c r="L310" t="s">
        <v>51</v>
      </c>
      <c r="M310">
        <v>12.0743767279341</v>
      </c>
      <c r="N310" t="s">
        <v>50</v>
      </c>
      <c r="O310">
        <v>-8.2064412086190294E-2</v>
      </c>
      <c r="P310" t="s">
        <v>50</v>
      </c>
      <c r="Q310">
        <v>-0.107144574752626</v>
      </c>
      <c r="R310" t="s">
        <v>50</v>
      </c>
      <c r="S310">
        <v>-0.14020493770920001</v>
      </c>
      <c r="T310" t="s">
        <v>50</v>
      </c>
      <c r="U310">
        <v>-0.146149857213805</v>
      </c>
      <c r="V310" t="s">
        <v>50</v>
      </c>
      <c r="W310">
        <v>3.1978655723372902</v>
      </c>
      <c r="X310" t="s">
        <v>50</v>
      </c>
      <c r="Y310">
        <v>3.1146921472637201</v>
      </c>
      <c r="Z310" t="s">
        <v>50</v>
      </c>
      <c r="AA310">
        <v>4.4606938807740004</v>
      </c>
      <c r="AB310">
        <v>22.081421999004501</v>
      </c>
      <c r="AC310">
        <v>12.9646427985177</v>
      </c>
      <c r="AD310">
        <v>9.1167792004867607</v>
      </c>
      <c r="AE310">
        <v>58933.835351089503</v>
      </c>
      <c r="AF310">
        <v>53680.548148148097</v>
      </c>
      <c r="AG310">
        <v>42129.9550561797</v>
      </c>
      <c r="AH310">
        <v>38268.819787985798</v>
      </c>
      <c r="AI310">
        <v>59410.469750889599</v>
      </c>
      <c r="AJ310">
        <v>55337.087999999902</v>
      </c>
      <c r="AK310">
        <v>43875.333333333299</v>
      </c>
      <c r="AL310">
        <v>40059.696202531602</v>
      </c>
      <c r="AM310">
        <v>57919.181818181802</v>
      </c>
      <c r="AN310">
        <v>52252.4965517241</v>
      </c>
      <c r="AO310">
        <v>40768.559999999998</v>
      </c>
      <c r="AP310">
        <v>36005.152000000002</v>
      </c>
      <c r="AQ310">
        <v>58937.041420118301</v>
      </c>
      <c r="AR310">
        <v>53127.797468354402</v>
      </c>
      <c r="AS310">
        <v>43455.386363636302</v>
      </c>
      <c r="AT310">
        <v>40109.537499999999</v>
      </c>
      <c r="AU310">
        <v>60124.839285714203</v>
      </c>
      <c r="AV310">
        <v>59131.304347826001</v>
      </c>
      <c r="AW310">
        <v>44418.794117646998</v>
      </c>
      <c r="AX310">
        <v>40008.5769230769</v>
      </c>
      <c r="AY310">
        <v>58990.898550724603</v>
      </c>
      <c r="AZ310">
        <v>53507.324324324298</v>
      </c>
      <c r="BA310">
        <v>42327.966666666602</v>
      </c>
      <c r="BB310">
        <v>36468.841269841199</v>
      </c>
      <c r="BC310">
        <v>56745.396825396798</v>
      </c>
      <c r="BD310">
        <v>50944.647887323903</v>
      </c>
      <c r="BE310">
        <v>40100.242857142803</v>
      </c>
      <c r="BF310">
        <v>35533.983870967699</v>
      </c>
    </row>
    <row r="311" spans="1:58" x14ac:dyDescent="0.25">
      <c r="A311" t="s">
        <v>343</v>
      </c>
      <c r="B311" t="str">
        <f>VLOOKUP(A311,vhcsResultsConsolidated!$A$2:$C$566,2)</f>
        <v>break</v>
      </c>
      <c r="C311" t="str">
        <f>VLOOKUP(A311,vhcsResultsConsolidated!$A$2:$C$566,3)</f>
        <v>low</v>
      </c>
      <c r="D311">
        <v>0.62313399999999997</v>
      </c>
      <c r="E311">
        <v>4761</v>
      </c>
      <c r="F311">
        <v>3757</v>
      </c>
      <c r="G311">
        <v>2.6840839723246899</v>
      </c>
      <c r="H311" t="s">
        <v>51</v>
      </c>
      <c r="I311">
        <v>3.47147520604147</v>
      </c>
      <c r="J311" t="s">
        <v>50</v>
      </c>
      <c r="K311">
        <v>1.1664556574548199</v>
      </c>
      <c r="L311" t="s">
        <v>53</v>
      </c>
      <c r="M311">
        <v>5.0310466665746798</v>
      </c>
      <c r="N311" t="s">
        <v>50</v>
      </c>
      <c r="O311">
        <v>-4.2600752525494097E-3</v>
      </c>
      <c r="P311" t="s">
        <v>53</v>
      </c>
      <c r="Q311">
        <v>-3.5137171559889803E-2</v>
      </c>
      <c r="R311" t="s">
        <v>50</v>
      </c>
      <c r="S311">
        <v>-2.17160433537908E-2</v>
      </c>
      <c r="T311" t="s">
        <v>51</v>
      </c>
      <c r="U311">
        <v>-1.0749847685020899E-2</v>
      </c>
      <c r="V311" t="s">
        <v>53</v>
      </c>
      <c r="W311">
        <v>3.21118869057725</v>
      </c>
      <c r="X311" t="s">
        <v>50</v>
      </c>
      <c r="Y311">
        <v>3.2049001029887698</v>
      </c>
      <c r="Z311" t="s">
        <v>50</v>
      </c>
      <c r="AA311">
        <v>17.945472525154699</v>
      </c>
      <c r="AB311">
        <v>9.6441764043579195</v>
      </c>
      <c r="AC311">
        <v>17.095685467548801</v>
      </c>
      <c r="AD311">
        <v>-7.4515090631909198</v>
      </c>
      <c r="AE311">
        <v>81441.251336898393</v>
      </c>
      <c r="AF311">
        <v>77996.212984054597</v>
      </c>
      <c r="AG311">
        <v>70189.834298957096</v>
      </c>
      <c r="AH311">
        <v>65020.764984227098</v>
      </c>
      <c r="AI311">
        <v>82746.597938144303</v>
      </c>
      <c r="AJ311">
        <v>78337.041025640996</v>
      </c>
      <c r="AK311">
        <v>74001.871465295597</v>
      </c>
      <c r="AL311">
        <v>66204.731793960906</v>
      </c>
      <c r="AM311">
        <v>80034.3777777777</v>
      </c>
      <c r="AN311">
        <v>77723.829918032701</v>
      </c>
      <c r="AO311">
        <v>67061.390295358593</v>
      </c>
      <c r="AP311">
        <v>64075.270921985801</v>
      </c>
      <c r="AQ311">
        <v>83411.783333333296</v>
      </c>
      <c r="AR311">
        <v>80090.736585365798</v>
      </c>
      <c r="AS311">
        <v>75845.270270270194</v>
      </c>
      <c r="AT311">
        <v>66740.966101694896</v>
      </c>
      <c r="AU311">
        <v>82170.956730769205</v>
      </c>
      <c r="AV311">
        <v>76393.756756756702</v>
      </c>
      <c r="AW311">
        <v>72330.161764705801</v>
      </c>
      <c r="AX311">
        <v>65817.724770642104</v>
      </c>
      <c r="AY311">
        <v>79804.5</v>
      </c>
      <c r="AZ311">
        <v>77840.224719101097</v>
      </c>
      <c r="BA311">
        <v>67777.962962962905</v>
      </c>
      <c r="BB311">
        <v>62848.339041095802</v>
      </c>
      <c r="BC311">
        <v>80235.520833333299</v>
      </c>
      <c r="BD311">
        <v>77583.208144796299</v>
      </c>
      <c r="BE311">
        <v>66307.593073593001</v>
      </c>
      <c r="BF311">
        <v>64942.738498789302</v>
      </c>
    </row>
    <row r="312" spans="1:58" x14ac:dyDescent="0.25">
      <c r="A312" t="s">
        <v>323</v>
      </c>
      <c r="D312">
        <v>0.83100399999999996</v>
      </c>
      <c r="E312">
        <v>910</v>
      </c>
      <c r="F312">
        <v>734</v>
      </c>
      <c r="G312">
        <v>3.5022746117332599</v>
      </c>
      <c r="H312" t="s">
        <v>50</v>
      </c>
      <c r="I312">
        <v>3.0455340077862698</v>
      </c>
      <c r="J312" t="s">
        <v>50</v>
      </c>
      <c r="K312">
        <v>2.28659664094197</v>
      </c>
      <c r="L312" t="s">
        <v>51</v>
      </c>
      <c r="M312">
        <v>2.8203548792926099</v>
      </c>
      <c r="N312" t="s">
        <v>51</v>
      </c>
      <c r="O312">
        <v>-7.8293616449166895E-2</v>
      </c>
      <c r="P312" t="s">
        <v>50</v>
      </c>
      <c r="Q312">
        <v>-9.9537344613606594E-4</v>
      </c>
      <c r="R312" t="s">
        <v>53</v>
      </c>
      <c r="S312">
        <v>-5.5227078003646499E-2</v>
      </c>
      <c r="T312" t="s">
        <v>51</v>
      </c>
      <c r="U312">
        <v>0.115316621330073</v>
      </c>
      <c r="V312" t="s">
        <v>50</v>
      </c>
      <c r="W312">
        <v>2.8062117873156098</v>
      </c>
      <c r="X312" t="s">
        <v>50</v>
      </c>
      <c r="Y312">
        <v>2.8607776545541999</v>
      </c>
      <c r="Z312" t="s">
        <v>50</v>
      </c>
      <c r="AA312">
        <v>7.5183132334707903</v>
      </c>
      <c r="AB312">
        <v>-18.648817029888999</v>
      </c>
      <c r="AC312">
        <v>-0.834472214326621</v>
      </c>
      <c r="AD312">
        <v>-17.814344815562301</v>
      </c>
      <c r="AE312">
        <v>17958.932584269602</v>
      </c>
      <c r="AF312">
        <v>16121.8383233532</v>
      </c>
      <c r="AG312">
        <v>13515.8260869565</v>
      </c>
      <c r="AH312">
        <v>11587.1354581673</v>
      </c>
      <c r="AI312">
        <v>19250.882352941098</v>
      </c>
      <c r="AJ312">
        <v>17443.306818181802</v>
      </c>
      <c r="AK312">
        <v>13378.9746835443</v>
      </c>
      <c r="AL312">
        <v>10898.806722689</v>
      </c>
      <c r="AM312">
        <v>16225</v>
      </c>
      <c r="AN312">
        <v>14649.8227848101</v>
      </c>
      <c r="AO312">
        <v>13699.067796610099</v>
      </c>
      <c r="AP312">
        <v>12207.6742424242</v>
      </c>
      <c r="AQ312">
        <v>18569.444444444402</v>
      </c>
      <c r="AR312">
        <v>17045.0185185185</v>
      </c>
      <c r="AS312">
        <v>13572.121212121199</v>
      </c>
      <c r="AT312">
        <v>10327.620000000001</v>
      </c>
      <c r="AU312">
        <v>20017.5</v>
      </c>
      <c r="AV312">
        <v>18075.882352941098</v>
      </c>
      <c r="AW312">
        <v>13240.4130434782</v>
      </c>
      <c r="AX312">
        <v>11312.7101449275</v>
      </c>
      <c r="AY312">
        <v>16699.1612903225</v>
      </c>
      <c r="AZ312">
        <v>15557.0188679245</v>
      </c>
      <c r="BA312">
        <v>15460.6333333333</v>
      </c>
      <c r="BB312">
        <v>11474.3421052631</v>
      </c>
      <c r="BC312">
        <v>15898.355555555499</v>
      </c>
      <c r="BD312">
        <v>12800.538461538399</v>
      </c>
      <c r="BE312">
        <v>11876.758620689599</v>
      </c>
      <c r="BF312">
        <v>12504.1276595744</v>
      </c>
    </row>
    <row r="313" spans="1:58" x14ac:dyDescent="0.25">
      <c r="A313" t="s">
        <v>320</v>
      </c>
      <c r="B313" t="str">
        <f>VLOOKUP(A313,vhcsResultsConsolidated!$A$2:$C$566,2)</f>
        <v>Bus family</v>
      </c>
      <c r="C313" t="str">
        <f>VLOOKUP(A313,vhcsResultsConsolidated!$A$2:$C$566,3)</f>
        <v>medium</v>
      </c>
      <c r="D313">
        <v>0.87197199999999997</v>
      </c>
      <c r="E313">
        <v>1459</v>
      </c>
      <c r="F313">
        <v>1459</v>
      </c>
      <c r="G313">
        <v>7.01458144271135</v>
      </c>
      <c r="H313" t="s">
        <v>50</v>
      </c>
      <c r="I313">
        <v>2.8547018096012202</v>
      </c>
      <c r="J313" t="s">
        <v>51</v>
      </c>
      <c r="K313">
        <v>5.2129008157013796</v>
      </c>
      <c r="L313" t="s">
        <v>50</v>
      </c>
      <c r="M313">
        <v>4.9103007175145104</v>
      </c>
      <c r="N313" t="s">
        <v>50</v>
      </c>
      <c r="O313">
        <v>-3.53526720399156E-2</v>
      </c>
      <c r="P313" t="s">
        <v>50</v>
      </c>
      <c r="Q313">
        <v>-7.8181680326186304E-2</v>
      </c>
      <c r="R313" t="s">
        <v>50</v>
      </c>
      <c r="S313">
        <v>-9.9477837111137404E-2</v>
      </c>
      <c r="T313" t="s">
        <v>50</v>
      </c>
      <c r="U313">
        <v>-9.9294960763174303E-2</v>
      </c>
      <c r="V313" t="s">
        <v>50</v>
      </c>
      <c r="W313">
        <v>3.0237630608006199</v>
      </c>
      <c r="X313" t="s">
        <v>50</v>
      </c>
      <c r="Y313">
        <v>2.9730450785702098</v>
      </c>
      <c r="Z313" t="s">
        <v>50</v>
      </c>
      <c r="AA313">
        <v>13.002899031803</v>
      </c>
      <c r="AB313">
        <v>14.451617587024201</v>
      </c>
      <c r="AC313">
        <v>11.059287688061101</v>
      </c>
      <c r="AD313">
        <v>3.3923298989631498</v>
      </c>
      <c r="AE313">
        <v>56536.7119565217</v>
      </c>
      <c r="AF313">
        <v>47305.091262135902</v>
      </c>
      <c r="AG313">
        <v>45530.649171270699</v>
      </c>
      <c r="AH313">
        <v>41541.067839195901</v>
      </c>
      <c r="AI313">
        <v>63087.769230769198</v>
      </c>
      <c r="AJ313">
        <v>49200.959514169997</v>
      </c>
      <c r="AK313">
        <v>45423.7233009708</v>
      </c>
      <c r="AL313">
        <v>42359.564245809997</v>
      </c>
      <c r="AM313">
        <v>52958.403361344499</v>
      </c>
      <c r="AN313">
        <v>45557.779850746199</v>
      </c>
      <c r="AO313">
        <v>45671.846153846098</v>
      </c>
      <c r="AP313">
        <v>40872.068493150597</v>
      </c>
      <c r="AQ313">
        <v>65963.214285714203</v>
      </c>
      <c r="AR313">
        <v>49329.055555555497</v>
      </c>
      <c r="AS313">
        <v>46279.980392156802</v>
      </c>
      <c r="AT313">
        <v>42302.5365853658</v>
      </c>
      <c r="AU313">
        <v>60911.756756756702</v>
      </c>
      <c r="AV313">
        <v>49101.431654676198</v>
      </c>
      <c r="AW313">
        <v>44583.932692307601</v>
      </c>
      <c r="AX313">
        <v>42407.773195876201</v>
      </c>
      <c r="AY313">
        <v>60190.408163265303</v>
      </c>
      <c r="AZ313">
        <v>49261.699186991798</v>
      </c>
      <c r="BA313">
        <v>45429.513157894697</v>
      </c>
      <c r="BB313">
        <v>42148.735632183903</v>
      </c>
      <c r="BC313">
        <v>47896</v>
      </c>
      <c r="BD313">
        <v>42415.834482758597</v>
      </c>
      <c r="BE313">
        <v>45902.0625</v>
      </c>
      <c r="BF313">
        <v>40030.628787878697</v>
      </c>
    </row>
    <row r="314" spans="1:58" x14ac:dyDescent="0.25">
      <c r="A314" t="s">
        <v>321</v>
      </c>
      <c r="D314">
        <v>0.84096499999999996</v>
      </c>
      <c r="E314">
        <v>2209</v>
      </c>
      <c r="F314">
        <v>2186</v>
      </c>
      <c r="G314">
        <v>2.5929808595799999</v>
      </c>
      <c r="H314" t="s">
        <v>51</v>
      </c>
      <c r="I314">
        <v>2.3411060728760602</v>
      </c>
      <c r="J314" t="s">
        <v>51</v>
      </c>
      <c r="K314">
        <v>2.02599154080632</v>
      </c>
      <c r="L314" t="s">
        <v>52</v>
      </c>
      <c r="M314">
        <v>6.3128199726071097</v>
      </c>
      <c r="N314" t="s">
        <v>50</v>
      </c>
      <c r="O314">
        <v>-5.6159312021818002E-2</v>
      </c>
      <c r="P314" t="s">
        <v>50</v>
      </c>
      <c r="Q314">
        <v>-6.9921082822538297E-2</v>
      </c>
      <c r="R314" t="s">
        <v>50</v>
      </c>
      <c r="S314">
        <v>-7.7598848378844995E-2</v>
      </c>
      <c r="T314" t="s">
        <v>50</v>
      </c>
      <c r="U314">
        <v>-3.7005199488447701E-2</v>
      </c>
      <c r="V314" t="s">
        <v>50</v>
      </c>
      <c r="W314">
        <v>3.0409392197308902</v>
      </c>
      <c r="X314" t="s">
        <v>50</v>
      </c>
      <c r="Y314">
        <v>3.0449795394787098</v>
      </c>
      <c r="Z314" t="s">
        <v>50</v>
      </c>
      <c r="AA314">
        <v>8.5433541635604193</v>
      </c>
      <c r="AB314">
        <v>-1.05253475688904</v>
      </c>
      <c r="AC314">
        <v>10.276452871748701</v>
      </c>
      <c r="AD314">
        <v>-11.328987628637799</v>
      </c>
      <c r="AE314">
        <v>46677.457446808497</v>
      </c>
      <c r="AF314">
        <v>42144.682962962899</v>
      </c>
      <c r="AG314">
        <v>35056.270661157003</v>
      </c>
      <c r="AH314">
        <v>29437.3006711409</v>
      </c>
      <c r="AI314">
        <v>48397.193548387098</v>
      </c>
      <c r="AJ314">
        <v>42930.875</v>
      </c>
      <c r="AK314">
        <v>37426.956097560898</v>
      </c>
      <c r="AL314">
        <v>29564.664383561601</v>
      </c>
      <c r="AM314">
        <v>45831.238095237997</v>
      </c>
      <c r="AN314">
        <v>41055.6819787985</v>
      </c>
      <c r="AO314">
        <v>33314.369175627202</v>
      </c>
      <c r="AP314">
        <v>29355.203090507701</v>
      </c>
      <c r="AQ314">
        <v>49053.225806451599</v>
      </c>
      <c r="AR314">
        <v>43840.837209302299</v>
      </c>
      <c r="AS314">
        <v>38245.216666666602</v>
      </c>
      <c r="AT314">
        <v>29930.869863013599</v>
      </c>
      <c r="AU314">
        <v>48069.177419354797</v>
      </c>
      <c r="AV314">
        <v>42219.45</v>
      </c>
      <c r="AW314">
        <v>36271.764705882299</v>
      </c>
      <c r="AX314">
        <v>29198.458904109499</v>
      </c>
      <c r="AY314">
        <v>46800.719101123599</v>
      </c>
      <c r="AZ314">
        <v>42327.953947368398</v>
      </c>
      <c r="BA314">
        <v>34598.625899280501</v>
      </c>
      <c r="BB314">
        <v>29596.218274111601</v>
      </c>
      <c r="BC314">
        <v>44968.4</v>
      </c>
      <c r="BD314">
        <v>39579.458015267097</v>
      </c>
      <c r="BE314">
        <v>32039.285714285699</v>
      </c>
      <c r="BF314">
        <v>29169.734375</v>
      </c>
    </row>
    <row r="315" spans="1:58" x14ac:dyDescent="0.25">
      <c r="A315" t="s">
        <v>322</v>
      </c>
      <c r="B315" t="str">
        <f>VLOOKUP(A315,vhcsResultsConsolidated!$A$2:$C$566,2)</f>
        <v>van</v>
      </c>
      <c r="C315" t="str">
        <f>VLOOKUP(A315,vhcsResultsConsolidated!$A$2:$C$566,3)</f>
        <v>medium low</v>
      </c>
      <c r="D315">
        <v>0.81755599999999995</v>
      </c>
      <c r="E315">
        <v>1356</v>
      </c>
      <c r="F315">
        <v>962</v>
      </c>
      <c r="G315">
        <v>5.5721952797766798</v>
      </c>
      <c r="H315" t="s">
        <v>50</v>
      </c>
      <c r="I315">
        <v>5.2416904653216099</v>
      </c>
      <c r="J315" t="s">
        <v>50</v>
      </c>
      <c r="K315">
        <v>2.6907758125440999</v>
      </c>
      <c r="L315" t="s">
        <v>51</v>
      </c>
      <c r="M315">
        <v>4.3698065061365297</v>
      </c>
      <c r="N315" t="s">
        <v>50</v>
      </c>
      <c r="O315">
        <v>-7.2363332208357597E-2</v>
      </c>
      <c r="P315" t="s">
        <v>50</v>
      </c>
      <c r="Q315">
        <v>-9.0834313080592602E-2</v>
      </c>
      <c r="R315" t="s">
        <v>50</v>
      </c>
      <c r="S315">
        <v>-6.3748635781179203E-2</v>
      </c>
      <c r="T315" t="s">
        <v>50</v>
      </c>
      <c r="U315">
        <v>-6.0453535618304501E-2</v>
      </c>
      <c r="V315" t="s">
        <v>50</v>
      </c>
      <c r="W315">
        <v>3.0107341398767198</v>
      </c>
      <c r="X315" t="s">
        <v>50</v>
      </c>
      <c r="Y315">
        <v>3.0202283064813198</v>
      </c>
      <c r="Z315" t="s">
        <v>50</v>
      </c>
      <c r="AA315">
        <v>14.6236779486564</v>
      </c>
      <c r="AB315">
        <v>-2.7216160551191599</v>
      </c>
      <c r="AC315">
        <v>0.87136457988195304</v>
      </c>
      <c r="AD315">
        <v>-3.5929806350011102</v>
      </c>
      <c r="AE315">
        <v>63855</v>
      </c>
      <c r="AF315">
        <v>57253.664451827201</v>
      </c>
      <c r="AG315">
        <v>50756.9012345679</v>
      </c>
      <c r="AH315">
        <v>44067.611307420397</v>
      </c>
      <c r="AI315">
        <v>63943.75</v>
      </c>
      <c r="AJ315">
        <v>60995.052631578903</v>
      </c>
      <c r="AK315">
        <v>52582.274193548299</v>
      </c>
      <c r="AL315">
        <v>45620.492647058803</v>
      </c>
      <c r="AM315">
        <v>63753.571428571398</v>
      </c>
      <c r="AN315">
        <v>53436.9463087248</v>
      </c>
      <c r="AO315">
        <v>48854.831932773101</v>
      </c>
      <c r="AP315">
        <v>42630.931972789098</v>
      </c>
      <c r="AQ315">
        <v>70639.285714285696</v>
      </c>
      <c r="AR315">
        <v>64292.1875</v>
      </c>
      <c r="AS315">
        <v>52537.166666666599</v>
      </c>
      <c r="AT315">
        <v>45691.028169013996</v>
      </c>
      <c r="AU315">
        <v>62327.5862068965</v>
      </c>
      <c r="AV315">
        <v>58597.136363636302</v>
      </c>
      <c r="AW315">
        <v>52624.5625</v>
      </c>
      <c r="AX315">
        <v>45543.446153846096</v>
      </c>
      <c r="AY315">
        <v>62773.333333333299</v>
      </c>
      <c r="AZ315">
        <v>54098.793103448203</v>
      </c>
      <c r="BA315">
        <v>50703.71875</v>
      </c>
      <c r="BB315">
        <v>42976.360655737699</v>
      </c>
      <c r="BC315">
        <v>64644.696969696903</v>
      </c>
      <c r="BD315">
        <v>52508.225806451599</v>
      </c>
      <c r="BE315">
        <v>46703.4</v>
      </c>
      <c r="BF315">
        <v>42385.918604651102</v>
      </c>
    </row>
    <row r="316" spans="1:58" x14ac:dyDescent="0.25">
      <c r="A316" t="s">
        <v>772</v>
      </c>
      <c r="B316" t="str">
        <f>VLOOKUP(A316,vhcsResultsConsolidated!$A$2:$C$566,2)</f>
        <v>van</v>
      </c>
      <c r="C316" t="str">
        <f>VLOOKUP(A316,vhcsResultsConsolidated!$A$2:$C$566,3)</f>
        <v>medium low</v>
      </c>
      <c r="D316">
        <v>0.76586299999999996</v>
      </c>
      <c r="E316">
        <v>886</v>
      </c>
      <c r="F316">
        <v>886</v>
      </c>
      <c r="G316">
        <v>2.4424533384341598</v>
      </c>
      <c r="H316" t="s">
        <v>51</v>
      </c>
      <c r="I316">
        <v>1.0584613977827599</v>
      </c>
      <c r="J316" t="s">
        <v>53</v>
      </c>
      <c r="K316">
        <v>1.90834018876811</v>
      </c>
      <c r="L316" t="s">
        <v>52</v>
      </c>
      <c r="M316">
        <v>2.7816797814097902</v>
      </c>
      <c r="N316" t="s">
        <v>51</v>
      </c>
      <c r="O316">
        <v>-5.69888486430669E-2</v>
      </c>
      <c r="P316" t="s">
        <v>53</v>
      </c>
      <c r="Q316">
        <v>6.5862940199342704E-2</v>
      </c>
      <c r="R316" t="s">
        <v>52</v>
      </c>
      <c r="S316">
        <v>3.7406544929849198E-2</v>
      </c>
      <c r="T316" t="s">
        <v>53</v>
      </c>
      <c r="U316">
        <v>0.18979057663262799</v>
      </c>
      <c r="V316" t="s">
        <v>50</v>
      </c>
      <c r="W316">
        <v>3.1052704495580699</v>
      </c>
      <c r="X316" t="s">
        <v>50</v>
      </c>
      <c r="Y316">
        <v>3.2066047887614402</v>
      </c>
      <c r="Z316" t="s">
        <v>50</v>
      </c>
      <c r="AA316">
        <v>9.2733382323240008</v>
      </c>
      <c r="AB316">
        <v>-11.021364453196901</v>
      </c>
      <c r="AC316">
        <v>-2.8748682720457799</v>
      </c>
      <c r="AD316">
        <v>-8.1464961811511198</v>
      </c>
      <c r="AE316">
        <v>28402.5228070175</v>
      </c>
      <c r="AF316">
        <v>22854.722222222201</v>
      </c>
      <c r="AG316">
        <v>22342.163551401802</v>
      </c>
      <c r="AH316">
        <v>25980.792270531401</v>
      </c>
      <c r="AI316">
        <v>29148.5449735449</v>
      </c>
      <c r="AJ316">
        <v>22040.679487179401</v>
      </c>
      <c r="AK316">
        <v>21953.558823529402</v>
      </c>
      <c r="AL316">
        <v>25211.368421052601</v>
      </c>
      <c r="AM316">
        <v>26933.791666666599</v>
      </c>
      <c r="AN316">
        <v>23477.225490196</v>
      </c>
      <c r="AO316">
        <v>22696.071428571398</v>
      </c>
      <c r="AP316">
        <v>26923.956989247301</v>
      </c>
      <c r="AQ316">
        <v>32292.644444444399</v>
      </c>
      <c r="AR316">
        <v>20777.45</v>
      </c>
      <c r="AS316">
        <v>22828.266666666601</v>
      </c>
      <c r="AT316">
        <v>22111.532258064501</v>
      </c>
      <c r="AU316">
        <v>21288.296296296201</v>
      </c>
      <c r="AV316">
        <v>23370.3947368421</v>
      </c>
      <c r="AW316">
        <v>21263</v>
      </c>
      <c r="AX316">
        <v>28907.3269230769</v>
      </c>
      <c r="AY316">
        <v>27871.833333333299</v>
      </c>
      <c r="AZ316">
        <v>25214.78</v>
      </c>
      <c r="BA316">
        <v>25248.9285714285</v>
      </c>
      <c r="BB316">
        <v>25564.261904761901</v>
      </c>
      <c r="BC316">
        <v>25995.75</v>
      </c>
      <c r="BD316">
        <v>21806.5</v>
      </c>
      <c r="BE316">
        <v>20143.214285714199</v>
      </c>
      <c r="BF316">
        <v>28043.705882352901</v>
      </c>
    </row>
    <row r="317" spans="1:58" x14ac:dyDescent="0.25">
      <c r="A317" t="s">
        <v>324</v>
      </c>
      <c r="B317" t="str">
        <f>VLOOKUP(A317,vhcsResultsConsolidated!$A$2:$C$566,2)</f>
        <v>break</v>
      </c>
      <c r="C317" t="str">
        <f>VLOOKUP(A317,vhcsResultsConsolidated!$A$2:$C$566,3)</f>
        <v>low</v>
      </c>
      <c r="D317">
        <v>0.75258899999999995</v>
      </c>
      <c r="E317">
        <v>1620</v>
      </c>
      <c r="F317">
        <v>764</v>
      </c>
      <c r="G317">
        <v>5.7532046114335902</v>
      </c>
      <c r="H317" t="s">
        <v>50</v>
      </c>
      <c r="I317">
        <v>2.3748451583583599</v>
      </c>
      <c r="J317" t="s">
        <v>51</v>
      </c>
      <c r="K317">
        <v>6.8762977614028902</v>
      </c>
      <c r="L317" t="s">
        <v>50</v>
      </c>
      <c r="M317">
        <v>3.8064492007776698</v>
      </c>
      <c r="N317" t="s">
        <v>50</v>
      </c>
      <c r="O317">
        <v>-3.5779947992510303E-2</v>
      </c>
      <c r="P317" t="s">
        <v>51</v>
      </c>
      <c r="Q317">
        <v>-6.2878953953311598E-2</v>
      </c>
      <c r="R317" t="s">
        <v>50</v>
      </c>
      <c r="S317">
        <v>8.3710005432961997E-3</v>
      </c>
      <c r="T317" t="s">
        <v>53</v>
      </c>
      <c r="U317">
        <v>-2.9635133281615501E-3</v>
      </c>
      <c r="V317" t="s">
        <v>53</v>
      </c>
      <c r="W317">
        <v>2.94609697822548</v>
      </c>
      <c r="X317" t="s">
        <v>50</v>
      </c>
      <c r="Y317">
        <v>2.96925109342118</v>
      </c>
      <c r="Z317" t="s">
        <v>50</v>
      </c>
      <c r="AA317">
        <v>12.458072934289</v>
      </c>
      <c r="AB317">
        <v>-27.362156965436899</v>
      </c>
      <c r="AC317">
        <v>-3.3440965780455598</v>
      </c>
      <c r="AD317">
        <v>-24.018060387391301</v>
      </c>
      <c r="AE317">
        <v>30063.409722222201</v>
      </c>
      <c r="AF317">
        <v>26245.797202797199</v>
      </c>
      <c r="AG317">
        <v>24597.929824561401</v>
      </c>
      <c r="AH317">
        <v>29283.642570281099</v>
      </c>
      <c r="AI317">
        <v>30280.857142857101</v>
      </c>
      <c r="AJ317">
        <v>26771.397435897401</v>
      </c>
      <c r="AK317">
        <v>24453.9375</v>
      </c>
      <c r="AL317">
        <v>27058.796875</v>
      </c>
      <c r="AM317">
        <v>29813.507462686499</v>
      </c>
      <c r="AN317">
        <v>25615.0769230769</v>
      </c>
      <c r="AO317">
        <v>24844.773809523798</v>
      </c>
      <c r="AP317">
        <v>30053.3189189189</v>
      </c>
      <c r="AQ317">
        <v>29707.266666666601</v>
      </c>
      <c r="AR317">
        <v>27065.195652173901</v>
      </c>
      <c r="AS317">
        <v>24170.071428571398</v>
      </c>
      <c r="AT317">
        <v>29162.769230769201</v>
      </c>
      <c r="AU317">
        <v>31087.46875</v>
      </c>
      <c r="AV317">
        <v>26349.0625</v>
      </c>
      <c r="AW317">
        <v>25058.695652173901</v>
      </c>
      <c r="AX317">
        <v>23776.6</v>
      </c>
      <c r="AY317">
        <v>30765.384615384599</v>
      </c>
      <c r="AZ317">
        <v>26362.857142857101</v>
      </c>
      <c r="BA317">
        <v>24602.309523809501</v>
      </c>
      <c r="BB317">
        <v>30659.655737704899</v>
      </c>
      <c r="BC317">
        <v>29209.8780487804</v>
      </c>
      <c r="BD317">
        <v>24742.666666666599</v>
      </c>
      <c r="BE317">
        <v>25087.238095238001</v>
      </c>
      <c r="BF317">
        <v>29755.0403225806</v>
      </c>
    </row>
    <row r="318" spans="1:58" x14ac:dyDescent="0.25">
      <c r="A318" t="s">
        <v>325</v>
      </c>
      <c r="B318" t="str">
        <f>VLOOKUP(A318,vhcsResultsConsolidated!$A$2:$C$566,2)</f>
        <v>break</v>
      </c>
      <c r="C318" t="str">
        <f>VLOOKUP(A318,vhcsResultsConsolidated!$A$2:$C$566,3)</f>
        <v>low</v>
      </c>
      <c r="D318">
        <v>0.73226499999999894</v>
      </c>
      <c r="E318">
        <v>4094</v>
      </c>
      <c r="F318">
        <v>3055</v>
      </c>
      <c r="G318">
        <v>4.3260876727650803</v>
      </c>
      <c r="H318" t="s">
        <v>50</v>
      </c>
      <c r="I318">
        <v>2.7025989955892702</v>
      </c>
      <c r="J318" t="s">
        <v>51</v>
      </c>
      <c r="K318">
        <v>3.0484488320098402</v>
      </c>
      <c r="L318" t="s">
        <v>50</v>
      </c>
      <c r="M318">
        <v>2.9935569308182499</v>
      </c>
      <c r="N318" t="s">
        <v>51</v>
      </c>
      <c r="O318">
        <v>-4.7443630719790901E-2</v>
      </c>
      <c r="P318" t="s">
        <v>50</v>
      </c>
      <c r="Q318">
        <v>-2.5194094103475399E-2</v>
      </c>
      <c r="R318" t="s">
        <v>51</v>
      </c>
      <c r="S318">
        <v>-9.1563115153901493E-3</v>
      </c>
      <c r="T318" t="s">
        <v>53</v>
      </c>
      <c r="U318">
        <v>2.0326409806304499E-2</v>
      </c>
      <c r="V318" t="s">
        <v>51</v>
      </c>
      <c r="W318">
        <v>3.0017208013118499</v>
      </c>
      <c r="X318" t="s">
        <v>50</v>
      </c>
      <c r="Y318">
        <v>3.0206314156690102</v>
      </c>
      <c r="Z318" t="s">
        <v>50</v>
      </c>
      <c r="AA318">
        <v>30.4303302563976</v>
      </c>
      <c r="AB318">
        <v>-34.944030784456103</v>
      </c>
      <c r="AC318">
        <v>-7.6283731264846297</v>
      </c>
      <c r="AD318">
        <v>-27.315657657971499</v>
      </c>
      <c r="AE318">
        <v>33383.211225997002</v>
      </c>
      <c r="AF318">
        <v>31022.539823008799</v>
      </c>
      <c r="AG318">
        <v>28497.187683284399</v>
      </c>
      <c r="AH318">
        <v>29821.059668508198</v>
      </c>
      <c r="AI318">
        <v>34441.792682926804</v>
      </c>
      <c r="AJ318">
        <v>31173.407999999999</v>
      </c>
      <c r="AK318">
        <v>28004.6520547945</v>
      </c>
      <c r="AL318">
        <v>29735.7063711911</v>
      </c>
      <c r="AM318">
        <v>32388.326647564401</v>
      </c>
      <c r="AN318">
        <v>30886.540865384599</v>
      </c>
      <c r="AO318">
        <v>29064.302839116699</v>
      </c>
      <c r="AP318">
        <v>29877.700367647001</v>
      </c>
      <c r="AQ318">
        <v>34764.278195488703</v>
      </c>
      <c r="AR318">
        <v>31554.136363636298</v>
      </c>
      <c r="AS318">
        <v>27608.434343434299</v>
      </c>
      <c r="AT318">
        <v>27790.069148936102</v>
      </c>
      <c r="AU318">
        <v>34221.841025640999</v>
      </c>
      <c r="AV318">
        <v>30747.5084745762</v>
      </c>
      <c r="AW318">
        <v>28474.4191616766</v>
      </c>
      <c r="AX318">
        <v>31850.0404624277</v>
      </c>
      <c r="AY318">
        <v>33019.682080924802</v>
      </c>
      <c r="AZ318">
        <v>32198.781553397999</v>
      </c>
      <c r="BA318">
        <v>30348.543046357601</v>
      </c>
      <c r="BB318">
        <v>28499.4663461538</v>
      </c>
      <c r="BC318">
        <v>31767.732954545401</v>
      </c>
      <c r="BD318">
        <v>29599.295238095201</v>
      </c>
      <c r="BE318">
        <v>27896.108433734898</v>
      </c>
      <c r="BF318">
        <v>30730.8928571428</v>
      </c>
    </row>
    <row r="319" spans="1:58" x14ac:dyDescent="0.25">
      <c r="A319" t="s">
        <v>326</v>
      </c>
      <c r="B319" t="str">
        <f>VLOOKUP(A319,vhcsResultsConsolidated!$A$2:$C$566,2)</f>
        <v>limousine sport</v>
      </c>
      <c r="C319" t="str">
        <f>VLOOKUP(A319,vhcsResultsConsolidated!$A$2:$C$566,3)</f>
        <v>high</v>
      </c>
      <c r="D319">
        <v>0.778779</v>
      </c>
      <c r="E319">
        <v>1841</v>
      </c>
      <c r="F319">
        <v>1566</v>
      </c>
      <c r="G319">
        <v>5.37264349344116</v>
      </c>
      <c r="H319" t="s">
        <v>50</v>
      </c>
      <c r="I319">
        <v>5.1672442927593902</v>
      </c>
      <c r="J319" t="s">
        <v>50</v>
      </c>
      <c r="K319">
        <v>2.6840326846600702</v>
      </c>
      <c r="L319" t="s">
        <v>51</v>
      </c>
      <c r="M319">
        <v>5.0082300063647596</v>
      </c>
      <c r="N319" t="s">
        <v>50</v>
      </c>
      <c r="O319">
        <v>-5.8405316283740898E-2</v>
      </c>
      <c r="P319" t="s">
        <v>50</v>
      </c>
      <c r="Q319">
        <v>-4.0895270582274497E-2</v>
      </c>
      <c r="R319" t="s">
        <v>50</v>
      </c>
      <c r="S319">
        <v>-5.0053882321634102E-2</v>
      </c>
      <c r="T319" t="s">
        <v>50</v>
      </c>
      <c r="U319">
        <v>-7.0343954424213996E-3</v>
      </c>
      <c r="V319" t="s">
        <v>53</v>
      </c>
      <c r="W319">
        <v>3.0452782575306201</v>
      </c>
      <c r="X319" t="s">
        <v>50</v>
      </c>
      <c r="Y319">
        <v>3.04644385031381</v>
      </c>
      <c r="Z319" t="s">
        <v>50</v>
      </c>
      <c r="AA319">
        <v>16.3950032898911</v>
      </c>
      <c r="AB319">
        <v>-9.1675939970238893</v>
      </c>
      <c r="AC319">
        <v>1.81868425718855</v>
      </c>
      <c r="AD319">
        <v>-10.986278254212399</v>
      </c>
      <c r="AE319">
        <v>37752.580985915403</v>
      </c>
      <c r="AF319">
        <v>37037.226666666596</v>
      </c>
      <c r="AG319">
        <v>32782.972136222903</v>
      </c>
      <c r="AH319">
        <v>35339.44461305</v>
      </c>
      <c r="AI319">
        <v>38753.139860139803</v>
      </c>
      <c r="AJ319">
        <v>37759.478260869502</v>
      </c>
      <c r="AK319">
        <v>33610.827380952302</v>
      </c>
      <c r="AL319">
        <v>33956.226148409798</v>
      </c>
      <c r="AM319">
        <v>36737.829787233997</v>
      </c>
      <c r="AN319">
        <v>36421.9753086419</v>
      </c>
      <c r="AO319">
        <v>31885.683870967699</v>
      </c>
      <c r="AP319">
        <v>36380.537234042502</v>
      </c>
      <c r="AQ319">
        <v>39007.887096774197</v>
      </c>
      <c r="AR319">
        <v>39183.914634146298</v>
      </c>
      <c r="AS319">
        <v>35547.670454545398</v>
      </c>
      <c r="AT319">
        <v>33293.469565217303</v>
      </c>
      <c r="AU319">
        <v>38558.148148148102</v>
      </c>
      <c r="AV319">
        <v>35673.696428571398</v>
      </c>
      <c r="AW319">
        <v>31480.3</v>
      </c>
      <c r="AX319">
        <v>34409.898809523802</v>
      </c>
      <c r="AY319">
        <v>38402.7878787878</v>
      </c>
      <c r="AZ319">
        <v>37847.439024390202</v>
      </c>
      <c r="BA319">
        <v>32441.722222222201</v>
      </c>
      <c r="BB319">
        <v>35087.241176470503</v>
      </c>
      <c r="BC319">
        <v>35272.666666666599</v>
      </c>
      <c r="BD319">
        <v>34960.875</v>
      </c>
      <c r="BE319">
        <v>31403.337349397501</v>
      </c>
      <c r="BF319">
        <v>37447.820388349501</v>
      </c>
    </row>
    <row r="320" spans="1:58" x14ac:dyDescent="0.25">
      <c r="A320" t="s">
        <v>327</v>
      </c>
      <c r="B320" t="str">
        <f>VLOOKUP(A320,vhcsResultsConsolidated!$A$2:$C$566,2)</f>
        <v>Limousine</v>
      </c>
      <c r="C320" t="str">
        <f>VLOOKUP(A320,vhcsResultsConsolidated!$A$2:$C$566,3)</f>
        <v>medium</v>
      </c>
      <c r="D320">
        <v>0.77396899999999902</v>
      </c>
      <c r="E320">
        <v>3782</v>
      </c>
      <c r="F320">
        <v>3680</v>
      </c>
      <c r="G320">
        <v>5.1884760325001302</v>
      </c>
      <c r="H320" t="s">
        <v>50</v>
      </c>
      <c r="I320">
        <v>5.6126314517598397</v>
      </c>
      <c r="J320" t="s">
        <v>50</v>
      </c>
      <c r="K320">
        <v>3.3384794022327098</v>
      </c>
      <c r="L320" t="s">
        <v>50</v>
      </c>
      <c r="M320">
        <v>3.5749458732055599</v>
      </c>
      <c r="N320" t="s">
        <v>50</v>
      </c>
      <c r="O320">
        <v>-1.42554318484175E-2</v>
      </c>
      <c r="P320" t="s">
        <v>52</v>
      </c>
      <c r="Q320">
        <v>-3.1887422889399303E-2</v>
      </c>
      <c r="R320" t="s">
        <v>50</v>
      </c>
      <c r="S320">
        <v>-3.7899593540650901E-2</v>
      </c>
      <c r="T320" t="s">
        <v>50</v>
      </c>
      <c r="U320">
        <v>-3.5635538055490798E-3</v>
      </c>
      <c r="V320" t="s">
        <v>53</v>
      </c>
      <c r="W320">
        <v>3.05878143741222</v>
      </c>
      <c r="X320" t="s">
        <v>50</v>
      </c>
      <c r="Y320">
        <v>3.0471408988762598</v>
      </c>
      <c r="Z320" t="s">
        <v>50</v>
      </c>
      <c r="AA320">
        <v>10.209982487645499</v>
      </c>
      <c r="AB320">
        <v>1.47383641512094</v>
      </c>
      <c r="AC320">
        <v>17.625841334990699</v>
      </c>
      <c r="AD320">
        <v>-16.1520049198697</v>
      </c>
      <c r="AE320">
        <v>41506.657864523499</v>
      </c>
      <c r="AF320">
        <v>38228.241212121196</v>
      </c>
      <c r="AG320">
        <v>36823.665764546597</v>
      </c>
      <c r="AH320">
        <v>36251.8409638554</v>
      </c>
      <c r="AI320">
        <v>42442.217479674699</v>
      </c>
      <c r="AJ320">
        <v>38358.068877550999</v>
      </c>
      <c r="AK320">
        <v>37668.461538461503</v>
      </c>
      <c r="AL320">
        <v>37120.670932358298</v>
      </c>
      <c r="AM320">
        <v>40292.1583113456</v>
      </c>
      <c r="AN320">
        <v>38110.7066974595</v>
      </c>
      <c r="AO320">
        <v>36059.430412371097</v>
      </c>
      <c r="AP320">
        <v>35570.967048710598</v>
      </c>
      <c r="AQ320">
        <v>42582.090909090897</v>
      </c>
      <c r="AR320">
        <v>37971.214285714203</v>
      </c>
      <c r="AS320">
        <v>36012.408805031402</v>
      </c>
      <c r="AT320">
        <v>37169.220930232499</v>
      </c>
      <c r="AU320">
        <v>42294.150627615003</v>
      </c>
      <c r="AV320">
        <v>38804.439560439503</v>
      </c>
      <c r="AW320">
        <v>39039.880208333299</v>
      </c>
      <c r="AX320">
        <v>37077.328719723097</v>
      </c>
      <c r="AY320">
        <v>40376.028301886698</v>
      </c>
      <c r="AZ320">
        <v>39626.532710280298</v>
      </c>
      <c r="BA320">
        <v>37178.697916666599</v>
      </c>
      <c r="BB320">
        <v>36177.9136212624</v>
      </c>
      <c r="BC320">
        <v>40185.688622754402</v>
      </c>
      <c r="BD320">
        <v>36629.488584474799</v>
      </c>
      <c r="BE320">
        <v>34963.005102040799</v>
      </c>
      <c r="BF320">
        <v>35110.788413098198</v>
      </c>
    </row>
    <row r="321" spans="1:58" x14ac:dyDescent="0.25">
      <c r="A321" t="s">
        <v>328</v>
      </c>
      <c r="B321" t="str">
        <f>VLOOKUP(A321,vhcsResultsConsolidated!$A$2:$C$566,2)</f>
        <v>roadster</v>
      </c>
      <c r="C321" t="str">
        <f>VLOOKUP(A321,vhcsResultsConsolidated!$A$2:$C$566,3)</f>
        <v>medium low</v>
      </c>
      <c r="D321">
        <v>0.79187700000000005</v>
      </c>
      <c r="E321">
        <v>3211</v>
      </c>
      <c r="F321">
        <v>3165</v>
      </c>
      <c r="G321">
        <v>3.3924603074399999</v>
      </c>
      <c r="H321" t="s">
        <v>50</v>
      </c>
      <c r="I321">
        <v>2.0170647872872798</v>
      </c>
      <c r="J321" t="s">
        <v>52</v>
      </c>
      <c r="K321">
        <v>1.5765980929830901</v>
      </c>
      <c r="L321" t="s">
        <v>53</v>
      </c>
      <c r="M321">
        <v>3.9358653579723</v>
      </c>
      <c r="N321" t="s">
        <v>50</v>
      </c>
      <c r="O321">
        <v>-2.7561635489409399E-2</v>
      </c>
      <c r="P321" t="s">
        <v>50</v>
      </c>
      <c r="Q321">
        <v>-3.2810950424539097E-2</v>
      </c>
      <c r="R321" t="s">
        <v>50</v>
      </c>
      <c r="S321">
        <v>-3.7488062669007102E-2</v>
      </c>
      <c r="T321" t="s">
        <v>50</v>
      </c>
      <c r="U321">
        <v>-4.2940798216992903E-3</v>
      </c>
      <c r="V321" t="s">
        <v>53</v>
      </c>
      <c r="W321">
        <v>3.1155531878813099</v>
      </c>
      <c r="X321" t="s">
        <v>50</v>
      </c>
      <c r="Y321">
        <v>3.1063296005319998</v>
      </c>
      <c r="Z321" t="s">
        <v>50</v>
      </c>
      <c r="AA321">
        <v>9.4907161151718409</v>
      </c>
      <c r="AB321">
        <v>-6.0499737980491304</v>
      </c>
      <c r="AC321">
        <v>6.1095190696254802</v>
      </c>
      <c r="AD321">
        <v>-12.159492867674601</v>
      </c>
      <c r="AE321">
        <v>54267.817275747497</v>
      </c>
      <c r="AF321">
        <v>50605.745308310899</v>
      </c>
      <c r="AG321">
        <v>44852.229508196702</v>
      </c>
      <c r="AH321">
        <v>41281.3863134657</v>
      </c>
      <c r="AI321">
        <v>55145.125223613599</v>
      </c>
      <c r="AJ321">
        <v>51044.875</v>
      </c>
      <c r="AK321">
        <v>45948.190140844999</v>
      </c>
      <c r="AL321">
        <v>41979.158351409897</v>
      </c>
      <c r="AM321">
        <v>52842.1918604651</v>
      </c>
      <c r="AN321">
        <v>50119.477401129901</v>
      </c>
      <c r="AO321">
        <v>43897.466257668697</v>
      </c>
      <c r="AP321">
        <v>40558.525842696603</v>
      </c>
      <c r="AQ321">
        <v>55468.666666666599</v>
      </c>
      <c r="AR321">
        <v>50495.788288288197</v>
      </c>
      <c r="AS321">
        <v>45729.095890410899</v>
      </c>
      <c r="AT321">
        <v>41843.328571428501</v>
      </c>
      <c r="AU321">
        <v>54901.708463949799</v>
      </c>
      <c r="AV321">
        <v>51761.917647058799</v>
      </c>
      <c r="AW321">
        <v>46179.985507246303</v>
      </c>
      <c r="AX321">
        <v>42092.800796812699</v>
      </c>
      <c r="AY321">
        <v>54323.419753086397</v>
      </c>
      <c r="AZ321">
        <v>50008.265625</v>
      </c>
      <c r="BA321">
        <v>45203.0769230769</v>
      </c>
      <c r="BB321">
        <v>41155.393013100402</v>
      </c>
      <c r="BC321">
        <v>51523.736263736202</v>
      </c>
      <c r="BD321">
        <v>50251.283950617202</v>
      </c>
      <c r="BE321">
        <v>42492.063694267497</v>
      </c>
      <c r="BF321">
        <v>39925.736111111102</v>
      </c>
    </row>
    <row r="322" spans="1:58" x14ac:dyDescent="0.25">
      <c r="A322" t="s">
        <v>329</v>
      </c>
      <c r="B322" t="str">
        <f>VLOOKUP(A322,vhcsResultsConsolidated!$A$2:$C$566,2)</f>
        <v>city</v>
      </c>
      <c r="C322" t="str">
        <f>VLOOKUP(A322,vhcsResultsConsolidated!$A$2:$C$566,3)</f>
        <v>low</v>
      </c>
      <c r="D322">
        <v>0.692805</v>
      </c>
      <c r="E322">
        <v>1016</v>
      </c>
      <c r="F322">
        <v>986</v>
      </c>
      <c r="G322">
        <v>2.6784301757106501</v>
      </c>
      <c r="H322" t="s">
        <v>51</v>
      </c>
      <c r="I322">
        <v>2.2886091122744201</v>
      </c>
      <c r="J322" t="s">
        <v>51</v>
      </c>
      <c r="K322">
        <v>1.59337364122494</v>
      </c>
      <c r="L322" t="s">
        <v>53</v>
      </c>
      <c r="M322">
        <v>4.1161348779945799</v>
      </c>
      <c r="N322" t="s">
        <v>50</v>
      </c>
      <c r="O322">
        <v>8.6483623060878596E-3</v>
      </c>
      <c r="P322" t="s">
        <v>53</v>
      </c>
      <c r="Q322">
        <v>9.1286090088030204E-4</v>
      </c>
      <c r="R322" t="s">
        <v>53</v>
      </c>
      <c r="S322">
        <v>-7.2813579073335993E-2</v>
      </c>
      <c r="T322" t="s">
        <v>51</v>
      </c>
      <c r="U322">
        <v>3.7981355421989299E-2</v>
      </c>
      <c r="V322" t="s">
        <v>53</v>
      </c>
      <c r="W322">
        <v>2.8555127772131002</v>
      </c>
      <c r="X322" t="s">
        <v>50</v>
      </c>
      <c r="Y322">
        <v>2.8388480344824498</v>
      </c>
      <c r="Z322" t="s">
        <v>50</v>
      </c>
      <c r="AA322">
        <v>-8.2832404599243397</v>
      </c>
      <c r="AB322">
        <v>18.295021436166301</v>
      </c>
      <c r="AC322">
        <v>17.3851623547496</v>
      </c>
      <c r="AD322">
        <v>0.90985908141665295</v>
      </c>
      <c r="AE322">
        <v>9966.7413127413092</v>
      </c>
      <c r="AF322">
        <v>8923.8911564625796</v>
      </c>
      <c r="AG322">
        <v>8179.8358208955196</v>
      </c>
      <c r="AH322">
        <v>7525.9913793103397</v>
      </c>
      <c r="AI322">
        <v>10526.2420382165</v>
      </c>
      <c r="AJ322">
        <v>9083.1775147929002</v>
      </c>
      <c r="AK322">
        <v>8861.4705882352901</v>
      </c>
      <c r="AL322">
        <v>7623.3557692307704</v>
      </c>
      <c r="AM322">
        <v>9105.5490196078408</v>
      </c>
      <c r="AN322">
        <v>8708.5360000000001</v>
      </c>
      <c r="AO322">
        <v>7477.5454545454504</v>
      </c>
      <c r="AP322">
        <v>7446.8828125</v>
      </c>
      <c r="AQ322">
        <v>9545.5492957746392</v>
      </c>
      <c r="AR322">
        <v>9185.109375</v>
      </c>
      <c r="AS322">
        <v>9563.0909090909099</v>
      </c>
      <c r="AT322">
        <v>8271.98</v>
      </c>
      <c r="AU322">
        <v>11335.8837209302</v>
      </c>
      <c r="AV322">
        <v>9021.0476190476093</v>
      </c>
      <c r="AW322">
        <v>8040.4255319148897</v>
      </c>
      <c r="AX322">
        <v>7022.7777777777701</v>
      </c>
      <c r="AY322">
        <v>10212.9666666666</v>
      </c>
      <c r="AZ322">
        <v>8991.015625</v>
      </c>
      <c r="BA322">
        <v>7524.8727272727201</v>
      </c>
      <c r="BB322">
        <v>7435.1594202898495</v>
      </c>
      <c r="BC322">
        <v>7523.5238095238001</v>
      </c>
      <c r="BD322">
        <v>8412.1639344262294</v>
      </c>
      <c r="BE322">
        <v>7418.3863636363603</v>
      </c>
      <c r="BF322">
        <v>7460.5932203389802</v>
      </c>
    </row>
    <row r="323" spans="1:58" x14ac:dyDescent="0.25">
      <c r="A323" t="s">
        <v>330</v>
      </c>
      <c r="D323">
        <v>0.56598999999999999</v>
      </c>
      <c r="E323">
        <v>1253</v>
      </c>
      <c r="F323">
        <v>1253</v>
      </c>
      <c r="G323">
        <v>1.33728126711754</v>
      </c>
      <c r="H323" t="s">
        <v>53</v>
      </c>
      <c r="I323">
        <v>0.64696304039438401</v>
      </c>
      <c r="J323" t="s">
        <v>53</v>
      </c>
      <c r="K323">
        <v>1.64333366947364</v>
      </c>
      <c r="L323" t="s">
        <v>53</v>
      </c>
      <c r="M323">
        <v>0.72041617279785497</v>
      </c>
      <c r="N323" t="s">
        <v>53</v>
      </c>
      <c r="O323">
        <v>-1.6928540889537499E-3</v>
      </c>
      <c r="P323" t="s">
        <v>53</v>
      </c>
      <c r="Q323">
        <v>6.7438397859506199E-2</v>
      </c>
      <c r="R323" t="s">
        <v>53</v>
      </c>
      <c r="S323">
        <v>1.7759443628165201E-3</v>
      </c>
      <c r="T323" t="s">
        <v>53</v>
      </c>
      <c r="U323">
        <v>0.229685394565078</v>
      </c>
      <c r="V323" t="s">
        <v>50</v>
      </c>
      <c r="W323">
        <v>2.9248126668445402</v>
      </c>
      <c r="X323" t="s">
        <v>50</v>
      </c>
      <c r="Y323">
        <v>3.0229433773688101</v>
      </c>
      <c r="Z323" t="s">
        <v>50</v>
      </c>
      <c r="AA323">
        <v>-3.1960973972751199</v>
      </c>
      <c r="AB323">
        <v>-14.5376608737861</v>
      </c>
      <c r="AC323">
        <v>5.8737561297107401</v>
      </c>
      <c r="AD323">
        <v>-20.411417003496801</v>
      </c>
      <c r="AE323">
        <v>6888.6595174262702</v>
      </c>
      <c r="AF323">
        <v>6358.3769968051101</v>
      </c>
      <c r="AG323">
        <v>6502.9921568627396</v>
      </c>
      <c r="AH323">
        <v>5919.7083333333303</v>
      </c>
      <c r="AI323">
        <v>6887.0528455284502</v>
      </c>
      <c r="AJ323">
        <v>6730.2842105263098</v>
      </c>
      <c r="AK323">
        <v>6742.3202614378997</v>
      </c>
      <c r="AL323">
        <v>5884.8376623376598</v>
      </c>
      <c r="AM323">
        <v>6891.7716535433001</v>
      </c>
      <c r="AN323">
        <v>5783.8861788617896</v>
      </c>
      <c r="AO323">
        <v>6144</v>
      </c>
      <c r="AP323">
        <v>5953.6962025316398</v>
      </c>
      <c r="AQ323">
        <v>6616.6136363636297</v>
      </c>
      <c r="AR323">
        <v>6437.1685393258404</v>
      </c>
      <c r="AS323">
        <v>7732.8923076923002</v>
      </c>
      <c r="AT323">
        <v>5746.7662337662296</v>
      </c>
      <c r="AU323">
        <v>7200.1929824561403</v>
      </c>
      <c r="AV323">
        <v>6988.5742574257401</v>
      </c>
      <c r="AW323">
        <v>6010.6477272727197</v>
      </c>
      <c r="AX323">
        <v>6022.9090909090901</v>
      </c>
      <c r="AY323">
        <v>8137.2156862745096</v>
      </c>
      <c r="AZ323">
        <v>5789.0547945205399</v>
      </c>
      <c r="BA323">
        <v>6513.1320754716899</v>
      </c>
      <c r="BB323">
        <v>5852.3037974683502</v>
      </c>
      <c r="BC323">
        <v>6056.0131578947303</v>
      </c>
      <c r="BD323">
        <v>5776.34</v>
      </c>
      <c r="BE323">
        <v>5744.7346938775499</v>
      </c>
      <c r="BF323">
        <v>6055.0886075949302</v>
      </c>
    </row>
    <row r="324" spans="1:58" x14ac:dyDescent="0.25">
      <c r="A324" t="s">
        <v>331</v>
      </c>
      <c r="B324" t="str">
        <f>VLOOKUP(A324,vhcsResultsConsolidated!$A$2:$C$566,2)</f>
        <v>break</v>
      </c>
      <c r="C324" t="str">
        <f>VLOOKUP(A324,vhcsResultsConsolidated!$A$2:$C$566,3)</f>
        <v>medium high</v>
      </c>
      <c r="D324">
        <v>0.92203099999999905</v>
      </c>
      <c r="E324">
        <v>922</v>
      </c>
      <c r="F324">
        <v>922</v>
      </c>
      <c r="G324">
        <v>4.0172071585716402</v>
      </c>
      <c r="H324" t="s">
        <v>50</v>
      </c>
      <c r="I324">
        <v>2.0758768189888301</v>
      </c>
      <c r="J324" t="s">
        <v>52</v>
      </c>
      <c r="K324">
        <v>4.1758082588554704</v>
      </c>
      <c r="L324" t="s">
        <v>50</v>
      </c>
      <c r="M324">
        <v>11.8389060771992</v>
      </c>
      <c r="N324" t="s">
        <v>50</v>
      </c>
      <c r="O324">
        <v>-0.136412046451274</v>
      </c>
      <c r="P324" t="s">
        <v>50</v>
      </c>
      <c r="Q324">
        <v>-0.162553552251857</v>
      </c>
      <c r="R324" t="s">
        <v>50</v>
      </c>
      <c r="S324">
        <v>-0.15491001086799699</v>
      </c>
      <c r="T324" t="s">
        <v>50</v>
      </c>
      <c r="U324">
        <v>-0.152606094496818</v>
      </c>
      <c r="V324" t="s">
        <v>50</v>
      </c>
      <c r="W324">
        <v>3.1144915801215798</v>
      </c>
      <c r="X324" t="s">
        <v>50</v>
      </c>
      <c r="Y324">
        <v>3.0729699764404699</v>
      </c>
      <c r="Z324" t="s">
        <v>50</v>
      </c>
      <c r="AA324">
        <v>28.998049886574801</v>
      </c>
      <c r="AB324">
        <v>14.5557965052905</v>
      </c>
      <c r="AC324">
        <v>10.5672643219319</v>
      </c>
      <c r="AD324">
        <v>3.98853218335864</v>
      </c>
      <c r="AE324">
        <v>50299.492857142803</v>
      </c>
      <c r="AF324">
        <v>69651.245689655101</v>
      </c>
      <c r="AG324">
        <v>66577.658878504604</v>
      </c>
      <c r="AH324">
        <v>63413.583333333299</v>
      </c>
      <c r="AI324">
        <v>53070.7972972973</v>
      </c>
      <c r="AJ324">
        <v>67702.480620154995</v>
      </c>
      <c r="AK324">
        <v>62974.413793103398</v>
      </c>
      <c r="AL324">
        <v>60937.388888888803</v>
      </c>
      <c r="AM324">
        <v>47192.272727272699</v>
      </c>
      <c r="AN324">
        <v>72091.932038834901</v>
      </c>
      <c r="AO324">
        <v>69046.0236220472</v>
      </c>
      <c r="AP324">
        <v>65719.005747126401</v>
      </c>
      <c r="AQ324">
        <v>56529.166666666599</v>
      </c>
      <c r="AR324">
        <v>64337.5</v>
      </c>
      <c r="AS324">
        <v>65772.780487804805</v>
      </c>
      <c r="AT324">
        <v>62831.988764044901</v>
      </c>
      <c r="AU324">
        <v>51410.78</v>
      </c>
      <c r="AV324">
        <v>69974.935064934994</v>
      </c>
      <c r="AW324">
        <v>60480.217391304301</v>
      </c>
      <c r="AX324">
        <v>58627.534246575298</v>
      </c>
      <c r="AY324">
        <v>47234.166666666599</v>
      </c>
      <c r="AZ324">
        <v>78616.727272727207</v>
      </c>
      <c r="BA324">
        <v>67676.728813559297</v>
      </c>
      <c r="BB324">
        <v>63186.683333333298</v>
      </c>
      <c r="BC324">
        <v>47168.333333333299</v>
      </c>
      <c r="BD324">
        <v>64615.604166666599</v>
      </c>
      <c r="BE324">
        <v>70234.088235294097</v>
      </c>
      <c r="BF324">
        <v>67051.807017543804</v>
      </c>
    </row>
    <row r="325" spans="1:58" x14ac:dyDescent="0.25">
      <c r="A325" t="s">
        <v>332</v>
      </c>
      <c r="B325" t="str">
        <f>VLOOKUP(A325,vhcsResultsConsolidated!$A$2:$C$566,2)</f>
        <v>limousine</v>
      </c>
      <c r="C325" t="str">
        <f>VLOOKUP(A325,vhcsResultsConsolidated!$A$2:$C$566,3)</f>
        <v>medium low</v>
      </c>
      <c r="D325">
        <v>0.882525</v>
      </c>
      <c r="E325">
        <v>4484</v>
      </c>
      <c r="F325">
        <v>4374</v>
      </c>
      <c r="G325">
        <v>3.8267173298601298</v>
      </c>
      <c r="H325" t="s">
        <v>50</v>
      </c>
      <c r="I325">
        <v>2.4811871929040201</v>
      </c>
      <c r="J325" t="s">
        <v>51</v>
      </c>
      <c r="K325">
        <v>2.55469465540151</v>
      </c>
      <c r="L325" t="s">
        <v>51</v>
      </c>
      <c r="M325">
        <v>18.340753215709899</v>
      </c>
      <c r="N325" t="s">
        <v>50</v>
      </c>
      <c r="O325">
        <v>-7.1004226799455505E-2</v>
      </c>
      <c r="P325" t="s">
        <v>50</v>
      </c>
      <c r="Q325">
        <v>-5.12756330283149E-2</v>
      </c>
      <c r="R325" t="s">
        <v>50</v>
      </c>
      <c r="S325">
        <v>-5.9249720758520003E-2</v>
      </c>
      <c r="T325" t="s">
        <v>50</v>
      </c>
      <c r="U325">
        <v>-2.50461769272264E-2</v>
      </c>
      <c r="V325" t="s">
        <v>51</v>
      </c>
      <c r="W325">
        <v>3.1416839882846999</v>
      </c>
      <c r="X325" t="s">
        <v>50</v>
      </c>
      <c r="Y325">
        <v>3.1183004158951002</v>
      </c>
      <c r="Z325" t="s">
        <v>50</v>
      </c>
      <c r="AA325">
        <v>27.597386533224299</v>
      </c>
      <c r="AB325">
        <v>22.724146726867101</v>
      </c>
      <c r="AC325">
        <v>17.508394989723399</v>
      </c>
      <c r="AD325">
        <v>5.2157517371437496</v>
      </c>
      <c r="AE325">
        <v>37081.034051424598</v>
      </c>
      <c r="AF325">
        <v>32471.391198043999</v>
      </c>
      <c r="AG325">
        <v>24521.6432964329</v>
      </c>
      <c r="AH325">
        <v>23116.463687150801</v>
      </c>
      <c r="AI325">
        <v>37931.712041884799</v>
      </c>
      <c r="AJ325">
        <v>34006.678678678603</v>
      </c>
      <c r="AK325">
        <v>26707.758536585301</v>
      </c>
      <c r="AL325">
        <v>24595.200455580802</v>
      </c>
      <c r="AM325">
        <v>36118.192592592502</v>
      </c>
      <c r="AN325">
        <v>30648.750445632799</v>
      </c>
      <c r="AO325">
        <v>22297.555831265501</v>
      </c>
      <c r="AP325">
        <v>21692.855263157799</v>
      </c>
      <c r="AQ325">
        <v>37955.462209302299</v>
      </c>
      <c r="AR325">
        <v>35102.129449838103</v>
      </c>
      <c r="AS325">
        <v>27380.2132701421</v>
      </c>
      <c r="AT325">
        <v>24324.476635513998</v>
      </c>
      <c r="AU325">
        <v>37912.259523809502</v>
      </c>
      <c r="AV325">
        <v>33058.515406162398</v>
      </c>
      <c r="AW325">
        <v>25994.753768844199</v>
      </c>
      <c r="AX325">
        <v>24852.688888888799</v>
      </c>
      <c r="AY325">
        <v>38546.490259740203</v>
      </c>
      <c r="AZ325">
        <v>30543.696245733699</v>
      </c>
      <c r="BA325">
        <v>22920.201970443301</v>
      </c>
      <c r="BB325">
        <v>23627.271186440601</v>
      </c>
      <c r="BC325">
        <v>34080.275204359597</v>
      </c>
      <c r="BD325">
        <v>30763.604477611902</v>
      </c>
      <c r="BE325">
        <v>21665.57</v>
      </c>
      <c r="BF325">
        <v>20465.6451612903</v>
      </c>
    </row>
    <row r="326" spans="1:58" x14ac:dyDescent="0.25">
      <c r="A326" t="s">
        <v>771</v>
      </c>
      <c r="B326" t="str">
        <f>VLOOKUP(A326,vhcsResultsConsolidated!$A$2:$C$566,2)</f>
        <v>limousine</v>
      </c>
      <c r="C326" t="str">
        <f>VLOOKUP(A326,vhcsResultsConsolidated!$A$2:$C$566,3)</f>
        <v>medium low</v>
      </c>
      <c r="D326">
        <v>0.89435900000000002</v>
      </c>
      <c r="E326">
        <v>1113</v>
      </c>
      <c r="F326">
        <v>1113</v>
      </c>
      <c r="G326">
        <v>2.5140255054969298</v>
      </c>
      <c r="H326" t="s">
        <v>51</v>
      </c>
      <c r="I326">
        <v>1.8875775547500799</v>
      </c>
      <c r="J326" t="s">
        <v>52</v>
      </c>
      <c r="K326">
        <v>1.8369627678521501</v>
      </c>
      <c r="L326" t="s">
        <v>53</v>
      </c>
      <c r="M326">
        <v>10.591670848683799</v>
      </c>
      <c r="N326" t="s">
        <v>50</v>
      </c>
      <c r="O326">
        <v>-0.13461741590353299</v>
      </c>
      <c r="P326" t="s">
        <v>50</v>
      </c>
      <c r="Q326">
        <v>-6.9304486074223695E-2</v>
      </c>
      <c r="R326" t="s">
        <v>50</v>
      </c>
      <c r="S326">
        <v>-7.9936906710122199E-2</v>
      </c>
      <c r="T326" t="s">
        <v>50</v>
      </c>
      <c r="U326">
        <v>-1.1958084187350001E-2</v>
      </c>
      <c r="V326" t="s">
        <v>53</v>
      </c>
      <c r="W326">
        <v>3.0957610997446201</v>
      </c>
      <c r="X326" t="s">
        <v>50</v>
      </c>
      <c r="Y326">
        <v>3.0792416813157102</v>
      </c>
      <c r="Z326" t="s">
        <v>50</v>
      </c>
      <c r="AA326">
        <v>16.925671544595499</v>
      </c>
      <c r="AB326">
        <v>-4.6717496266515397</v>
      </c>
      <c r="AC326">
        <v>-2.2628911429588898</v>
      </c>
      <c r="AD326">
        <v>-2.4088584836926401</v>
      </c>
      <c r="AE326">
        <v>34513.2982954545</v>
      </c>
      <c r="AF326">
        <v>33948.4379084967</v>
      </c>
      <c r="AG326">
        <v>28438.373786407701</v>
      </c>
      <c r="AH326">
        <v>24721.815261044099</v>
      </c>
      <c r="AI326">
        <v>34662.0489130434</v>
      </c>
      <c r="AJ326">
        <v>34855.803797468303</v>
      </c>
      <c r="AK326">
        <v>28116.977777777702</v>
      </c>
      <c r="AL326">
        <v>25594.545454545401</v>
      </c>
      <c r="AM326">
        <v>34350.380952380903</v>
      </c>
      <c r="AN326">
        <v>32979.763513513499</v>
      </c>
      <c r="AO326">
        <v>28687.732758620601</v>
      </c>
      <c r="AP326">
        <v>23896.8125</v>
      </c>
      <c r="AQ326">
        <v>36177.99</v>
      </c>
      <c r="AR326">
        <v>32100.653333333299</v>
      </c>
      <c r="AS326">
        <v>27218.25</v>
      </c>
      <c r="AT326">
        <v>23955.846153846102</v>
      </c>
      <c r="AU326">
        <v>32857.357142857101</v>
      </c>
      <c r="AV326">
        <v>37345.397590361397</v>
      </c>
      <c r="AW326">
        <v>28835.96</v>
      </c>
      <c r="AX326">
        <v>26829.507246376801</v>
      </c>
      <c r="AY326">
        <v>35685.4545454545</v>
      </c>
      <c r="AZ326">
        <v>34365.113924050602</v>
      </c>
      <c r="BA326">
        <v>27661.344827586199</v>
      </c>
      <c r="BB326">
        <v>24140.5555555555</v>
      </c>
      <c r="BC326">
        <v>33220.703296703199</v>
      </c>
      <c r="BD326">
        <v>31393.637681159398</v>
      </c>
      <c r="BE326">
        <v>29714.120689655101</v>
      </c>
      <c r="BF326">
        <v>23718.945945945899</v>
      </c>
    </row>
    <row r="327" spans="1:58" x14ac:dyDescent="0.25">
      <c r="A327" t="s">
        <v>333</v>
      </c>
      <c r="B327" t="str">
        <f>VLOOKUP(A327,vhcsResultsConsolidated!$A$2:$C$566,2)</f>
        <v xml:space="preserve">Van </v>
      </c>
      <c r="C327" t="str">
        <f>VLOOKUP(A327,vhcsResultsConsolidated!$A$2:$C$566,3)</f>
        <v>low</v>
      </c>
      <c r="D327">
        <v>0.75317500000000004</v>
      </c>
      <c r="E327">
        <v>1299</v>
      </c>
      <c r="F327">
        <v>1265</v>
      </c>
      <c r="G327">
        <v>11.2774591095553</v>
      </c>
      <c r="H327" t="s">
        <v>50</v>
      </c>
      <c r="I327">
        <v>16.438658577340998</v>
      </c>
      <c r="J327" t="s">
        <v>50</v>
      </c>
      <c r="K327">
        <v>0.44118061195420499</v>
      </c>
      <c r="L327" t="s">
        <v>53</v>
      </c>
      <c r="M327">
        <v>4.9053622211753902</v>
      </c>
      <c r="N327" t="s">
        <v>50</v>
      </c>
      <c r="O327">
        <v>-0.107004864574596</v>
      </c>
      <c r="P327" t="s">
        <v>50</v>
      </c>
      <c r="Q327">
        <v>-2.72158057712092E-2</v>
      </c>
      <c r="R327" t="s">
        <v>53</v>
      </c>
      <c r="S327">
        <v>-5.3352615705310302E-2</v>
      </c>
      <c r="T327" t="s">
        <v>51</v>
      </c>
      <c r="U327">
        <v>-0.17156957984823801</v>
      </c>
      <c r="V327" t="s">
        <v>50</v>
      </c>
      <c r="W327">
        <v>3.3350761378026799</v>
      </c>
      <c r="X327" t="s">
        <v>50</v>
      </c>
      <c r="Y327">
        <v>3.2387951482262798</v>
      </c>
      <c r="Z327" t="s">
        <v>50</v>
      </c>
      <c r="AA327">
        <v>8.7454500387288707</v>
      </c>
      <c r="AB327">
        <v>30.141298353526199</v>
      </c>
      <c r="AC327">
        <v>-3.6420418200400202</v>
      </c>
      <c r="AD327">
        <v>33.783340173566202</v>
      </c>
      <c r="AE327">
        <v>67523.878923766795</v>
      </c>
      <c r="AF327">
        <v>59481.976510067099</v>
      </c>
      <c r="AG327">
        <v>49516.509090908999</v>
      </c>
      <c r="AH327">
        <v>44434.279069767399</v>
      </c>
      <c r="AI327">
        <v>69269.214876033002</v>
      </c>
      <c r="AJ327">
        <v>62339.707317073102</v>
      </c>
      <c r="AK327">
        <v>50527.779661016903</v>
      </c>
      <c r="AL327">
        <v>47682.3359375</v>
      </c>
      <c r="AM327">
        <v>65453.431372548999</v>
      </c>
      <c r="AN327">
        <v>55984.455223880599</v>
      </c>
      <c r="AO327">
        <v>48346.607843137201</v>
      </c>
      <c r="AP327">
        <v>42031.092485549103</v>
      </c>
      <c r="AQ327">
        <v>67621.356164383498</v>
      </c>
      <c r="AR327">
        <v>63397.219512195101</v>
      </c>
      <c r="AS327">
        <v>52282.8035714285</v>
      </c>
      <c r="AT327">
        <v>46396.096153846098</v>
      </c>
      <c r="AU327">
        <v>71775.333333333299</v>
      </c>
      <c r="AV327">
        <v>61282.195121951198</v>
      </c>
      <c r="AW327">
        <v>48942.596774193502</v>
      </c>
      <c r="AX327">
        <v>48562.3947368421</v>
      </c>
      <c r="AY327">
        <v>65078.045045045001</v>
      </c>
      <c r="AZ327">
        <v>64457.5079365079</v>
      </c>
      <c r="BA327">
        <v>49770.314814814803</v>
      </c>
      <c r="BB327">
        <v>41756</v>
      </c>
      <c r="BC327">
        <v>65901.473118279493</v>
      </c>
      <c r="BD327">
        <v>48466.112676056298</v>
      </c>
      <c r="BE327">
        <v>46744.9375</v>
      </c>
      <c r="BF327">
        <v>42136.727999999901</v>
      </c>
    </row>
    <row r="328" spans="1:58" x14ac:dyDescent="0.25">
      <c r="A328" t="s">
        <v>344</v>
      </c>
      <c r="B328" t="str">
        <f>VLOOKUP(A328,vhcsResultsConsolidated!$A$2:$C$566,2)</f>
        <v>Limousine</v>
      </c>
      <c r="C328" t="str">
        <f>VLOOKUP(A328,vhcsResultsConsolidated!$A$2:$C$566,3)</f>
        <v>medium</v>
      </c>
      <c r="D328">
        <v>0.94269499999999995</v>
      </c>
      <c r="E328">
        <v>6928</v>
      </c>
      <c r="F328">
        <v>6752</v>
      </c>
      <c r="G328">
        <v>10.8974710593368</v>
      </c>
      <c r="H328" t="s">
        <v>50</v>
      </c>
      <c r="I328">
        <v>8.1128656759344295</v>
      </c>
      <c r="J328" t="s">
        <v>50</v>
      </c>
      <c r="K328">
        <v>5.5942988668110196</v>
      </c>
      <c r="L328" t="s">
        <v>50</v>
      </c>
      <c r="M328">
        <v>8.8083071296975408</v>
      </c>
      <c r="N328" t="s">
        <v>50</v>
      </c>
      <c r="O328">
        <v>-5.2228053976156499E-2</v>
      </c>
      <c r="P328" t="s">
        <v>50</v>
      </c>
      <c r="Q328">
        <v>-5.8462514653129599E-2</v>
      </c>
      <c r="R328" t="s">
        <v>50</v>
      </c>
      <c r="S328">
        <v>-5.1426671647061897E-2</v>
      </c>
      <c r="T328" t="s">
        <v>50</v>
      </c>
      <c r="U328">
        <v>-4.6187680335719503E-2</v>
      </c>
      <c r="V328" t="s">
        <v>50</v>
      </c>
      <c r="W328">
        <v>3.0832712739958499</v>
      </c>
      <c r="X328" t="s">
        <v>50</v>
      </c>
      <c r="Y328">
        <v>3.0535399505930299</v>
      </c>
      <c r="Z328" t="s">
        <v>50</v>
      </c>
      <c r="AA328">
        <v>54.912015378585302</v>
      </c>
      <c r="AB328">
        <v>-51.929817028872797</v>
      </c>
      <c r="AC328">
        <v>3.9922352343225498</v>
      </c>
      <c r="AD328">
        <v>-55.922052263195397</v>
      </c>
      <c r="AE328">
        <v>41676.935836177399</v>
      </c>
      <c r="AF328">
        <v>40729.505958291898</v>
      </c>
      <c r="AG328">
        <v>37688.054652880302</v>
      </c>
      <c r="AH328">
        <v>39233.6696195935</v>
      </c>
      <c r="AI328">
        <v>40918.0074074074</v>
      </c>
      <c r="AJ328">
        <v>39371.048617731103</v>
      </c>
      <c r="AK328">
        <v>38333.374827109197</v>
      </c>
      <c r="AL328">
        <v>37890.646903820802</v>
      </c>
      <c r="AM328">
        <v>42325.387341772097</v>
      </c>
      <c r="AN328">
        <v>42206.212435233101</v>
      </c>
      <c r="AO328">
        <v>36948.646592709898</v>
      </c>
      <c r="AP328">
        <v>40112.423275861998</v>
      </c>
      <c r="AQ328">
        <v>40039.263492063401</v>
      </c>
      <c r="AR328">
        <v>39462.976394849698</v>
      </c>
      <c r="AS328">
        <v>40155.549848942501</v>
      </c>
      <c r="AT328">
        <v>37939.149333333298</v>
      </c>
      <c r="AU328">
        <v>41686.908333333296</v>
      </c>
      <c r="AV328">
        <v>39297.569468267502</v>
      </c>
      <c r="AW328">
        <v>36794.7525510204</v>
      </c>
      <c r="AX328">
        <v>37843.28125</v>
      </c>
      <c r="AY328">
        <v>42962.983098591503</v>
      </c>
      <c r="AZ328">
        <v>42537.907297830301</v>
      </c>
      <c r="BA328">
        <v>36977.467787114801</v>
      </c>
      <c r="BB328">
        <v>38443.657205240102</v>
      </c>
      <c r="BC328">
        <v>41805.050574712601</v>
      </c>
      <c r="BD328">
        <v>41839.030567685499</v>
      </c>
      <c r="BE328">
        <v>36911.094890510903</v>
      </c>
      <c r="BF328">
        <v>41201.162393162303</v>
      </c>
    </row>
    <row r="329" spans="1:58" x14ac:dyDescent="0.25">
      <c r="A329" t="s">
        <v>345</v>
      </c>
      <c r="B329" t="str">
        <f>VLOOKUP(A329,vhcsResultsConsolidated!$A$2:$C$566,2)</f>
        <v>limousine sport</v>
      </c>
      <c r="C329" t="str">
        <f>VLOOKUP(A329,vhcsResultsConsolidated!$A$2:$C$566,3)</f>
        <v>high</v>
      </c>
      <c r="D329">
        <v>0.92338099999999901</v>
      </c>
      <c r="E329">
        <v>5809</v>
      </c>
      <c r="F329">
        <v>5343</v>
      </c>
      <c r="G329">
        <v>8.3574576678502002</v>
      </c>
      <c r="H329" t="s">
        <v>50</v>
      </c>
      <c r="I329">
        <v>5.7524125127992303</v>
      </c>
      <c r="J329" t="s">
        <v>50</v>
      </c>
      <c r="K329">
        <v>4.0315274682224702</v>
      </c>
      <c r="L329" t="s">
        <v>50</v>
      </c>
      <c r="M329">
        <v>15.596017940048201</v>
      </c>
      <c r="N329" t="s">
        <v>50</v>
      </c>
      <c r="O329">
        <v>-9.5802301109761401E-2</v>
      </c>
      <c r="P329" t="s">
        <v>50</v>
      </c>
      <c r="Q329">
        <v>-2.4044229193192601E-2</v>
      </c>
      <c r="R329" t="s">
        <v>51</v>
      </c>
      <c r="S329">
        <v>-3.2389087135974701E-2</v>
      </c>
      <c r="T329" t="s">
        <v>50</v>
      </c>
      <c r="U329">
        <v>1.59169618312013E-3</v>
      </c>
      <c r="V329" t="s">
        <v>53</v>
      </c>
      <c r="W329">
        <v>3.0539404655807001</v>
      </c>
      <c r="X329" t="s">
        <v>50</v>
      </c>
      <c r="Y329">
        <v>3.0631420704378001</v>
      </c>
      <c r="Z329" t="s">
        <v>50</v>
      </c>
      <c r="AA329">
        <v>49.390022224009002</v>
      </c>
      <c r="AB329">
        <v>-27.055349227988</v>
      </c>
      <c r="AC329">
        <v>-16.142908090897699</v>
      </c>
      <c r="AD329">
        <v>-10.912441137090299</v>
      </c>
      <c r="AE329">
        <v>34556.158950617202</v>
      </c>
      <c r="AF329">
        <v>36049.849295774598</v>
      </c>
      <c r="AG329">
        <v>32266.651143098999</v>
      </c>
      <c r="AH329">
        <v>32615.4246196403</v>
      </c>
      <c r="AI329">
        <v>32994.907185628697</v>
      </c>
      <c r="AJ329">
        <v>37228.471321695702</v>
      </c>
      <c r="AK329">
        <v>33720.665223665201</v>
      </c>
      <c r="AL329">
        <v>32517.941569282098</v>
      </c>
      <c r="AM329">
        <v>36216.853503184699</v>
      </c>
      <c r="AN329">
        <v>34520.310679611597</v>
      </c>
      <c r="AO329">
        <v>30201.8319672131</v>
      </c>
      <c r="AP329">
        <v>32684.3648170011</v>
      </c>
      <c r="AQ329">
        <v>33619.272727272699</v>
      </c>
      <c r="AR329">
        <v>39307.802005012498</v>
      </c>
      <c r="AS329">
        <v>32654.359683794399</v>
      </c>
      <c r="AT329">
        <v>31118.443983402401</v>
      </c>
      <c r="AU329">
        <v>32527.450261780101</v>
      </c>
      <c r="AV329">
        <v>35169.779156327502</v>
      </c>
      <c r="AW329">
        <v>34333.790909090902</v>
      </c>
      <c r="AX329">
        <v>33460.061452513903</v>
      </c>
      <c r="AY329">
        <v>35458.505226480796</v>
      </c>
      <c r="AZ329">
        <v>37362.529247910803</v>
      </c>
      <c r="BA329">
        <v>31102.661417322801</v>
      </c>
      <c r="BB329">
        <v>33585.389333333304</v>
      </c>
      <c r="BC329">
        <v>36855.111436950101</v>
      </c>
      <c r="BD329">
        <v>30580.7104247104</v>
      </c>
      <c r="BE329">
        <v>29224.0085470085</v>
      </c>
      <c r="BF329">
        <v>31968.5084745762</v>
      </c>
    </row>
    <row r="330" spans="1:58" x14ac:dyDescent="0.25">
      <c r="A330" t="s">
        <v>346</v>
      </c>
      <c r="D330">
        <v>0.355572</v>
      </c>
      <c r="E330">
        <v>363</v>
      </c>
      <c r="F330">
        <v>205</v>
      </c>
      <c r="G330">
        <v>1.1326009764243601</v>
      </c>
      <c r="H330" t="s">
        <v>53</v>
      </c>
      <c r="I330">
        <v>1.24590022082871</v>
      </c>
      <c r="J330" t="s">
        <v>53</v>
      </c>
      <c r="K330">
        <v>0.51985155294115903</v>
      </c>
      <c r="L330" t="s">
        <v>53</v>
      </c>
      <c r="M330">
        <v>4.0943314997044604</v>
      </c>
      <c r="N330" t="s">
        <v>50</v>
      </c>
      <c r="O330">
        <v>8.3463816448622996E-2</v>
      </c>
      <c r="P330" t="s">
        <v>53</v>
      </c>
      <c r="Q330">
        <v>0.98164081881461096</v>
      </c>
      <c r="R330" t="s">
        <v>50</v>
      </c>
      <c r="S330">
        <v>0.58860208971401196</v>
      </c>
      <c r="T330" t="s">
        <v>50</v>
      </c>
      <c r="U330">
        <v>0.47401416957880199</v>
      </c>
      <c r="V330" t="s">
        <v>50</v>
      </c>
      <c r="W330">
        <v>2.5584046966962499</v>
      </c>
      <c r="X330" t="s">
        <v>50</v>
      </c>
      <c r="Y330">
        <v>2.6724529917772402</v>
      </c>
      <c r="Z330" t="s">
        <v>50</v>
      </c>
      <c r="AA330">
        <v>-73.610752535960799</v>
      </c>
      <c r="AB330">
        <v>3.9685714984603102</v>
      </c>
      <c r="AC330">
        <v>-12.4663308935479</v>
      </c>
      <c r="AD330">
        <v>16.434902392008201</v>
      </c>
      <c r="AE330">
        <v>5880.2195121951199</v>
      </c>
      <c r="AF330">
        <v>6045.9756097560903</v>
      </c>
      <c r="AG330">
        <v>12964.698412698401</v>
      </c>
      <c r="AH330">
        <v>11907.5</v>
      </c>
      <c r="AI330">
        <v>6204.7142857142799</v>
      </c>
      <c r="AJ330">
        <v>5763.44</v>
      </c>
      <c r="AK330">
        <v>5753.0666666666602</v>
      </c>
      <c r="AL330">
        <v>12130.5555555555</v>
      </c>
      <c r="AM330">
        <v>5539.5</v>
      </c>
      <c r="AN330">
        <v>6487.4375</v>
      </c>
      <c r="AO330">
        <v>15218.333333333299</v>
      </c>
      <c r="AP330">
        <v>11811.9047619047</v>
      </c>
      <c r="AQ330">
        <v>5492.9</v>
      </c>
      <c r="AR330">
        <v>4890</v>
      </c>
      <c r="AS330">
        <v>4985.5714285714203</v>
      </c>
      <c r="AT330">
        <v>14763.6363636363</v>
      </c>
      <c r="AU330">
        <v>6851.8181818181802</v>
      </c>
      <c r="AV330">
        <v>6345.7333333333299</v>
      </c>
      <c r="AW330">
        <v>6424.625</v>
      </c>
      <c r="AX330">
        <v>7992.8571428571404</v>
      </c>
      <c r="AY330">
        <v>4680</v>
      </c>
      <c r="AZ330">
        <v>6342.8571428571404</v>
      </c>
      <c r="BA330">
        <v>11360</v>
      </c>
      <c r="BB330">
        <v>9817.6470588235297</v>
      </c>
      <c r="BC330">
        <v>6112.5</v>
      </c>
      <c r="BD330">
        <v>6599.8888888888896</v>
      </c>
      <c r="BE330">
        <v>16651.4285714285</v>
      </c>
      <c r="BF330">
        <v>13168</v>
      </c>
    </row>
    <row r="331" spans="1:58" x14ac:dyDescent="0.25">
      <c r="A331" t="s">
        <v>347</v>
      </c>
      <c r="B331" t="str">
        <f>VLOOKUP(A331,vhcsResultsConsolidated!$A$2:$C$566,2)</f>
        <v>City</v>
      </c>
      <c r="C331" t="str">
        <f>VLOOKUP(A331,vhcsResultsConsolidated!$A$2:$C$566,3)</f>
        <v>Cheap</v>
      </c>
      <c r="D331">
        <v>0.85067399999999904</v>
      </c>
      <c r="E331">
        <v>5743</v>
      </c>
      <c r="F331">
        <v>5328</v>
      </c>
      <c r="G331">
        <v>2.4114971094549902</v>
      </c>
      <c r="H331" t="s">
        <v>51</v>
      </c>
      <c r="I331">
        <v>3.4318621451080098</v>
      </c>
      <c r="J331" t="s">
        <v>50</v>
      </c>
      <c r="K331">
        <v>1.77151662286346</v>
      </c>
      <c r="L331" t="s">
        <v>53</v>
      </c>
      <c r="M331">
        <v>11.061269427665501</v>
      </c>
      <c r="N331" t="s">
        <v>50</v>
      </c>
      <c r="O331">
        <v>-8.1286391706195005E-2</v>
      </c>
      <c r="P331" t="s">
        <v>50</v>
      </c>
      <c r="Q331">
        <v>-8.2136822257231498E-2</v>
      </c>
      <c r="R331" t="s">
        <v>50</v>
      </c>
      <c r="S331">
        <v>-0.12340315264728199</v>
      </c>
      <c r="T331" t="s">
        <v>50</v>
      </c>
      <c r="U331">
        <v>-9.4651707298064006E-2</v>
      </c>
      <c r="V331" t="s">
        <v>50</v>
      </c>
      <c r="W331">
        <v>3.1052356127457799</v>
      </c>
      <c r="X331" t="s">
        <v>50</v>
      </c>
      <c r="Y331">
        <v>3.0364548907336002</v>
      </c>
      <c r="Z331" t="s">
        <v>50</v>
      </c>
      <c r="AA331">
        <v>50.9095096422814</v>
      </c>
      <c r="AB331">
        <v>69.381423602019296</v>
      </c>
      <c r="AC331">
        <v>43.036118396878202</v>
      </c>
      <c r="AD331">
        <v>26.345305205140999</v>
      </c>
      <c r="AE331">
        <v>31824.8320647002</v>
      </c>
      <c r="AF331">
        <v>26612.377760853</v>
      </c>
      <c r="AG331">
        <v>21969.814303638599</v>
      </c>
      <c r="AH331">
        <v>19579.9399641577</v>
      </c>
      <c r="AI331">
        <v>33417.6643137254</v>
      </c>
      <c r="AJ331">
        <v>27495.908440629399</v>
      </c>
      <c r="AK331">
        <v>22761.939467312299</v>
      </c>
      <c r="AL331">
        <v>20147.269598470299</v>
      </c>
      <c r="AM331">
        <v>29369.135429262398</v>
      </c>
      <c r="AN331">
        <v>25606.5342019544</v>
      </c>
      <c r="AO331">
        <v>21117.8671875</v>
      </c>
      <c r="AP331">
        <v>19079.5801011804</v>
      </c>
      <c r="AQ331">
        <v>33510.631849315003</v>
      </c>
      <c r="AR331">
        <v>28832.418338108801</v>
      </c>
      <c r="AS331">
        <v>22902.453333333298</v>
      </c>
      <c r="AT331">
        <v>20712.877394636002</v>
      </c>
      <c r="AU331">
        <v>33339.092619392097</v>
      </c>
      <c r="AV331">
        <v>26163.217142857098</v>
      </c>
      <c r="AW331">
        <v>22593.7712765957</v>
      </c>
      <c r="AX331">
        <v>19583.820610686998</v>
      </c>
      <c r="AY331">
        <v>31472.441025641001</v>
      </c>
      <c r="AZ331">
        <v>25790.670068027201</v>
      </c>
      <c r="BA331">
        <v>21261.588607594898</v>
      </c>
      <c r="BB331">
        <v>18781.869888475801</v>
      </c>
      <c r="BC331">
        <v>27492.043478260799</v>
      </c>
      <c r="BD331">
        <v>25437.359375</v>
      </c>
      <c r="BE331">
        <v>21017.389380530902</v>
      </c>
      <c r="BF331">
        <v>19326.7530864197</v>
      </c>
    </row>
    <row r="332" spans="1:58" x14ac:dyDescent="0.25">
      <c r="A332" t="s">
        <v>348</v>
      </c>
      <c r="B332" t="str">
        <f>VLOOKUP(A332,vhcsResultsConsolidated!$A$2:$C$566,2)</f>
        <v>Classic</v>
      </c>
      <c r="C332" t="str">
        <f>VLOOKUP(A332,vhcsResultsConsolidated!$A$2:$C$566,3)</f>
        <v>Classic</v>
      </c>
      <c r="D332">
        <v>0.65474500000000002</v>
      </c>
      <c r="E332">
        <v>1474</v>
      </c>
      <c r="F332">
        <v>830</v>
      </c>
      <c r="G332">
        <v>3.2325591187690499</v>
      </c>
      <c r="H332" t="s">
        <v>50</v>
      </c>
      <c r="I332">
        <v>4.1842328922977403</v>
      </c>
      <c r="J332" t="s">
        <v>50</v>
      </c>
      <c r="K332">
        <v>0.92472508801021103</v>
      </c>
      <c r="L332" t="s">
        <v>53</v>
      </c>
      <c r="M332">
        <v>3.52024423536121</v>
      </c>
      <c r="N332" t="s">
        <v>50</v>
      </c>
      <c r="O332">
        <v>-0.18318698825717999</v>
      </c>
      <c r="P332" t="s">
        <v>50</v>
      </c>
      <c r="Q332">
        <v>-7.8874711504906103E-2</v>
      </c>
      <c r="R332" t="s">
        <v>53</v>
      </c>
      <c r="S332">
        <v>7.0569659663441198E-2</v>
      </c>
      <c r="T332" t="s">
        <v>53</v>
      </c>
      <c r="U332">
        <v>3.5129002773881701E-2</v>
      </c>
      <c r="V332" t="s">
        <v>53</v>
      </c>
      <c r="W332">
        <v>2.9855538148093599</v>
      </c>
      <c r="X332" t="s">
        <v>50</v>
      </c>
      <c r="Y332">
        <v>3.06757476894655</v>
      </c>
      <c r="Z332" t="s">
        <v>50</v>
      </c>
      <c r="AA332">
        <v>39.893355124929698</v>
      </c>
      <c r="AB332">
        <v>-19.493894417477801</v>
      </c>
      <c r="AC332">
        <v>-14.7306576258389</v>
      </c>
      <c r="AD332">
        <v>-4.7632367916388798</v>
      </c>
      <c r="AE332">
        <v>7837.4285714285697</v>
      </c>
      <c r="AF332">
        <v>7413.9218106995804</v>
      </c>
      <c r="AG332">
        <v>6567.4012345679002</v>
      </c>
      <c r="AH332">
        <v>8066.6907216494801</v>
      </c>
      <c r="AI332">
        <v>7921.3362068965498</v>
      </c>
      <c r="AJ332">
        <v>7874.93103448275</v>
      </c>
      <c r="AK332">
        <v>6921.0652173913004</v>
      </c>
      <c r="AL332">
        <v>8292.6973684210498</v>
      </c>
      <c r="AM332">
        <v>7752.7913043478202</v>
      </c>
      <c r="AN332">
        <v>6731.8163265306102</v>
      </c>
      <c r="AO332">
        <v>6102.5857142857103</v>
      </c>
      <c r="AP332">
        <v>7921.1271186440599</v>
      </c>
      <c r="AQ332">
        <v>7110.1052631578896</v>
      </c>
      <c r="AR332">
        <v>6565.78125</v>
      </c>
      <c r="AS332">
        <v>6533.0425531914798</v>
      </c>
      <c r="AT332">
        <v>7769.6111111111104</v>
      </c>
      <c r="AU332">
        <v>8705.0677966101703</v>
      </c>
      <c r="AV332">
        <v>8909.3209876543206</v>
      </c>
      <c r="AW332">
        <v>7326.3333333333303</v>
      </c>
      <c r="AX332">
        <v>8763.4750000000004</v>
      </c>
      <c r="AY332">
        <v>8166.0454545454504</v>
      </c>
      <c r="AZ332">
        <v>6253.85365853658</v>
      </c>
      <c r="BA332">
        <v>5144.5526315789402</v>
      </c>
      <c r="BB332">
        <v>7962.3255813953401</v>
      </c>
      <c r="BC332">
        <v>7496.6901408450703</v>
      </c>
      <c r="BD332">
        <v>7075.6140350877104</v>
      </c>
      <c r="BE332">
        <v>7240.25</v>
      </c>
      <c r="BF332">
        <v>7897.5066666666598</v>
      </c>
    </row>
    <row r="333" spans="1:58" x14ac:dyDescent="0.25">
      <c r="A333" t="s">
        <v>775</v>
      </c>
      <c r="B333" t="str">
        <f>VLOOKUP(A333,vhcsResultsConsolidated!$A$2:$C$566,2)</f>
        <v>Classic</v>
      </c>
      <c r="C333" t="str">
        <f>VLOOKUP(A333,vhcsResultsConsolidated!$A$2:$C$566,3)</f>
        <v>Classic</v>
      </c>
      <c r="D333">
        <v>0.82931900000000003</v>
      </c>
      <c r="E333">
        <v>757</v>
      </c>
      <c r="F333">
        <v>542</v>
      </c>
      <c r="G333">
        <v>3.1482060237716301</v>
      </c>
      <c r="H333" t="s">
        <v>50</v>
      </c>
      <c r="I333">
        <v>1.5533620722464001</v>
      </c>
      <c r="J333" t="s">
        <v>53</v>
      </c>
      <c r="K333">
        <v>2.4759748136236301</v>
      </c>
      <c r="L333" t="s">
        <v>51</v>
      </c>
      <c r="M333">
        <v>1.7598665232817099</v>
      </c>
      <c r="N333" t="s">
        <v>53</v>
      </c>
      <c r="O333">
        <v>3.3991397883367802E-2</v>
      </c>
      <c r="P333" t="s">
        <v>53</v>
      </c>
      <c r="Q333">
        <v>-2.3221386457299001E-2</v>
      </c>
      <c r="R333" t="s">
        <v>53</v>
      </c>
      <c r="S333">
        <v>0.15584561557993401</v>
      </c>
      <c r="T333" t="s">
        <v>51</v>
      </c>
      <c r="U333">
        <v>0.16843159515987999</v>
      </c>
      <c r="V333" t="s">
        <v>51</v>
      </c>
      <c r="W333">
        <v>2.9465165858712301</v>
      </c>
      <c r="X333" t="s">
        <v>50</v>
      </c>
      <c r="Y333">
        <v>3.1053328789003598</v>
      </c>
      <c r="Z333" t="s">
        <v>50</v>
      </c>
      <c r="AA333">
        <v>6.6784191672487596</v>
      </c>
      <c r="AB333">
        <v>-15.403203709266901</v>
      </c>
      <c r="AC333">
        <v>-8.1195813473903193</v>
      </c>
      <c r="AD333">
        <v>-7.28362236187664</v>
      </c>
      <c r="AE333">
        <v>15943.0145985401</v>
      </c>
      <c r="AF333">
        <v>26274.875</v>
      </c>
      <c r="AG333">
        <v>23928.107142857101</v>
      </c>
      <c r="AH333">
        <v>22131.120567375801</v>
      </c>
      <c r="AI333">
        <v>12179.653333333301</v>
      </c>
      <c r="AJ333">
        <v>22879.633802816901</v>
      </c>
      <c r="AK333">
        <v>26610.636363636298</v>
      </c>
      <c r="AL333">
        <v>22253.329113923999</v>
      </c>
      <c r="AM333">
        <v>20495.467741935401</v>
      </c>
      <c r="AN333">
        <v>29250.950617283899</v>
      </c>
      <c r="AO333">
        <v>21339.7017543859</v>
      </c>
      <c r="AP333">
        <v>21975.4032258064</v>
      </c>
      <c r="AQ333">
        <v>12222.851063829699</v>
      </c>
      <c r="AR333">
        <v>27112</v>
      </c>
      <c r="AS333">
        <v>27203.1785714285</v>
      </c>
      <c r="AT333">
        <v>20576.333333333299</v>
      </c>
      <c r="AU333">
        <v>12107.1428571428</v>
      </c>
      <c r="AV333">
        <v>19782.780487804801</v>
      </c>
      <c r="AW333">
        <v>25996.148148148099</v>
      </c>
      <c r="AX333">
        <v>23657.3255813953</v>
      </c>
      <c r="AY333">
        <v>18663.461538461499</v>
      </c>
      <c r="AZ333">
        <v>35686.666666666599</v>
      </c>
      <c r="BA333">
        <v>17167.866666666599</v>
      </c>
      <c r="BB333">
        <v>33937.5</v>
      </c>
      <c r="BC333">
        <v>21818.583333333299</v>
      </c>
      <c r="BD333">
        <v>23274.9285714285</v>
      </c>
      <c r="BE333">
        <v>25975.074074074</v>
      </c>
      <c r="BF333">
        <v>17814.6739130434</v>
      </c>
    </row>
    <row r="334" spans="1:58" x14ac:dyDescent="0.25">
      <c r="A334" t="s">
        <v>349</v>
      </c>
      <c r="B334" t="str">
        <f>VLOOKUP(A334,vhcsResultsConsolidated!$A$2:$C$566,2)</f>
        <v>SUV</v>
      </c>
      <c r="C334" t="str">
        <f>VLOOKUP(A334,vhcsResultsConsolidated!$A$2:$C$566,3)</f>
        <v>low</v>
      </c>
      <c r="D334">
        <v>0.73305900000000002</v>
      </c>
      <c r="E334">
        <v>2773</v>
      </c>
      <c r="F334">
        <v>2471</v>
      </c>
      <c r="G334">
        <v>4.6527503513230801</v>
      </c>
      <c r="H334" t="s">
        <v>50</v>
      </c>
      <c r="I334">
        <v>3.7191625643616599</v>
      </c>
      <c r="J334" t="s">
        <v>50</v>
      </c>
      <c r="K334">
        <v>2.3635462357938</v>
      </c>
      <c r="L334" t="s">
        <v>51</v>
      </c>
      <c r="M334">
        <v>6.8422897955309301</v>
      </c>
      <c r="N334" t="s">
        <v>50</v>
      </c>
      <c r="O334">
        <v>-0.109132485636931</v>
      </c>
      <c r="P334" t="s">
        <v>50</v>
      </c>
      <c r="Q334">
        <v>-9.1450815538237501E-3</v>
      </c>
      <c r="R334" t="s">
        <v>53</v>
      </c>
      <c r="S334">
        <v>-5.9505573733391499E-2</v>
      </c>
      <c r="T334" t="s">
        <v>51</v>
      </c>
      <c r="U334">
        <v>4.4751764206388501E-3</v>
      </c>
      <c r="V334" t="s">
        <v>53</v>
      </c>
      <c r="W334">
        <v>3.0741354086932402</v>
      </c>
      <c r="X334" t="s">
        <v>50</v>
      </c>
      <c r="Y334">
        <v>3.0623650208732398</v>
      </c>
      <c r="Z334" t="s">
        <v>50</v>
      </c>
      <c r="AA334">
        <v>26.415474035789799</v>
      </c>
      <c r="AB334">
        <v>44.671632593320702</v>
      </c>
      <c r="AC334">
        <v>20.965579047889399</v>
      </c>
      <c r="AD334">
        <v>23.706053545431299</v>
      </c>
      <c r="AE334">
        <v>7579.7396449704102</v>
      </c>
      <c r="AF334">
        <v>6785.8146341463398</v>
      </c>
      <c r="AG334">
        <v>6364.0957943925196</v>
      </c>
      <c r="AH334">
        <v>7405.3447684391003</v>
      </c>
      <c r="AI334">
        <v>8127.1946902654799</v>
      </c>
      <c r="AJ334">
        <v>7350.2142857142799</v>
      </c>
      <c r="AK334">
        <v>6246.9072580645097</v>
      </c>
      <c r="AL334">
        <v>7404.8960573476697</v>
      </c>
      <c r="AM334">
        <v>6950.0966921119498</v>
      </c>
      <c r="AN334">
        <v>6040.3811320754703</v>
      </c>
      <c r="AO334">
        <v>6525.5555555555502</v>
      </c>
      <c r="AP334">
        <v>7405.7565789473601</v>
      </c>
      <c r="AQ334">
        <v>7868.5148514851398</v>
      </c>
      <c r="AR334">
        <v>7623.9246231155703</v>
      </c>
      <c r="AS334">
        <v>6270.9256198347102</v>
      </c>
      <c r="AT334">
        <v>6863.5658914728601</v>
      </c>
      <c r="AU334">
        <v>8336.2080000000005</v>
      </c>
      <c r="AV334">
        <v>6989.4966887417204</v>
      </c>
      <c r="AW334">
        <v>6224.0236220472398</v>
      </c>
      <c r="AX334">
        <v>7870.44</v>
      </c>
      <c r="AY334">
        <v>6879.4722222222199</v>
      </c>
      <c r="AZ334">
        <v>5886.32911392405</v>
      </c>
      <c r="BA334">
        <v>6660.7524752475201</v>
      </c>
      <c r="BB334">
        <v>8104.0923076923</v>
      </c>
      <c r="BC334">
        <v>7009.7793427229999</v>
      </c>
      <c r="BD334">
        <v>6267.8598130841101</v>
      </c>
      <c r="BE334">
        <v>6352.7088607594897</v>
      </c>
      <c r="BF334">
        <v>6884.0114942528699</v>
      </c>
    </row>
    <row r="335" spans="1:58" x14ac:dyDescent="0.25">
      <c r="A335" t="s">
        <v>350</v>
      </c>
      <c r="B335" t="str">
        <f>VLOOKUP(A335,vhcsResultsConsolidated!$A$2:$C$566,2)</f>
        <v>city</v>
      </c>
      <c r="C335" t="str">
        <f>VLOOKUP(A335,vhcsResultsConsolidated!$A$2:$C$566,3)</f>
        <v>Medium</v>
      </c>
      <c r="D335">
        <v>0.87977999999999901</v>
      </c>
      <c r="E335">
        <v>6926</v>
      </c>
      <c r="F335">
        <v>6520</v>
      </c>
      <c r="G335">
        <v>10.2961009094874</v>
      </c>
      <c r="H335" t="s">
        <v>50</v>
      </c>
      <c r="I335">
        <v>10.640794953697201</v>
      </c>
      <c r="J335" t="s">
        <v>50</v>
      </c>
      <c r="K335">
        <v>1.3059740317591799</v>
      </c>
      <c r="L335" t="s">
        <v>53</v>
      </c>
      <c r="M335">
        <v>9.3243546457583495</v>
      </c>
      <c r="N335" t="s">
        <v>50</v>
      </c>
      <c r="O335">
        <v>-7.9838604197822696E-2</v>
      </c>
      <c r="P335" t="s">
        <v>50</v>
      </c>
      <c r="Q335">
        <v>-8.2947720583390006E-2</v>
      </c>
      <c r="R335" t="s">
        <v>50</v>
      </c>
      <c r="S335">
        <v>-5.6716975664744998E-2</v>
      </c>
      <c r="T335" t="s">
        <v>50</v>
      </c>
      <c r="U335">
        <v>5.8819403588725302E-3</v>
      </c>
      <c r="V335" t="s">
        <v>53</v>
      </c>
      <c r="W335">
        <v>3.0973086845100601</v>
      </c>
      <c r="X335" t="s">
        <v>50</v>
      </c>
      <c r="Y335">
        <v>3.1035374833767602</v>
      </c>
      <c r="Z335" t="s">
        <v>50</v>
      </c>
      <c r="AA335">
        <v>60.529332583807403</v>
      </c>
      <c r="AB335">
        <v>-108.28392816458501</v>
      </c>
      <c r="AC335">
        <v>13.7274477348969</v>
      </c>
      <c r="AD335">
        <v>-122.011375899482</v>
      </c>
      <c r="AE335">
        <v>28518.1253059226</v>
      </c>
      <c r="AF335">
        <v>28490.697978596902</v>
      </c>
      <c r="AG335">
        <v>22899.896007428</v>
      </c>
      <c r="AH335">
        <v>19727.785215366701</v>
      </c>
      <c r="AI335">
        <v>29195.8362235067</v>
      </c>
      <c r="AJ335">
        <v>29638.220916568702</v>
      </c>
      <c r="AK335">
        <v>23308.3559322033</v>
      </c>
      <c r="AL335">
        <v>22741.612215909001</v>
      </c>
      <c r="AM335">
        <v>27818.161194029799</v>
      </c>
      <c r="AN335">
        <v>27315.557160048102</v>
      </c>
      <c r="AO335">
        <v>22502.6575091575</v>
      </c>
      <c r="AP335">
        <v>17635.345167652798</v>
      </c>
      <c r="AQ335">
        <v>29548.894967177199</v>
      </c>
      <c r="AR335">
        <v>28897.166666666599</v>
      </c>
      <c r="AS335">
        <v>24537.7593984962</v>
      </c>
      <c r="AT335">
        <v>22127.906906906901</v>
      </c>
      <c r="AU335">
        <v>28918.129087779598</v>
      </c>
      <c r="AV335">
        <v>30424.133171912799</v>
      </c>
      <c r="AW335">
        <v>22074.3132075471</v>
      </c>
      <c r="AX335">
        <v>23292.458221024201</v>
      </c>
      <c r="AY335">
        <v>27750.650334075701</v>
      </c>
      <c r="AZ335">
        <v>28006.541567695898</v>
      </c>
      <c r="BA335">
        <v>23006.703703703701</v>
      </c>
      <c r="BB335">
        <v>14840.307952622599</v>
      </c>
      <c r="BC335">
        <v>27872.679856115101</v>
      </c>
      <c r="BD335">
        <v>26606.034146341401</v>
      </c>
      <c r="BE335">
        <v>22009.568840579701</v>
      </c>
      <c r="BF335">
        <v>21540.468085106299</v>
      </c>
    </row>
    <row r="336" spans="1:58" x14ac:dyDescent="0.25">
      <c r="A336" t="s">
        <v>351</v>
      </c>
      <c r="B336" t="str">
        <f>VLOOKUP(A336,vhcsResultsConsolidated!$A$2:$C$566,2)</f>
        <v>limousine</v>
      </c>
      <c r="C336" t="str">
        <f>VLOOKUP(A336,vhcsResultsConsolidated!$A$2:$C$566,3)</f>
        <v>medium</v>
      </c>
      <c r="D336">
        <v>0.91216200000000003</v>
      </c>
      <c r="E336">
        <v>2839</v>
      </c>
      <c r="F336">
        <v>2731</v>
      </c>
      <c r="G336">
        <v>3.40196473660228</v>
      </c>
      <c r="H336" t="s">
        <v>50</v>
      </c>
      <c r="I336">
        <v>2.5750643673115898</v>
      </c>
      <c r="J336" t="s">
        <v>51</v>
      </c>
      <c r="K336">
        <v>2.3743577094745101</v>
      </c>
      <c r="L336" t="s">
        <v>51</v>
      </c>
      <c r="M336">
        <v>3.9545573544378798</v>
      </c>
      <c r="N336" t="s">
        <v>50</v>
      </c>
      <c r="O336">
        <v>-2.1775096021697901E-2</v>
      </c>
      <c r="P336" t="s">
        <v>51</v>
      </c>
      <c r="Q336">
        <v>-2.90433081275723E-2</v>
      </c>
      <c r="R336" t="s">
        <v>51</v>
      </c>
      <c r="S336">
        <v>-6.0402684596825303E-2</v>
      </c>
      <c r="T336" t="s">
        <v>50</v>
      </c>
      <c r="U336">
        <v>-4.6701355350870097E-2</v>
      </c>
      <c r="V336" t="s">
        <v>50</v>
      </c>
      <c r="W336">
        <v>3.1887444135501202</v>
      </c>
      <c r="X336" t="s">
        <v>50</v>
      </c>
      <c r="Y336">
        <v>3.1503122878618099</v>
      </c>
      <c r="Z336" t="s">
        <v>50</v>
      </c>
      <c r="AA336">
        <v>-17.071164544902299</v>
      </c>
      <c r="AB336">
        <v>47.936650699604201</v>
      </c>
      <c r="AC336">
        <v>27.496528789222602</v>
      </c>
      <c r="AD336">
        <v>20.4401219103815</v>
      </c>
      <c r="AE336">
        <v>59930.028268551199</v>
      </c>
      <c r="AF336">
        <v>60685.146874999999</v>
      </c>
      <c r="AG336">
        <v>60062.676409185799</v>
      </c>
      <c r="AH336">
        <v>57571.296367112802</v>
      </c>
      <c r="AI336">
        <v>60040.370860927098</v>
      </c>
      <c r="AJ336">
        <v>59684.293255131903</v>
      </c>
      <c r="AK336">
        <v>61205.739299610897</v>
      </c>
      <c r="AL336">
        <v>57183.9034482758</v>
      </c>
      <c r="AM336">
        <v>59803.803030303003</v>
      </c>
      <c r="AN336">
        <v>61826.588628762504</v>
      </c>
      <c r="AO336">
        <v>58739.4009009008</v>
      </c>
      <c r="AP336">
        <v>57847.0998363338</v>
      </c>
      <c r="AQ336">
        <v>64186.301587301503</v>
      </c>
      <c r="AR336">
        <v>59911.641176470497</v>
      </c>
      <c r="AS336">
        <v>62475.847328244199</v>
      </c>
      <c r="AT336">
        <v>58724.238372093001</v>
      </c>
      <c r="AU336">
        <v>57072.261363636302</v>
      </c>
      <c r="AV336">
        <v>59458.2748538011</v>
      </c>
      <c r="AW336">
        <v>59885.230158730097</v>
      </c>
      <c r="AX336">
        <v>56176.536121673002</v>
      </c>
      <c r="AY336">
        <v>62658.435374149602</v>
      </c>
      <c r="AZ336">
        <v>62414.262411347503</v>
      </c>
      <c r="BA336">
        <v>60330.933333333298</v>
      </c>
      <c r="BB336">
        <v>56623.287401574802</v>
      </c>
      <c r="BC336">
        <v>56217.213675213599</v>
      </c>
      <c r="BD336">
        <v>61302.145569620203</v>
      </c>
      <c r="BE336">
        <v>57311.102564102497</v>
      </c>
      <c r="BF336">
        <v>58717.823529411697</v>
      </c>
    </row>
    <row r="337" spans="1:58" x14ac:dyDescent="0.25">
      <c r="A337" t="s">
        <v>352</v>
      </c>
      <c r="B337" t="str">
        <f>VLOOKUP(A337,vhcsResultsConsolidated!$A$2:$C$566,2)</f>
        <v>city</v>
      </c>
      <c r="C337" t="str">
        <f>VLOOKUP(A337,vhcsResultsConsolidated!$A$2:$C$566,3)</f>
        <v>low</v>
      </c>
      <c r="D337">
        <v>0.74417599999999995</v>
      </c>
      <c r="E337">
        <v>1529</v>
      </c>
      <c r="F337">
        <v>1286</v>
      </c>
      <c r="G337">
        <v>3.3802617267245201</v>
      </c>
      <c r="H337" t="s">
        <v>50</v>
      </c>
      <c r="I337">
        <v>6.40887861194956</v>
      </c>
      <c r="J337" t="s">
        <v>50</v>
      </c>
      <c r="K337">
        <v>0.75790879928323496</v>
      </c>
      <c r="L337" t="s">
        <v>53</v>
      </c>
      <c r="M337">
        <v>1.53093122996026</v>
      </c>
      <c r="N337" t="s">
        <v>53</v>
      </c>
      <c r="O337">
        <v>-3.8952019846151098E-2</v>
      </c>
      <c r="P337" t="s">
        <v>50</v>
      </c>
      <c r="Q337">
        <v>-5.5743314027789898E-2</v>
      </c>
      <c r="R337" t="s">
        <v>50</v>
      </c>
      <c r="S337">
        <v>-7.2030813210199204E-2</v>
      </c>
      <c r="T337" t="s">
        <v>50</v>
      </c>
      <c r="U337">
        <v>-0.101565328644176</v>
      </c>
      <c r="V337" t="s">
        <v>50</v>
      </c>
      <c r="W337">
        <v>3.2883718993515201</v>
      </c>
      <c r="X337" t="s">
        <v>50</v>
      </c>
      <c r="Y337">
        <v>3.2451829637622298</v>
      </c>
      <c r="Z337" t="s">
        <v>50</v>
      </c>
      <c r="AA337">
        <v>17.161236785242401</v>
      </c>
      <c r="AB337">
        <v>40.9783804721907</v>
      </c>
      <c r="AC337">
        <v>17.2100313784441</v>
      </c>
      <c r="AD337">
        <v>23.768349093746501</v>
      </c>
      <c r="AE337">
        <v>89720.0519480519</v>
      </c>
      <c r="AF337">
        <v>85666.264423076893</v>
      </c>
      <c r="AG337">
        <v>72495.481481481402</v>
      </c>
      <c r="AH337">
        <v>63920.887005649703</v>
      </c>
      <c r="AI337">
        <v>95766.416666666599</v>
      </c>
      <c r="AJ337">
        <v>85412.504587155898</v>
      </c>
      <c r="AK337">
        <v>75975.282352941096</v>
      </c>
      <c r="AL337">
        <v>67516.655913978495</v>
      </c>
      <c r="AM337">
        <v>86982.075471698103</v>
      </c>
      <c r="AN337">
        <v>85945.656565656507</v>
      </c>
      <c r="AO337">
        <v>70237.595419847305</v>
      </c>
      <c r="AP337">
        <v>61582.379953379903</v>
      </c>
      <c r="AQ337">
        <v>94791.166666666599</v>
      </c>
      <c r="AR337">
        <v>84268.9375</v>
      </c>
      <c r="AS337">
        <v>75626.166666666599</v>
      </c>
      <c r="AT337">
        <v>66539.351999999999</v>
      </c>
      <c r="AU337">
        <v>96741.666666666599</v>
      </c>
      <c r="AV337">
        <v>87038.911111111098</v>
      </c>
      <c r="AW337">
        <v>76316.279069767406</v>
      </c>
      <c r="AX337">
        <v>68309.922077922005</v>
      </c>
      <c r="AY337">
        <v>87565.384615384595</v>
      </c>
      <c r="AZ337">
        <v>89171.224489795903</v>
      </c>
      <c r="BA337">
        <v>71775.539999999994</v>
      </c>
      <c r="BB337">
        <v>62085.160714285703</v>
      </c>
      <c r="BC337">
        <v>86057.317073170707</v>
      </c>
      <c r="BD337">
        <v>82784.600000000006</v>
      </c>
      <c r="BE337">
        <v>69288.246913580195</v>
      </c>
      <c r="BF337">
        <v>61258.750957854398</v>
      </c>
    </row>
    <row r="338" spans="1:58" x14ac:dyDescent="0.25">
      <c r="A338" t="s">
        <v>353</v>
      </c>
      <c r="D338">
        <v>0.75173900000000005</v>
      </c>
      <c r="E338">
        <v>1419</v>
      </c>
      <c r="F338">
        <v>1234</v>
      </c>
      <c r="G338">
        <v>3.8441014980853399</v>
      </c>
      <c r="H338" t="s">
        <v>50</v>
      </c>
      <c r="I338">
        <v>3.5758192050188899</v>
      </c>
      <c r="J338" t="s">
        <v>50</v>
      </c>
      <c r="K338">
        <v>0.61246850954763299</v>
      </c>
      <c r="L338" t="s">
        <v>53</v>
      </c>
      <c r="M338">
        <v>4.3865673085149703</v>
      </c>
      <c r="N338" t="s">
        <v>50</v>
      </c>
      <c r="O338">
        <v>-1.8194526137330001E-2</v>
      </c>
      <c r="P338" t="s">
        <v>53</v>
      </c>
      <c r="Q338">
        <v>8.5426099195448399E-2</v>
      </c>
      <c r="R338" t="s">
        <v>51</v>
      </c>
      <c r="S338">
        <v>5.3984651994712397E-2</v>
      </c>
      <c r="T338" t="s">
        <v>53</v>
      </c>
      <c r="U338">
        <v>0.104642400188435</v>
      </c>
      <c r="V338" t="s">
        <v>50</v>
      </c>
      <c r="W338">
        <v>3.2044984801970902</v>
      </c>
      <c r="X338" t="s">
        <v>50</v>
      </c>
      <c r="Y338">
        <v>3.2737368600726602</v>
      </c>
      <c r="Z338" t="s">
        <v>50</v>
      </c>
      <c r="AA338">
        <v>-12.4110731331804</v>
      </c>
      <c r="AB338">
        <v>-3.7916408446759799</v>
      </c>
      <c r="AC338">
        <v>-4.9234503087869399</v>
      </c>
      <c r="AD338">
        <v>1.13180946411096</v>
      </c>
      <c r="AE338">
        <v>19101.655826558199</v>
      </c>
      <c r="AF338">
        <v>19002.323717948701</v>
      </c>
      <c r="AG338">
        <v>17887.680161943299</v>
      </c>
      <c r="AH338">
        <v>17903.875816993401</v>
      </c>
      <c r="AI338">
        <v>19262.328502415399</v>
      </c>
      <c r="AJ338">
        <v>18990.565476190401</v>
      </c>
      <c r="AK338">
        <v>17094.834645669202</v>
      </c>
      <c r="AL338">
        <v>17517.108695652099</v>
      </c>
      <c r="AM338">
        <v>18896.351851851799</v>
      </c>
      <c r="AN338">
        <v>19016.041666666599</v>
      </c>
      <c r="AO338">
        <v>18726.775000000001</v>
      </c>
      <c r="AP338">
        <v>18221.577380952302</v>
      </c>
      <c r="AQ338">
        <v>19986.175257731898</v>
      </c>
      <c r="AR338">
        <v>17477.488372093001</v>
      </c>
      <c r="AS338">
        <v>17853.181818181802</v>
      </c>
      <c r="AT338">
        <v>17495.594202898501</v>
      </c>
      <c r="AU338">
        <v>18624.027272727199</v>
      </c>
      <c r="AV338">
        <v>20577.451219512099</v>
      </c>
      <c r="AW338">
        <v>16274.327868852401</v>
      </c>
      <c r="AX338">
        <v>17538.623188405702</v>
      </c>
      <c r="AY338">
        <v>18609.652173913</v>
      </c>
      <c r="AZ338">
        <v>20343.912087911998</v>
      </c>
      <c r="BA338">
        <v>21794.321428571398</v>
      </c>
      <c r="BB338">
        <v>19256.736111111099</v>
      </c>
      <c r="BC338">
        <v>19109.064516129001</v>
      </c>
      <c r="BD338">
        <v>16736.1132075471</v>
      </c>
      <c r="BE338">
        <v>16042.671875</v>
      </c>
      <c r="BF338">
        <v>17445.208333333299</v>
      </c>
    </row>
    <row r="339" spans="1:58" x14ac:dyDescent="0.25">
      <c r="A339" t="s">
        <v>354</v>
      </c>
      <c r="B339" t="str">
        <f>VLOOKUP(A339,vhcsResultsConsolidated!$A$2:$C$566,2)</f>
        <v>van</v>
      </c>
      <c r="C339" t="str">
        <f>VLOOKUP(A339,vhcsResultsConsolidated!$A$2:$C$566,3)</f>
        <v>low</v>
      </c>
      <c r="D339">
        <v>0.88602899999999996</v>
      </c>
      <c r="E339">
        <v>2787</v>
      </c>
      <c r="F339">
        <v>2787</v>
      </c>
      <c r="G339">
        <v>11.8262486950194</v>
      </c>
      <c r="H339" t="s">
        <v>50</v>
      </c>
      <c r="I339">
        <v>12.006377749751801</v>
      </c>
      <c r="J339" t="s">
        <v>50</v>
      </c>
      <c r="K339">
        <v>3.2858080616175598</v>
      </c>
      <c r="L339" t="s">
        <v>50</v>
      </c>
      <c r="M339">
        <v>5.4655379372910504</v>
      </c>
      <c r="N339" t="s">
        <v>50</v>
      </c>
      <c r="O339">
        <v>1.01863815364106E-2</v>
      </c>
      <c r="P339" t="s">
        <v>53</v>
      </c>
      <c r="Q339">
        <v>-1.87643350212146E-2</v>
      </c>
      <c r="R339" t="s">
        <v>53</v>
      </c>
      <c r="S339">
        <v>-9.1468376987428792E-3</v>
      </c>
      <c r="T339" t="s">
        <v>53</v>
      </c>
      <c r="U339">
        <v>-3.67346739351481E-2</v>
      </c>
      <c r="V339" t="s">
        <v>50</v>
      </c>
      <c r="W339">
        <v>3.0728895920425399</v>
      </c>
      <c r="X339" t="s">
        <v>50</v>
      </c>
      <c r="Y339">
        <v>3.0520364013905601</v>
      </c>
      <c r="Z339" t="s">
        <v>50</v>
      </c>
      <c r="AA339">
        <v>80.759366404970095</v>
      </c>
      <c r="AB339">
        <v>48.629269842383003</v>
      </c>
      <c r="AC339">
        <v>20.518633439483501</v>
      </c>
      <c r="AD339">
        <v>28.110636402899502</v>
      </c>
      <c r="AE339">
        <v>67932.794871794802</v>
      </c>
      <c r="AF339">
        <v>80586.484662576593</v>
      </c>
      <c r="AG339">
        <v>76044.496621621598</v>
      </c>
      <c r="AH339">
        <v>71434.476724137901</v>
      </c>
      <c r="AI339">
        <v>66202.300653594706</v>
      </c>
      <c r="AJ339">
        <v>80046.813852813793</v>
      </c>
      <c r="AK339">
        <v>81347.083003952503</v>
      </c>
      <c r="AL339">
        <v>74129.715105162497</v>
      </c>
      <c r="AM339">
        <v>70139.175000000003</v>
      </c>
      <c r="AN339">
        <v>81069.678294573605</v>
      </c>
      <c r="AO339">
        <v>72087.109144542701</v>
      </c>
      <c r="AP339">
        <v>69221.5886970172</v>
      </c>
      <c r="AQ339">
        <v>62472.592592592497</v>
      </c>
      <c r="AR339">
        <v>72093.657657657604</v>
      </c>
      <c r="AS339">
        <v>83362.785714285696</v>
      </c>
      <c r="AT339">
        <v>70006.095041322304</v>
      </c>
      <c r="AU339">
        <v>72227.213675213599</v>
      </c>
      <c r="AV339">
        <v>87403.483333333294</v>
      </c>
      <c r="AW339">
        <v>79347.251968503901</v>
      </c>
      <c r="AX339">
        <v>77681.017793594205</v>
      </c>
      <c r="AY339">
        <v>71661.322033898294</v>
      </c>
      <c r="AZ339">
        <v>86202.860139860102</v>
      </c>
      <c r="BA339">
        <v>72940.417647058799</v>
      </c>
      <c r="BB339">
        <v>68475.067375886501</v>
      </c>
      <c r="BC339">
        <v>68666.934426229505</v>
      </c>
      <c r="BD339">
        <v>74686.678260869507</v>
      </c>
      <c r="BE339">
        <v>71228.751479289902</v>
      </c>
      <c r="BF339">
        <v>69814.600000000006</v>
      </c>
    </row>
    <row r="340" spans="1:58" x14ac:dyDescent="0.25">
      <c r="A340" t="s">
        <v>779</v>
      </c>
      <c r="B340" t="str">
        <f>VLOOKUP(A340,vhcsResultsConsolidated!$A$2:$C$566,2)</f>
        <v>van</v>
      </c>
      <c r="C340" t="str">
        <f>VLOOKUP(A340,vhcsResultsConsolidated!$A$2:$C$566,3)</f>
        <v>low</v>
      </c>
      <c r="D340">
        <v>0.82008999999999999</v>
      </c>
      <c r="E340">
        <v>800</v>
      </c>
      <c r="F340">
        <v>800</v>
      </c>
      <c r="G340">
        <v>0.84790127704094498</v>
      </c>
      <c r="H340" t="s">
        <v>53</v>
      </c>
      <c r="I340">
        <v>0.79376718198111096</v>
      </c>
      <c r="J340" t="s">
        <v>53</v>
      </c>
      <c r="K340">
        <v>0.75093686300418006</v>
      </c>
      <c r="L340" t="s">
        <v>53</v>
      </c>
      <c r="M340">
        <v>0.82234587132052595</v>
      </c>
      <c r="N340" t="s">
        <v>53</v>
      </c>
      <c r="O340">
        <v>-3.9869549320226703E-2</v>
      </c>
      <c r="P340" t="s">
        <v>51</v>
      </c>
      <c r="Q340">
        <v>-1.08428551279588E-2</v>
      </c>
      <c r="R340" t="s">
        <v>53</v>
      </c>
      <c r="S340">
        <v>4.22880112061879E-3</v>
      </c>
      <c r="T340" t="s">
        <v>53</v>
      </c>
      <c r="U340">
        <v>-1.25448293821778E-2</v>
      </c>
      <c r="V340" t="s">
        <v>53</v>
      </c>
      <c r="W340">
        <v>3.3077352009286498</v>
      </c>
      <c r="X340" t="s">
        <v>50</v>
      </c>
      <c r="Y340">
        <v>3.3153035984293799</v>
      </c>
      <c r="Z340" t="s">
        <v>50</v>
      </c>
      <c r="AA340">
        <v>4.6994966972714503</v>
      </c>
      <c r="AB340">
        <v>-1.1042197937341101</v>
      </c>
      <c r="AC340">
        <v>-2.0749639035374399</v>
      </c>
      <c r="AD340">
        <v>0.97074410980332804</v>
      </c>
      <c r="AE340">
        <v>84451.825910931104</v>
      </c>
      <c r="AF340">
        <v>86400.292452830196</v>
      </c>
      <c r="AG340">
        <v>71639.277027026998</v>
      </c>
      <c r="AH340">
        <v>62195.222797927403</v>
      </c>
      <c r="AI340">
        <v>86302.369747899094</v>
      </c>
      <c r="AJ340">
        <v>85949.220338982996</v>
      </c>
      <c r="AK340">
        <v>71872.555555555504</v>
      </c>
      <c r="AL340">
        <v>63372.366197183001</v>
      </c>
      <c r="AM340">
        <v>82731.3984375</v>
      </c>
      <c r="AN340">
        <v>86966.531914893596</v>
      </c>
      <c r="AO340">
        <v>71418.276315789393</v>
      </c>
      <c r="AP340">
        <v>61510.1639344262</v>
      </c>
      <c r="AQ340">
        <v>92345.921568627396</v>
      </c>
      <c r="AR340">
        <v>84307.841269841199</v>
      </c>
      <c r="AS340">
        <v>74329.578947368398</v>
      </c>
      <c r="AT340">
        <v>66599.684210526306</v>
      </c>
      <c r="AU340">
        <v>81769.705882352893</v>
      </c>
      <c r="AV340">
        <v>87829.345454545401</v>
      </c>
      <c r="AW340">
        <v>69126.470588235301</v>
      </c>
      <c r="AX340">
        <v>59656.060606060601</v>
      </c>
      <c r="AY340">
        <v>83565.819672131096</v>
      </c>
      <c r="AZ340">
        <v>88748.229166666599</v>
      </c>
      <c r="BA340">
        <v>72320.270833333299</v>
      </c>
      <c r="BB340">
        <v>61832.411764705801</v>
      </c>
      <c r="BC340">
        <v>81971.701492537293</v>
      </c>
      <c r="BD340">
        <v>85107.369565217305</v>
      </c>
      <c r="BE340">
        <v>69872</v>
      </c>
      <c r="BF340">
        <v>61278.690140844999</v>
      </c>
    </row>
    <row r="341" spans="1:58" x14ac:dyDescent="0.25">
      <c r="A341" t="s">
        <v>369</v>
      </c>
      <c r="D341">
        <v>0.66264299999999998</v>
      </c>
      <c r="E341">
        <v>1305</v>
      </c>
      <c r="F341">
        <v>934</v>
      </c>
      <c r="G341">
        <v>1.11661417302649</v>
      </c>
      <c r="H341" t="s">
        <v>53</v>
      </c>
      <c r="I341">
        <v>1.13912592932281</v>
      </c>
      <c r="J341" t="s">
        <v>53</v>
      </c>
      <c r="K341">
        <v>0.32074937532028602</v>
      </c>
      <c r="L341" t="s">
        <v>53</v>
      </c>
      <c r="M341">
        <v>7.34669998992009</v>
      </c>
      <c r="N341" t="s">
        <v>50</v>
      </c>
      <c r="O341">
        <v>-9.3051742430009396E-2</v>
      </c>
      <c r="P341" t="s">
        <v>50</v>
      </c>
      <c r="Q341">
        <v>-0.10615309355996801</v>
      </c>
      <c r="R341" t="s">
        <v>50</v>
      </c>
      <c r="S341">
        <v>-0.116355974520076</v>
      </c>
      <c r="T341" t="s">
        <v>50</v>
      </c>
      <c r="U341">
        <v>-0.111903588233422</v>
      </c>
      <c r="V341" t="s">
        <v>50</v>
      </c>
      <c r="W341">
        <v>3.4499514492953698</v>
      </c>
      <c r="X341" t="s">
        <v>50</v>
      </c>
      <c r="Y341">
        <v>3.3750854699462498</v>
      </c>
      <c r="Z341" t="s">
        <v>50</v>
      </c>
      <c r="AA341">
        <v>18.282129610735002</v>
      </c>
      <c r="AB341">
        <v>5.7817858657008898</v>
      </c>
      <c r="AC341">
        <v>4.4987230559489104</v>
      </c>
      <c r="AD341">
        <v>1.2830628097519801</v>
      </c>
      <c r="AE341">
        <v>130717.13125000001</v>
      </c>
      <c r="AF341">
        <v>120056.93548386999</v>
      </c>
      <c r="AG341">
        <v>104056.75</v>
      </c>
      <c r="AH341">
        <v>96421.315151515097</v>
      </c>
      <c r="AI341">
        <v>133197.84722222199</v>
      </c>
      <c r="AJ341">
        <v>125799.304761904</v>
      </c>
      <c r="AK341">
        <v>107815.425925925</v>
      </c>
      <c r="AL341">
        <v>96439.300751879695</v>
      </c>
      <c r="AM341">
        <v>128687.45454545401</v>
      </c>
      <c r="AN341">
        <v>115840.51048950999</v>
      </c>
      <c r="AO341">
        <v>99443.8295454545</v>
      </c>
      <c r="AP341">
        <v>96409.1725888324</v>
      </c>
      <c r="AQ341">
        <v>133248.67647058799</v>
      </c>
      <c r="AR341">
        <v>124691.581818181</v>
      </c>
      <c r="AS341">
        <v>106284.58490566</v>
      </c>
      <c r="AT341">
        <v>92328.482142857101</v>
      </c>
      <c r="AU341">
        <v>133152.368421052</v>
      </c>
      <c r="AV341">
        <v>127017.8</v>
      </c>
      <c r="AW341">
        <v>109290.6</v>
      </c>
      <c r="AX341">
        <v>99428.987012986996</v>
      </c>
      <c r="AY341">
        <v>127668.510204081</v>
      </c>
      <c r="AZ341">
        <v>115408.4</v>
      </c>
      <c r="BA341">
        <v>100856.888888888</v>
      </c>
      <c r="BB341">
        <v>95708.333333333299</v>
      </c>
      <c r="BC341">
        <v>129967.666666666</v>
      </c>
      <c r="BD341">
        <v>116389.222222222</v>
      </c>
      <c r="BE341">
        <v>97965.046511627894</v>
      </c>
      <c r="BF341">
        <v>96898.551724137898</v>
      </c>
    </row>
    <row r="342" spans="1:58" x14ac:dyDescent="0.25">
      <c r="A342" t="s">
        <v>355</v>
      </c>
      <c r="B342" t="str">
        <f>VLOOKUP(A342,vhcsResultsConsolidated!$A$2:$C$566,2)</f>
        <v>break</v>
      </c>
      <c r="C342" t="str">
        <f>VLOOKUP(A342,vhcsResultsConsolidated!$A$2:$C$566,3)</f>
        <v>Medium</v>
      </c>
      <c r="D342">
        <v>0.82668799999999898</v>
      </c>
      <c r="E342">
        <v>5440</v>
      </c>
      <c r="F342">
        <v>5199</v>
      </c>
      <c r="G342">
        <v>7.3542159905697302</v>
      </c>
      <c r="H342" t="s">
        <v>50</v>
      </c>
      <c r="I342">
        <v>6.5542381212971996</v>
      </c>
      <c r="J342" t="s">
        <v>50</v>
      </c>
      <c r="K342">
        <v>4.5476377287817504</v>
      </c>
      <c r="L342" t="s">
        <v>50</v>
      </c>
      <c r="M342">
        <v>4.47775778006348</v>
      </c>
      <c r="N342" t="s">
        <v>50</v>
      </c>
      <c r="O342">
        <v>-3.5554642884553102E-2</v>
      </c>
      <c r="P342" t="s">
        <v>50</v>
      </c>
      <c r="Q342">
        <v>-3.0956666537598002E-2</v>
      </c>
      <c r="R342" t="s">
        <v>50</v>
      </c>
      <c r="S342">
        <v>-2.8873555472621298E-2</v>
      </c>
      <c r="T342" t="s">
        <v>50</v>
      </c>
      <c r="U342">
        <v>-4.1621534075363797E-3</v>
      </c>
      <c r="V342" t="s">
        <v>53</v>
      </c>
      <c r="W342">
        <v>2.9768484234133998</v>
      </c>
      <c r="X342" t="s">
        <v>50</v>
      </c>
      <c r="Y342">
        <v>2.9769517737980302</v>
      </c>
      <c r="Z342" t="s">
        <v>50</v>
      </c>
      <c r="AA342">
        <v>26.3044526127916</v>
      </c>
      <c r="AB342">
        <v>-29.2989664332191</v>
      </c>
      <c r="AC342">
        <v>-2.8537939340588898</v>
      </c>
      <c r="AD342">
        <v>-26.445172499160201</v>
      </c>
      <c r="AE342">
        <v>31506.537037037</v>
      </c>
      <c r="AF342">
        <v>29684.635719905498</v>
      </c>
      <c r="AG342">
        <v>27712.1628498727</v>
      </c>
      <c r="AH342">
        <v>25276.187537447498</v>
      </c>
      <c r="AI342">
        <v>32654.531645569601</v>
      </c>
      <c r="AJ342">
        <v>30221.259818731101</v>
      </c>
      <c r="AK342">
        <v>28534.554592720899</v>
      </c>
      <c r="AL342">
        <v>26475.832127351601</v>
      </c>
      <c r="AM342">
        <v>30301.905123339599</v>
      </c>
      <c r="AN342">
        <v>29101.3103448275</v>
      </c>
      <c r="AO342">
        <v>26923.923588039801</v>
      </c>
      <c r="AP342">
        <v>24428.585889570499</v>
      </c>
      <c r="AQ342">
        <v>34020.266666666597</v>
      </c>
      <c r="AR342">
        <v>30833.084967320199</v>
      </c>
      <c r="AS342">
        <v>28529.043321299599</v>
      </c>
      <c r="AT342">
        <v>25702.701030927801</v>
      </c>
      <c r="AU342">
        <v>31202.164179104398</v>
      </c>
      <c r="AV342">
        <v>29695.365168539302</v>
      </c>
      <c r="AW342">
        <v>28539.643333333301</v>
      </c>
      <c r="AX342">
        <v>27038.285</v>
      </c>
      <c r="AY342">
        <v>30884.871244635098</v>
      </c>
      <c r="AZ342">
        <v>29429.350877192901</v>
      </c>
      <c r="BA342">
        <v>27703.503355704699</v>
      </c>
      <c r="BB342">
        <v>25249.760975609701</v>
      </c>
      <c r="BC342">
        <v>29839.8945578231</v>
      </c>
      <c r="BD342">
        <v>28812.756172839501</v>
      </c>
      <c r="BE342">
        <v>26159.730263157799</v>
      </c>
      <c r="BF342">
        <v>23835.836267605599</v>
      </c>
    </row>
    <row r="343" spans="1:58" x14ac:dyDescent="0.25">
      <c r="A343" t="s">
        <v>356</v>
      </c>
      <c r="B343" t="str">
        <f>VLOOKUP(A343,vhcsResultsConsolidated!$A$2:$C$566,2)</f>
        <v>city</v>
      </c>
      <c r="C343" t="str">
        <f>VLOOKUP(A343,vhcsResultsConsolidated!$A$2:$C$566,3)</f>
        <v>low</v>
      </c>
      <c r="D343">
        <v>0.86574099999999998</v>
      </c>
      <c r="E343">
        <v>2510</v>
      </c>
      <c r="F343">
        <v>2149</v>
      </c>
      <c r="G343">
        <v>8.3410291704295396</v>
      </c>
      <c r="H343" t="s">
        <v>50</v>
      </c>
      <c r="I343">
        <v>3.0730005999485801</v>
      </c>
      <c r="J343" t="s">
        <v>50</v>
      </c>
      <c r="K343">
        <v>7.3118128393680504</v>
      </c>
      <c r="L343" t="s">
        <v>50</v>
      </c>
      <c r="M343">
        <v>7.4074170869411198</v>
      </c>
      <c r="N343" t="s">
        <v>50</v>
      </c>
      <c r="O343">
        <v>-7.2359967917135004E-2</v>
      </c>
      <c r="P343" t="s">
        <v>50</v>
      </c>
      <c r="Q343">
        <v>-8.4314288829540895E-2</v>
      </c>
      <c r="R343" t="s">
        <v>50</v>
      </c>
      <c r="S343">
        <v>-9.5757135615627195E-2</v>
      </c>
      <c r="T343" t="s">
        <v>50</v>
      </c>
      <c r="U343">
        <v>-6.2591558459186694E-2</v>
      </c>
      <c r="V343" t="s">
        <v>50</v>
      </c>
      <c r="W343">
        <v>3.0767437794236399</v>
      </c>
      <c r="X343" t="s">
        <v>50</v>
      </c>
      <c r="Y343">
        <v>3.0510756584762802</v>
      </c>
      <c r="Z343" t="s">
        <v>50</v>
      </c>
      <c r="AA343">
        <v>22.1080551157761</v>
      </c>
      <c r="AB343">
        <v>9.1185859684066095</v>
      </c>
      <c r="AC343">
        <v>8.9157279875009792</v>
      </c>
      <c r="AD343">
        <v>0.20285798090563301</v>
      </c>
      <c r="AE343">
        <v>37879.701208981001</v>
      </c>
      <c r="AF343">
        <v>36008.941979522097</v>
      </c>
      <c r="AG343">
        <v>31286.024553571398</v>
      </c>
      <c r="AH343">
        <v>29246.371268656701</v>
      </c>
      <c r="AI343">
        <v>39390.839999999997</v>
      </c>
      <c r="AJ343">
        <v>36471.374045801502</v>
      </c>
      <c r="AK343">
        <v>31745.912844036699</v>
      </c>
      <c r="AL343">
        <v>28957.348178137599</v>
      </c>
      <c r="AM343">
        <v>35946.157480314898</v>
      </c>
      <c r="AN343">
        <v>35635</v>
      </c>
      <c r="AO343">
        <v>30850.130434782601</v>
      </c>
      <c r="AP343">
        <v>29493.391003460201</v>
      </c>
      <c r="AQ343">
        <v>37005.645161290297</v>
      </c>
      <c r="AR343">
        <v>37276.609375</v>
      </c>
      <c r="AS343">
        <v>32215.491666666599</v>
      </c>
      <c r="AT343">
        <v>30025.43</v>
      </c>
      <c r="AU343">
        <v>40862.303482586998</v>
      </c>
      <c r="AV343">
        <v>35702.194029850703</v>
      </c>
      <c r="AW343">
        <v>31170.918367346902</v>
      </c>
      <c r="AX343">
        <v>28230.761904761901</v>
      </c>
      <c r="AY343">
        <v>36037.969924812001</v>
      </c>
      <c r="AZ343">
        <v>35445.371428571401</v>
      </c>
      <c r="BA343">
        <v>31204.078260869501</v>
      </c>
      <c r="BB343">
        <v>29672.083333333299</v>
      </c>
      <c r="BC343">
        <v>35845.239669421397</v>
      </c>
      <c r="BD343">
        <v>35857.718120805301</v>
      </c>
      <c r="BE343">
        <v>30496.182608695599</v>
      </c>
      <c r="BF343">
        <v>29343.152866241999</v>
      </c>
    </row>
    <row r="344" spans="1:58" x14ac:dyDescent="0.25">
      <c r="A344" t="s">
        <v>357</v>
      </c>
      <c r="B344" t="str">
        <f>VLOOKUP(A344,vhcsResultsConsolidated!$A$2:$C$566,2)</f>
        <v>Bus Family</v>
      </c>
      <c r="C344" t="str">
        <f>VLOOKUP(A344,vhcsResultsConsolidated!$A$2:$C$566,3)</f>
        <v>medium high</v>
      </c>
      <c r="D344">
        <v>0.83430700000000002</v>
      </c>
      <c r="E344">
        <v>4216</v>
      </c>
      <c r="F344">
        <v>4185</v>
      </c>
      <c r="G344">
        <v>5.3307194257781703</v>
      </c>
      <c r="H344" t="s">
        <v>50</v>
      </c>
      <c r="I344">
        <v>7.6455005697544998</v>
      </c>
      <c r="J344" t="s">
        <v>50</v>
      </c>
      <c r="K344">
        <v>1.2222187435757901</v>
      </c>
      <c r="L344" t="s">
        <v>53</v>
      </c>
      <c r="M344">
        <v>7.5851611194908202</v>
      </c>
      <c r="N344" t="s">
        <v>50</v>
      </c>
      <c r="O344">
        <v>-3.23920992884928E-2</v>
      </c>
      <c r="P344" t="s">
        <v>50</v>
      </c>
      <c r="Q344">
        <v>-4.9134035780531597E-2</v>
      </c>
      <c r="R344" t="s">
        <v>50</v>
      </c>
      <c r="S344">
        <v>-2.0851026063444002E-2</v>
      </c>
      <c r="T344" t="s">
        <v>50</v>
      </c>
      <c r="U344">
        <v>-2.1641807338812401E-2</v>
      </c>
      <c r="V344" t="s">
        <v>50</v>
      </c>
      <c r="W344">
        <v>3.0172348015709201</v>
      </c>
      <c r="X344" t="s">
        <v>50</v>
      </c>
      <c r="Y344">
        <v>3.0112276647983101</v>
      </c>
      <c r="Z344" t="s">
        <v>50</v>
      </c>
      <c r="AA344">
        <v>29.183280079809698</v>
      </c>
      <c r="AB344">
        <v>-17.998958808091601</v>
      </c>
      <c r="AC344">
        <v>-3.9579813276603701</v>
      </c>
      <c r="AD344">
        <v>-14.0409774804313</v>
      </c>
      <c r="AE344">
        <v>37293.747643978997</v>
      </c>
      <c r="AF344">
        <v>34663.4227272727</v>
      </c>
      <c r="AG344">
        <v>31629.710610932401</v>
      </c>
      <c r="AH344">
        <v>30341.7928153717</v>
      </c>
      <c r="AI344">
        <v>38542.501945525197</v>
      </c>
      <c r="AJ344">
        <v>34551.073412698403</v>
      </c>
      <c r="AK344">
        <v>32624.796839729101</v>
      </c>
      <c r="AL344">
        <v>32466.2958015267</v>
      </c>
      <c r="AM344">
        <v>35838.283446711997</v>
      </c>
      <c r="AN344">
        <v>34758.429530201298</v>
      </c>
      <c r="AO344">
        <v>30730.071428571398</v>
      </c>
      <c r="AP344">
        <v>28687.647845468</v>
      </c>
      <c r="AQ344">
        <v>39345.4924623115</v>
      </c>
      <c r="AR344">
        <v>35555.143497757803</v>
      </c>
      <c r="AS344">
        <v>33070.773584905597</v>
      </c>
      <c r="AT344">
        <v>31244.148648648599</v>
      </c>
      <c r="AU344">
        <v>38035.215873015797</v>
      </c>
      <c r="AV344">
        <v>33754.249110320197</v>
      </c>
      <c r="AW344">
        <v>32215.502164502101</v>
      </c>
      <c r="AX344">
        <v>33364.695364238403</v>
      </c>
      <c r="AY344">
        <v>36039.378854625502</v>
      </c>
      <c r="AZ344">
        <v>34963.843195266199</v>
      </c>
      <c r="BA344">
        <v>30897.789029535801</v>
      </c>
      <c r="BB344">
        <v>29390.783950617199</v>
      </c>
      <c r="BC344">
        <v>35624.971962616801</v>
      </c>
      <c r="BD344">
        <v>34489.3217054263</v>
      </c>
      <c r="BE344">
        <v>30572.9604743083</v>
      </c>
      <c r="BF344">
        <v>28034.879656160399</v>
      </c>
    </row>
    <row r="345" spans="1:58" x14ac:dyDescent="0.25">
      <c r="A345" t="s">
        <v>358</v>
      </c>
      <c r="D345">
        <v>0.75153199999999998</v>
      </c>
      <c r="E345">
        <v>1842</v>
      </c>
      <c r="F345">
        <v>1842</v>
      </c>
      <c r="G345">
        <v>0.77403716567029301</v>
      </c>
      <c r="H345" t="s">
        <v>53</v>
      </c>
      <c r="I345">
        <v>0.61152125352183395</v>
      </c>
      <c r="J345" t="s">
        <v>53</v>
      </c>
      <c r="K345">
        <v>0.354565973788738</v>
      </c>
      <c r="L345" t="s">
        <v>53</v>
      </c>
      <c r="M345">
        <v>3.3083305692995499</v>
      </c>
      <c r="N345" t="s">
        <v>50</v>
      </c>
      <c r="O345">
        <v>-1.04523230759886E-2</v>
      </c>
      <c r="P345" t="s">
        <v>53</v>
      </c>
      <c r="Q345">
        <v>-3.1371825554138297E-2</v>
      </c>
      <c r="R345" t="s">
        <v>50</v>
      </c>
      <c r="S345">
        <v>-2.8556197654618198E-2</v>
      </c>
      <c r="T345" t="s">
        <v>50</v>
      </c>
      <c r="U345">
        <v>-4.5772383337784796E-3</v>
      </c>
      <c r="V345" t="s">
        <v>53</v>
      </c>
      <c r="W345">
        <v>3.1075233809109299</v>
      </c>
      <c r="X345" t="s">
        <v>50</v>
      </c>
      <c r="Y345">
        <v>3.1001235653046399</v>
      </c>
      <c r="Z345" t="s">
        <v>50</v>
      </c>
      <c r="AA345">
        <v>15.371474437384199</v>
      </c>
      <c r="AB345">
        <v>8.2077198010732797</v>
      </c>
      <c r="AC345">
        <v>10.1267569325125</v>
      </c>
      <c r="AD345">
        <v>-1.9190371314393</v>
      </c>
      <c r="AE345">
        <v>50350.995753715499</v>
      </c>
      <c r="AF345">
        <v>48816.671264367797</v>
      </c>
      <c r="AG345">
        <v>41538.7231182795</v>
      </c>
      <c r="AH345">
        <v>38342.7340425531</v>
      </c>
      <c r="AI345">
        <v>51622.016778523401</v>
      </c>
      <c r="AJ345">
        <v>49577.247572815497</v>
      </c>
      <c r="AK345">
        <v>42736.327380952302</v>
      </c>
      <c r="AL345">
        <v>39117.433823529398</v>
      </c>
      <c r="AM345">
        <v>48161.606936416101</v>
      </c>
      <c r="AN345">
        <v>48132.484716157102</v>
      </c>
      <c r="AO345">
        <v>40552.460784313698</v>
      </c>
      <c r="AP345">
        <v>37621.095890410899</v>
      </c>
      <c r="AQ345">
        <v>51245.433121019101</v>
      </c>
      <c r="AR345">
        <v>50089.326732673202</v>
      </c>
      <c r="AS345">
        <v>42807.407894736803</v>
      </c>
      <c r="AT345">
        <v>39691.664179104402</v>
      </c>
      <c r="AU345">
        <v>52041.333333333299</v>
      </c>
      <c r="AV345">
        <v>49084.676190476101</v>
      </c>
      <c r="AW345">
        <v>42677.608695652103</v>
      </c>
      <c r="AX345">
        <v>38559.847826086901</v>
      </c>
      <c r="AY345">
        <v>47291.702127659497</v>
      </c>
      <c r="AZ345">
        <v>50393.842592592497</v>
      </c>
      <c r="BA345">
        <v>40873.715909090897</v>
      </c>
      <c r="BB345">
        <v>37147.115942028897</v>
      </c>
      <c r="BC345">
        <v>49196.6835443038</v>
      </c>
      <c r="BD345">
        <v>46114.082644628099</v>
      </c>
      <c r="BE345">
        <v>40308.75</v>
      </c>
      <c r="BF345">
        <v>38045.831168831101</v>
      </c>
    </row>
    <row r="346" spans="1:58" x14ac:dyDescent="0.25">
      <c r="A346" t="s">
        <v>360</v>
      </c>
      <c r="B346" t="str">
        <f>VLOOKUP(A346,vhcsResultsConsolidated!$A$2:$C$566,2)</f>
        <v>break</v>
      </c>
      <c r="C346" t="str">
        <f>VLOOKUP(A346,vhcsResultsConsolidated!$A$2:$C$566,3)</f>
        <v>medium low</v>
      </c>
      <c r="D346">
        <v>0.69826699999999997</v>
      </c>
      <c r="E346">
        <v>1161</v>
      </c>
      <c r="F346">
        <v>1161</v>
      </c>
      <c r="G346">
        <v>2.2777679648075999</v>
      </c>
      <c r="H346" t="s">
        <v>51</v>
      </c>
      <c r="I346">
        <v>1.08661630856672</v>
      </c>
      <c r="J346" t="s">
        <v>53</v>
      </c>
      <c r="K346">
        <v>1.1776182948285501</v>
      </c>
      <c r="L346" t="s">
        <v>53</v>
      </c>
      <c r="M346">
        <v>14.1418140645028</v>
      </c>
      <c r="N346" t="s">
        <v>50</v>
      </c>
      <c r="O346">
        <v>-9.6977567598307599E-2</v>
      </c>
      <c r="P346" t="s">
        <v>50</v>
      </c>
      <c r="Q346">
        <v>-7.6728046012728396E-2</v>
      </c>
      <c r="R346" t="s">
        <v>50</v>
      </c>
      <c r="S346">
        <v>-0.14524390712926699</v>
      </c>
      <c r="T346" t="s">
        <v>50</v>
      </c>
      <c r="U346">
        <v>-9.1610552203472403E-2</v>
      </c>
      <c r="V346" t="s">
        <v>50</v>
      </c>
      <c r="W346">
        <v>3.12055804860085</v>
      </c>
      <c r="X346" t="s">
        <v>50</v>
      </c>
      <c r="Y346">
        <v>3.03882901077611</v>
      </c>
      <c r="Z346" t="s">
        <v>50</v>
      </c>
      <c r="AA346">
        <v>15.4988389572261</v>
      </c>
      <c r="AB346">
        <v>10.702550442053299</v>
      </c>
      <c r="AC346">
        <v>8.6750734531077196</v>
      </c>
      <c r="AD346">
        <v>2.0274769889456001</v>
      </c>
      <c r="AE346">
        <v>49941.444444444402</v>
      </c>
      <c r="AF346">
        <v>46768.372881355899</v>
      </c>
      <c r="AG346">
        <v>42441.860377358404</v>
      </c>
      <c r="AH346">
        <v>38325.153543307002</v>
      </c>
      <c r="AI346">
        <v>51438.218487394901</v>
      </c>
      <c r="AJ346">
        <v>46785.183823529398</v>
      </c>
      <c r="AK346">
        <v>41679.108910891002</v>
      </c>
      <c r="AL346">
        <v>38783.510638297797</v>
      </c>
      <c r="AM346">
        <v>48887.502958579797</v>
      </c>
      <c r="AN346">
        <v>46757.885321100897</v>
      </c>
      <c r="AO346">
        <v>42911.6036585365</v>
      </c>
      <c r="AP346">
        <v>37753.221238938</v>
      </c>
      <c r="AQ346">
        <v>51516.777777777701</v>
      </c>
      <c r="AR346">
        <v>47075.616438356097</v>
      </c>
      <c r="AS346">
        <v>42126.521739130403</v>
      </c>
      <c r="AT346">
        <v>39320.327586206899</v>
      </c>
      <c r="AU346">
        <v>51317.8723404255</v>
      </c>
      <c r="AV346">
        <v>46448.650793650697</v>
      </c>
      <c r="AW346">
        <v>41304.909090909001</v>
      </c>
      <c r="AX346">
        <v>38408.385542168602</v>
      </c>
      <c r="AY346">
        <v>49604.378787878697</v>
      </c>
      <c r="AZ346">
        <v>47608.653543307002</v>
      </c>
      <c r="BA346">
        <v>44525.590361445698</v>
      </c>
      <c r="BB346">
        <v>40133.5535714285</v>
      </c>
      <c r="BC346">
        <v>48428.145631067899</v>
      </c>
      <c r="BD346">
        <v>45570.549450549399</v>
      </c>
      <c r="BE346">
        <v>41257.765432098699</v>
      </c>
      <c r="BF346">
        <v>35414.649122807001</v>
      </c>
    </row>
    <row r="347" spans="1:58" x14ac:dyDescent="0.25">
      <c r="A347" t="s">
        <v>361</v>
      </c>
      <c r="B347" t="str">
        <f>VLOOKUP(A347,vhcsResultsConsolidated!$A$2:$C$566,2)</f>
        <v>limousine</v>
      </c>
      <c r="C347" t="str">
        <f>VLOOKUP(A347,vhcsResultsConsolidated!$A$2:$C$566,3)</f>
        <v>medium low</v>
      </c>
      <c r="D347">
        <v>0.73150199999999999</v>
      </c>
      <c r="E347">
        <v>5715</v>
      </c>
      <c r="F347">
        <v>5023</v>
      </c>
      <c r="G347">
        <v>15.171283418449899</v>
      </c>
      <c r="H347" t="s">
        <v>50</v>
      </c>
      <c r="I347">
        <v>9.2458887043192295</v>
      </c>
      <c r="J347" t="s">
        <v>50</v>
      </c>
      <c r="K347">
        <v>6.70410001722946</v>
      </c>
      <c r="L347" t="s">
        <v>50</v>
      </c>
      <c r="M347">
        <v>44.0037162520428</v>
      </c>
      <c r="N347" t="s">
        <v>50</v>
      </c>
      <c r="O347">
        <v>-9.4159127485712493E-2</v>
      </c>
      <c r="P347" t="s">
        <v>50</v>
      </c>
      <c r="Q347">
        <v>-9.8763522481157801E-2</v>
      </c>
      <c r="R347" t="s">
        <v>50</v>
      </c>
      <c r="S347">
        <v>-0.15007957589597301</v>
      </c>
      <c r="T347" t="s">
        <v>50</v>
      </c>
      <c r="U347">
        <v>-0.12750009988283501</v>
      </c>
      <c r="V347" t="s">
        <v>50</v>
      </c>
      <c r="W347">
        <v>3.15808982899267</v>
      </c>
      <c r="X347" t="s">
        <v>50</v>
      </c>
      <c r="Y347">
        <v>3.0695975056366098</v>
      </c>
      <c r="Z347" t="s">
        <v>50</v>
      </c>
      <c r="AA347">
        <v>64.795188906123002</v>
      </c>
      <c r="AB347">
        <v>96.0827069150846</v>
      </c>
      <c r="AC347">
        <v>54.136073185481003</v>
      </c>
      <c r="AD347">
        <v>41.946633729603299</v>
      </c>
      <c r="AE347">
        <v>58138.360436893199</v>
      </c>
      <c r="AF347">
        <v>54006.458842705702</v>
      </c>
      <c r="AG347">
        <v>46292.758650518997</v>
      </c>
      <c r="AH347">
        <v>41096.294052863399</v>
      </c>
      <c r="AI347">
        <v>58957.550387596901</v>
      </c>
      <c r="AJ347">
        <v>56163.191681735902</v>
      </c>
      <c r="AK347">
        <v>48732.511261261199</v>
      </c>
      <c r="AL347">
        <v>42193.747630331702</v>
      </c>
      <c r="AM347">
        <v>57412.899313501097</v>
      </c>
      <c r="AN347">
        <v>52236.913946587498</v>
      </c>
      <c r="AO347">
        <v>44771.339887640403</v>
      </c>
      <c r="AP347">
        <v>40143.361111111102</v>
      </c>
      <c r="AQ347">
        <v>58737.260204081598</v>
      </c>
      <c r="AR347">
        <v>57259.150183150101</v>
      </c>
      <c r="AS347">
        <v>49497.742990654202</v>
      </c>
      <c r="AT347">
        <v>42965.760989010902</v>
      </c>
      <c r="AU347">
        <v>59183.607329842896</v>
      </c>
      <c r="AV347">
        <v>55094.632142857103</v>
      </c>
      <c r="AW347">
        <v>48020.513043478197</v>
      </c>
      <c r="AX347">
        <v>41608.304166666603</v>
      </c>
      <c r="AY347">
        <v>59158.242268041198</v>
      </c>
      <c r="AZ347">
        <v>53009.964383561601</v>
      </c>
      <c r="BA347">
        <v>46104.532203389797</v>
      </c>
      <c r="BB347">
        <v>41029.183066361496</v>
      </c>
      <c r="BC347">
        <v>56019.497942386799</v>
      </c>
      <c r="BD347">
        <v>51323.7637540453</v>
      </c>
      <c r="BE347">
        <v>43828.194244604303</v>
      </c>
      <c r="BF347">
        <v>39419.8018691588</v>
      </c>
    </row>
    <row r="348" spans="1:58" x14ac:dyDescent="0.25">
      <c r="A348" t="s">
        <v>359</v>
      </c>
      <c r="B348" t="str">
        <f>VLOOKUP(A348,vhcsResultsConsolidated!$A$2:$C$566,2)</f>
        <v>limousine</v>
      </c>
      <c r="C348" t="str">
        <f>VLOOKUP(A348,vhcsResultsConsolidated!$A$2:$C$566,3)</f>
        <v>medium</v>
      </c>
      <c r="D348">
        <v>0.85670800000000003</v>
      </c>
      <c r="E348">
        <v>4976</v>
      </c>
      <c r="F348">
        <v>4251</v>
      </c>
      <c r="G348">
        <v>3.8033015219477302</v>
      </c>
      <c r="H348" t="s">
        <v>50</v>
      </c>
      <c r="I348">
        <v>3.7878753122853301</v>
      </c>
      <c r="J348" t="s">
        <v>50</v>
      </c>
      <c r="K348">
        <v>3.5548603058589698</v>
      </c>
      <c r="L348" t="s">
        <v>50</v>
      </c>
      <c r="M348">
        <v>16.223970061968199</v>
      </c>
      <c r="N348" t="s">
        <v>50</v>
      </c>
      <c r="O348">
        <v>-8.7425214983253202E-2</v>
      </c>
      <c r="P348" t="s">
        <v>50</v>
      </c>
      <c r="Q348">
        <v>-9.1572827097934198E-2</v>
      </c>
      <c r="R348" t="s">
        <v>50</v>
      </c>
      <c r="S348">
        <v>-0.15568371845850601</v>
      </c>
      <c r="T348" t="s">
        <v>50</v>
      </c>
      <c r="U348">
        <v>-0.123228214289015</v>
      </c>
      <c r="V348" t="s">
        <v>50</v>
      </c>
      <c r="W348">
        <v>3.21116358096236</v>
      </c>
      <c r="X348" t="s">
        <v>50</v>
      </c>
      <c r="Y348">
        <v>3.1267925659855802</v>
      </c>
      <c r="Z348" t="s">
        <v>50</v>
      </c>
      <c r="AA348">
        <v>85.0276623693521</v>
      </c>
      <c r="AB348">
        <v>98.690778231879904</v>
      </c>
      <c r="AC348">
        <v>66.527373327499504</v>
      </c>
      <c r="AD348">
        <v>32.1634049043803</v>
      </c>
      <c r="AE348">
        <v>73329.854368932007</v>
      </c>
      <c r="AF348">
        <v>80626.358974358896</v>
      </c>
      <c r="AG348">
        <v>71680.155769230696</v>
      </c>
      <c r="AH348">
        <v>62807.072491598599</v>
      </c>
      <c r="AI348">
        <v>75886.606299212595</v>
      </c>
      <c r="AJ348">
        <v>81268.263565891393</v>
      </c>
      <c r="AK348">
        <v>75079.695238095199</v>
      </c>
      <c r="AL348">
        <v>65430.6823406478</v>
      </c>
      <c r="AM348">
        <v>71545.747252747198</v>
      </c>
      <c r="AN348">
        <v>80051.319444444394</v>
      </c>
      <c r="AO348">
        <v>69377.241935483806</v>
      </c>
      <c r="AP348">
        <v>60577.237122557701</v>
      </c>
      <c r="AQ348">
        <v>75157.636363636295</v>
      </c>
      <c r="AR348">
        <v>81886.136585365806</v>
      </c>
      <c r="AS348">
        <v>76757.026041666599</v>
      </c>
      <c r="AT348">
        <v>65765.769892473094</v>
      </c>
      <c r="AU348">
        <v>76443.458333333299</v>
      </c>
      <c r="AV348">
        <v>80572.307692307601</v>
      </c>
      <c r="AW348">
        <v>73667.206140350798</v>
      </c>
      <c r="AX348">
        <v>65113.9837398374</v>
      </c>
      <c r="AY348">
        <v>70925.362500000003</v>
      </c>
      <c r="AZ348">
        <v>77153.439153439103</v>
      </c>
      <c r="BA348">
        <v>70865.006968641101</v>
      </c>
      <c r="BB348">
        <v>61709.443254817903</v>
      </c>
      <c r="BC348">
        <v>72032.323529411704</v>
      </c>
      <c r="BD348">
        <v>82305.226337448505</v>
      </c>
      <c r="BE348">
        <v>68094.993993993994</v>
      </c>
      <c r="BF348">
        <v>59774.8998482549</v>
      </c>
    </row>
    <row r="349" spans="1:58" x14ac:dyDescent="0.25">
      <c r="A349" t="s">
        <v>776</v>
      </c>
      <c r="B349" t="str">
        <f>VLOOKUP(A349,vhcsResultsConsolidated!$A$2:$C$566,2)</f>
        <v>limousine</v>
      </c>
      <c r="C349" t="str">
        <f>VLOOKUP(A349,vhcsResultsConsolidated!$A$2:$C$566,3)</f>
        <v>medium</v>
      </c>
      <c r="D349">
        <v>0.74715399999999998</v>
      </c>
      <c r="E349">
        <v>968</v>
      </c>
      <c r="F349">
        <v>968</v>
      </c>
      <c r="G349">
        <v>3.25081173463147</v>
      </c>
      <c r="H349" t="s">
        <v>50</v>
      </c>
      <c r="I349">
        <v>4.4439681306698704</v>
      </c>
      <c r="J349" t="s">
        <v>50</v>
      </c>
      <c r="K349">
        <v>1.09085896461191</v>
      </c>
      <c r="L349" t="s">
        <v>53</v>
      </c>
      <c r="M349">
        <v>10.5241696098375</v>
      </c>
      <c r="N349" t="s">
        <v>50</v>
      </c>
      <c r="O349">
        <v>-5.5569905912835803E-2</v>
      </c>
      <c r="P349" t="s">
        <v>50</v>
      </c>
      <c r="Q349">
        <v>-8.4124967546902393E-2</v>
      </c>
      <c r="R349" t="s">
        <v>50</v>
      </c>
      <c r="S349">
        <v>-9.3767841921581205E-2</v>
      </c>
      <c r="T349" t="s">
        <v>50</v>
      </c>
      <c r="U349">
        <v>-0.119857734897118</v>
      </c>
      <c r="V349" t="s">
        <v>50</v>
      </c>
      <c r="W349">
        <v>3.18152623534617</v>
      </c>
      <c r="X349" t="s">
        <v>50</v>
      </c>
      <c r="Y349">
        <v>3.1187204013220602</v>
      </c>
      <c r="Z349" t="s">
        <v>50</v>
      </c>
      <c r="AA349">
        <v>5.4341685095172299</v>
      </c>
      <c r="AB349">
        <v>12.0609122332335</v>
      </c>
      <c r="AC349">
        <v>6.0950144550295597</v>
      </c>
      <c r="AD349">
        <v>5.9658977782039804</v>
      </c>
      <c r="AE349">
        <v>63196.567944250797</v>
      </c>
      <c r="AF349">
        <v>60180.506072874399</v>
      </c>
      <c r="AG349">
        <v>51810.502392344497</v>
      </c>
      <c r="AH349">
        <v>43942.937777777697</v>
      </c>
      <c r="AI349">
        <v>65031.9545454545</v>
      </c>
      <c r="AJ349">
        <v>60448.169014084502</v>
      </c>
      <c r="AK349">
        <v>54214.4239130434</v>
      </c>
      <c r="AL349">
        <v>45533.686274509797</v>
      </c>
      <c r="AM349">
        <v>62055.932203389799</v>
      </c>
      <c r="AN349">
        <v>59818.523809523802</v>
      </c>
      <c r="AO349">
        <v>49920.239316239298</v>
      </c>
      <c r="AP349">
        <v>42623.780487804797</v>
      </c>
      <c r="AQ349">
        <v>65903.571428571406</v>
      </c>
      <c r="AR349">
        <v>60631.084337349399</v>
      </c>
      <c r="AS349">
        <v>53541.657142857097</v>
      </c>
      <c r="AT349">
        <v>46145.980392156802</v>
      </c>
      <c r="AU349">
        <v>64734.329268292597</v>
      </c>
      <c r="AV349">
        <v>60190.847457627096</v>
      </c>
      <c r="AW349">
        <v>54627.526315789401</v>
      </c>
      <c r="AX349">
        <v>44921.392156862697</v>
      </c>
      <c r="AY349">
        <v>63270.297029702902</v>
      </c>
      <c r="AZ349">
        <v>59914.895833333299</v>
      </c>
      <c r="BA349">
        <v>52805.714285714203</v>
      </c>
      <c r="BB349">
        <v>42586.735849056597</v>
      </c>
      <c r="BC349">
        <v>60442.105263157799</v>
      </c>
      <c r="BD349">
        <v>59737.368421052597</v>
      </c>
      <c r="BE349">
        <v>47271.2786885245</v>
      </c>
      <c r="BF349">
        <v>42651.828571428501</v>
      </c>
    </row>
    <row r="350" spans="1:58" x14ac:dyDescent="0.25">
      <c r="A350" t="s">
        <v>362</v>
      </c>
      <c r="B350" t="str">
        <f>VLOOKUP(A350,vhcsResultsConsolidated!$A$2:$C$566,2)</f>
        <v>Limousine</v>
      </c>
      <c r="C350" t="str">
        <f>VLOOKUP(A350,vhcsResultsConsolidated!$A$2:$C$566,3)</f>
        <v>Medium</v>
      </c>
      <c r="D350">
        <v>0.615116</v>
      </c>
      <c r="E350">
        <v>4329</v>
      </c>
      <c r="F350">
        <v>4329</v>
      </c>
      <c r="G350">
        <v>2.8001608888359399</v>
      </c>
      <c r="H350" t="s">
        <v>51</v>
      </c>
      <c r="I350">
        <v>3.6376239160516399</v>
      </c>
      <c r="J350" t="s">
        <v>50</v>
      </c>
      <c r="K350">
        <v>3.2149603583523798</v>
      </c>
      <c r="L350" t="s">
        <v>50</v>
      </c>
      <c r="M350">
        <v>3.9285313267399902</v>
      </c>
      <c r="N350" t="s">
        <v>50</v>
      </c>
      <c r="O350">
        <v>-5.0564126082321699E-2</v>
      </c>
      <c r="P350" t="s">
        <v>50</v>
      </c>
      <c r="Q350">
        <v>-3.7527750706931699E-2</v>
      </c>
      <c r="R350" t="s">
        <v>50</v>
      </c>
      <c r="S350">
        <v>-4.0586041634833397E-2</v>
      </c>
      <c r="T350" t="s">
        <v>50</v>
      </c>
      <c r="U350">
        <v>-4.4463462513448702E-2</v>
      </c>
      <c r="V350" t="s">
        <v>50</v>
      </c>
      <c r="W350">
        <v>3.18668815964263</v>
      </c>
      <c r="X350" t="s">
        <v>50</v>
      </c>
      <c r="Y350">
        <v>3.1634745935755499</v>
      </c>
      <c r="Z350" t="s">
        <v>50</v>
      </c>
      <c r="AA350">
        <v>40.569012071106698</v>
      </c>
      <c r="AB350">
        <v>22.532049503504702</v>
      </c>
      <c r="AC350">
        <v>-4.5329256631525796</v>
      </c>
      <c r="AD350">
        <v>27.064975166657302</v>
      </c>
      <c r="AE350">
        <v>72874.326118326106</v>
      </c>
      <c r="AF350">
        <v>68695.609653724998</v>
      </c>
      <c r="AG350">
        <v>61546.4840236686</v>
      </c>
      <c r="AH350">
        <v>57342.244831338401</v>
      </c>
      <c r="AI350">
        <v>75184.305555555504</v>
      </c>
      <c r="AJ350">
        <v>70448.191082802499</v>
      </c>
      <c r="AK350">
        <v>64171.6656891495</v>
      </c>
      <c r="AL350">
        <v>59969.102687140097</v>
      </c>
      <c r="AM350">
        <v>70377.051051051007</v>
      </c>
      <c r="AN350">
        <v>66983.024896265502</v>
      </c>
      <c r="AO350">
        <v>59770.319444444402</v>
      </c>
      <c r="AP350">
        <v>53903.569095477302</v>
      </c>
      <c r="AQ350">
        <v>76075.770949720594</v>
      </c>
      <c r="AR350">
        <v>71629.463302752294</v>
      </c>
      <c r="AS350">
        <v>63277.4285714285</v>
      </c>
      <c r="AT350">
        <v>62032.689910979199</v>
      </c>
      <c r="AU350">
        <v>74302.690607734796</v>
      </c>
      <c r="AV350">
        <v>69430.335968379397</v>
      </c>
      <c r="AW350">
        <v>65114.385542168602</v>
      </c>
      <c r="AX350">
        <v>56189.597826086901</v>
      </c>
      <c r="AY350">
        <v>70616.826347305396</v>
      </c>
      <c r="AZ350">
        <v>69082.278008298701</v>
      </c>
      <c r="BA350">
        <v>61847.610256410197</v>
      </c>
      <c r="BB350">
        <v>54675.3462603878</v>
      </c>
      <c r="BC350">
        <v>70135.831325301202</v>
      </c>
      <c r="BD350">
        <v>64883.771784232304</v>
      </c>
      <c r="BE350">
        <v>58459.407766990204</v>
      </c>
      <c r="BF350">
        <v>53263.0827586206</v>
      </c>
    </row>
    <row r="351" spans="1:58" x14ac:dyDescent="0.25">
      <c r="A351" t="s">
        <v>363</v>
      </c>
      <c r="B351" t="str">
        <f>VLOOKUP(A351,vhcsResultsConsolidated!$A$2:$C$566,2)</f>
        <v>van</v>
      </c>
      <c r="C351" t="str">
        <f>VLOOKUP(A351,vhcsResultsConsolidated!$A$2:$C$566,3)</f>
        <v>low</v>
      </c>
      <c r="D351">
        <v>0.90777600000000003</v>
      </c>
      <c r="E351">
        <v>169</v>
      </c>
      <c r="F351">
        <v>169</v>
      </c>
      <c r="G351">
        <v>2.8631271984750102</v>
      </c>
      <c r="H351" t="s">
        <v>51</v>
      </c>
      <c r="I351">
        <v>2.5077665934697499</v>
      </c>
      <c r="J351" t="s">
        <v>51</v>
      </c>
      <c r="K351">
        <v>1.9114200549606499</v>
      </c>
      <c r="L351" t="s">
        <v>52</v>
      </c>
      <c r="M351">
        <v>1.7691963075275701</v>
      </c>
      <c r="N351" t="s">
        <v>53</v>
      </c>
      <c r="O351">
        <v>-4.2842309131033797E-2</v>
      </c>
      <c r="P351" t="s">
        <v>53</v>
      </c>
      <c r="Q351">
        <v>-0.17261206685453601</v>
      </c>
      <c r="R351" t="s">
        <v>50</v>
      </c>
      <c r="S351">
        <v>-0.18716516897906399</v>
      </c>
      <c r="T351" t="s">
        <v>50</v>
      </c>
      <c r="U351">
        <v>-0.245658664903253</v>
      </c>
      <c r="V351" t="s">
        <v>50</v>
      </c>
      <c r="W351">
        <v>3.2682474876616099</v>
      </c>
      <c r="X351" t="s">
        <v>50</v>
      </c>
      <c r="Y351">
        <v>3.17714196379141</v>
      </c>
      <c r="Z351" t="s">
        <v>50</v>
      </c>
      <c r="AA351">
        <v>-0.83059404536005799</v>
      </c>
      <c r="AB351">
        <v>14.0064967600558</v>
      </c>
      <c r="AC351">
        <v>10.0696849163553</v>
      </c>
      <c r="AD351">
        <v>3.93681184370045</v>
      </c>
      <c r="AE351">
        <v>69540.428571428507</v>
      </c>
      <c r="AF351">
        <v>73851.923076923005</v>
      </c>
      <c r="AG351">
        <v>76410.606060606005</v>
      </c>
      <c r="AH351">
        <v>70572.375</v>
      </c>
      <c r="AI351">
        <v>74633.333333333299</v>
      </c>
      <c r="AJ351">
        <v>71867.857142857101</v>
      </c>
      <c r="AK351">
        <v>61808.181818181802</v>
      </c>
      <c r="AL351">
        <v>72782.9411764705</v>
      </c>
      <c r="AM351">
        <v>65720.75</v>
      </c>
      <c r="AN351">
        <v>76166.666666666599</v>
      </c>
      <c r="AO351">
        <v>83711.818181818104</v>
      </c>
      <c r="AP351">
        <v>68067.066666666593</v>
      </c>
      <c r="AQ351">
        <v>75600</v>
      </c>
      <c r="AR351">
        <v>69935</v>
      </c>
      <c r="AS351">
        <v>62265</v>
      </c>
      <c r="AT351">
        <v>74268.275862068898</v>
      </c>
      <c r="AU351">
        <v>69800</v>
      </c>
      <c r="AV351">
        <v>76700</v>
      </c>
      <c r="AW351">
        <v>61260</v>
      </c>
      <c r="AX351">
        <v>70825</v>
      </c>
      <c r="AY351">
        <v>68073.2</v>
      </c>
      <c r="AZ351">
        <v>83700</v>
      </c>
      <c r="BA351">
        <v>72042.857142857101</v>
      </c>
      <c r="BB351">
        <v>64348.6875</v>
      </c>
      <c r="BC351">
        <v>61800</v>
      </c>
      <c r="BD351">
        <v>72400</v>
      </c>
      <c r="BE351">
        <v>89157.333333333299</v>
      </c>
      <c r="BF351">
        <v>70118.586206896507</v>
      </c>
    </row>
    <row r="352" spans="1:58" x14ac:dyDescent="0.25">
      <c r="A352" t="s">
        <v>364</v>
      </c>
      <c r="B352" t="str">
        <f>VLOOKUP(A352,vhcsResultsConsolidated!$A$2:$C$566,2)</f>
        <v>Limousine Sport</v>
      </c>
      <c r="C352" t="str">
        <f>VLOOKUP(A352,vhcsResultsConsolidated!$A$2:$C$566,3)</f>
        <v>High</v>
      </c>
      <c r="D352">
        <v>0.82708099999999996</v>
      </c>
      <c r="E352">
        <v>995</v>
      </c>
      <c r="F352">
        <v>779</v>
      </c>
      <c r="G352">
        <v>3.0101305255350201</v>
      </c>
      <c r="H352" t="s">
        <v>51</v>
      </c>
      <c r="I352">
        <v>2.3464373959887301</v>
      </c>
      <c r="J352" t="s">
        <v>51</v>
      </c>
      <c r="K352">
        <v>0.99474827856768</v>
      </c>
      <c r="L352" t="s">
        <v>53</v>
      </c>
      <c r="M352">
        <v>4.3337523615144704</v>
      </c>
      <c r="N352" t="s">
        <v>50</v>
      </c>
      <c r="O352">
        <v>-8.1348748648265204E-2</v>
      </c>
      <c r="P352" t="s">
        <v>50</v>
      </c>
      <c r="Q352">
        <v>-8.2930685136045498E-2</v>
      </c>
      <c r="R352" t="s">
        <v>50</v>
      </c>
      <c r="S352">
        <v>-0.157905687925389</v>
      </c>
      <c r="T352" t="s">
        <v>50</v>
      </c>
      <c r="U352">
        <v>-0.122351247706302</v>
      </c>
      <c r="V352" t="s">
        <v>50</v>
      </c>
      <c r="W352">
        <v>3.2767158965430601</v>
      </c>
      <c r="X352" t="s">
        <v>50</v>
      </c>
      <c r="Y352">
        <v>3.21304619489587</v>
      </c>
      <c r="Z352" t="s">
        <v>50</v>
      </c>
      <c r="AA352">
        <v>3.3374571560363102</v>
      </c>
      <c r="AB352">
        <v>13.594307727737601</v>
      </c>
      <c r="AC352">
        <v>8.7150806800120897</v>
      </c>
      <c r="AD352">
        <v>4.8792270477255499</v>
      </c>
      <c r="AE352">
        <v>83003.889908256795</v>
      </c>
      <c r="AF352">
        <v>76784.574626865593</v>
      </c>
      <c r="AG352">
        <v>73219.899999999994</v>
      </c>
      <c r="AH352">
        <v>71299.377104377098</v>
      </c>
      <c r="AI352">
        <v>84386.985294117607</v>
      </c>
      <c r="AJ352">
        <v>77846.926829268297</v>
      </c>
      <c r="AK352">
        <v>74671.4375</v>
      </c>
      <c r="AL352">
        <v>74662.976377952698</v>
      </c>
      <c r="AM352">
        <v>80709.975609756104</v>
      </c>
      <c r="AN352">
        <v>75109.326923076893</v>
      </c>
      <c r="AO352">
        <v>72370.219512195094</v>
      </c>
      <c r="AP352">
        <v>68786.570588235205</v>
      </c>
      <c r="AQ352">
        <v>84372.307692307601</v>
      </c>
      <c r="AR352">
        <v>79754.622222222199</v>
      </c>
      <c r="AS352">
        <v>63626.6</v>
      </c>
      <c r="AT352">
        <v>71577.254545454503</v>
      </c>
      <c r="AU352">
        <v>84396.071428571406</v>
      </c>
      <c r="AV352">
        <v>75526.756756756702</v>
      </c>
      <c r="AW352">
        <v>79691.818181818104</v>
      </c>
      <c r="AX352">
        <v>77020.125</v>
      </c>
      <c r="AY352">
        <v>81417.681818181794</v>
      </c>
      <c r="AZ352">
        <v>76071.428571428507</v>
      </c>
      <c r="BA352">
        <v>73777.975000000006</v>
      </c>
      <c r="BB352">
        <v>70408.529411764699</v>
      </c>
      <c r="BC352">
        <v>79890.526315789393</v>
      </c>
      <c r="BD352">
        <v>73986.875</v>
      </c>
      <c r="BE352">
        <v>71029.5</v>
      </c>
      <c r="BF352">
        <v>67164.611764705798</v>
      </c>
    </row>
    <row r="353" spans="1:58" x14ac:dyDescent="0.25">
      <c r="A353" t="s">
        <v>777</v>
      </c>
      <c r="B353" t="str">
        <f>VLOOKUP(A353,vhcsResultsConsolidated!$A$2:$C$566,2)</f>
        <v>Limousine Sport</v>
      </c>
      <c r="C353" t="str">
        <f>VLOOKUP(A353,vhcsResultsConsolidated!$A$2:$C$566,3)</f>
        <v>High</v>
      </c>
      <c r="D353">
        <v>0.77917599999999998</v>
      </c>
      <c r="E353">
        <v>843</v>
      </c>
      <c r="F353">
        <v>802</v>
      </c>
      <c r="G353">
        <v>2.2955658587544399</v>
      </c>
      <c r="H353" t="s">
        <v>51</v>
      </c>
      <c r="I353">
        <v>3.03999316682886</v>
      </c>
      <c r="J353" t="s">
        <v>51</v>
      </c>
      <c r="K353">
        <v>2.3775036190869701</v>
      </c>
      <c r="L353" t="s">
        <v>51</v>
      </c>
      <c r="M353">
        <v>8.5700937242061404</v>
      </c>
      <c r="N353" t="s">
        <v>50</v>
      </c>
      <c r="O353">
        <v>-5.5740038439341603E-2</v>
      </c>
      <c r="P353" t="s">
        <v>50</v>
      </c>
      <c r="Q353">
        <v>-0.12135269988257499</v>
      </c>
      <c r="R353" t="s">
        <v>50</v>
      </c>
      <c r="S353">
        <v>-0.12798482748715201</v>
      </c>
      <c r="T353" t="s">
        <v>50</v>
      </c>
      <c r="U353">
        <v>-0.171533458844807</v>
      </c>
      <c r="V353" t="s">
        <v>50</v>
      </c>
      <c r="W353">
        <v>3.3305212894699601</v>
      </c>
      <c r="X353" t="s">
        <v>50</v>
      </c>
      <c r="Y353">
        <v>3.2343746741502901</v>
      </c>
      <c r="Z353" t="s">
        <v>50</v>
      </c>
      <c r="AA353">
        <v>9.4687345653608208</v>
      </c>
      <c r="AB353">
        <v>13.0823599375558</v>
      </c>
      <c r="AC353">
        <v>7.4356618988598502</v>
      </c>
      <c r="AD353">
        <v>5.64669803869596</v>
      </c>
      <c r="AE353">
        <v>74210.352112676002</v>
      </c>
      <c r="AF353">
        <v>74563.611607142797</v>
      </c>
      <c r="AG353">
        <v>56763.966942148698</v>
      </c>
      <c r="AH353">
        <v>47988.426229508099</v>
      </c>
      <c r="AI353">
        <v>72632.280373831702</v>
      </c>
      <c r="AJ353">
        <v>75576.103174603093</v>
      </c>
      <c r="AK353">
        <v>59715.2542372881</v>
      </c>
      <c r="AL353">
        <v>50849.201754385896</v>
      </c>
      <c r="AM353">
        <v>75803.311320754699</v>
      </c>
      <c r="AN353">
        <v>73261.836734693803</v>
      </c>
      <c r="AO353">
        <v>53955.483870967699</v>
      </c>
      <c r="AP353">
        <v>45479.746153846099</v>
      </c>
      <c r="AQ353">
        <v>74422.444444444394</v>
      </c>
      <c r="AR353">
        <v>75798.571428571406</v>
      </c>
      <c r="AS353">
        <v>60684.8484848484</v>
      </c>
      <c r="AT353">
        <v>51637.701754385896</v>
      </c>
      <c r="AU353">
        <v>71332.967741935397</v>
      </c>
      <c r="AV353">
        <v>75434.532467532394</v>
      </c>
      <c r="AW353">
        <v>58484.615384615303</v>
      </c>
      <c r="AX353">
        <v>50060.701754385896</v>
      </c>
      <c r="AY353">
        <v>74412.615384615303</v>
      </c>
      <c r="AZ353">
        <v>77936.923076923005</v>
      </c>
      <c r="BA353">
        <v>56395.714285714203</v>
      </c>
      <c r="BB353">
        <v>49234.468085106302</v>
      </c>
      <c r="BC353">
        <v>77142.5</v>
      </c>
      <c r="BD353">
        <v>67976.956521739106</v>
      </c>
      <c r="BE353">
        <v>50792.222222222197</v>
      </c>
      <c r="BF353">
        <v>43353.578313252998</v>
      </c>
    </row>
    <row r="354" spans="1:58" x14ac:dyDescent="0.25">
      <c r="A354" t="s">
        <v>365</v>
      </c>
      <c r="B354" t="str">
        <f>VLOOKUP(A354,vhcsResultsConsolidated!$A$2:$C$566,2)</f>
        <v>van</v>
      </c>
      <c r="C354" t="str">
        <f>VLOOKUP(A354,vhcsResultsConsolidated!$A$2:$C$566,3)</f>
        <v>low</v>
      </c>
      <c r="D354">
        <v>0.55654099999999995</v>
      </c>
      <c r="E354">
        <v>1005</v>
      </c>
      <c r="F354">
        <v>913</v>
      </c>
      <c r="G354">
        <v>3.3602893356982002</v>
      </c>
      <c r="H354" t="s">
        <v>50</v>
      </c>
      <c r="I354">
        <v>3.2701503499087798</v>
      </c>
      <c r="J354" t="s">
        <v>50</v>
      </c>
      <c r="K354">
        <v>1.0198855722731901</v>
      </c>
      <c r="L354" t="s">
        <v>53</v>
      </c>
      <c r="M354">
        <v>1.84017901368748</v>
      </c>
      <c r="N354" t="s">
        <v>53</v>
      </c>
      <c r="O354">
        <v>-2.8116352572313701E-2</v>
      </c>
      <c r="P354" t="s">
        <v>53</v>
      </c>
      <c r="Q354">
        <v>-0.12553189036217899</v>
      </c>
      <c r="R354" t="s">
        <v>50</v>
      </c>
      <c r="S354">
        <v>-0.142963537595826</v>
      </c>
      <c r="T354" t="s">
        <v>50</v>
      </c>
      <c r="U354">
        <v>-0.229281277612749</v>
      </c>
      <c r="V354" t="s">
        <v>50</v>
      </c>
      <c r="W354">
        <v>3.4060117676410102</v>
      </c>
      <c r="X354" t="s">
        <v>50</v>
      </c>
      <c r="Y354">
        <v>3.25721602888374</v>
      </c>
      <c r="Z354" t="s">
        <v>50</v>
      </c>
      <c r="AA354">
        <v>11.625573514208201</v>
      </c>
      <c r="AB354">
        <v>33.707657474256898</v>
      </c>
      <c r="AC354">
        <v>14.9628023090153</v>
      </c>
      <c r="AD354">
        <v>18.744855165241599</v>
      </c>
      <c r="AE354">
        <v>128075.877697841</v>
      </c>
      <c r="AF354">
        <v>114014</v>
      </c>
      <c r="AG354">
        <v>99409.747572815497</v>
      </c>
      <c r="AH354">
        <v>80051.669669669602</v>
      </c>
      <c r="AI354">
        <v>127828.24324324301</v>
      </c>
      <c r="AJ354">
        <v>111011.379310344</v>
      </c>
      <c r="AK354">
        <v>103930.519607843</v>
      </c>
      <c r="AL354">
        <v>79967.666666666599</v>
      </c>
      <c r="AM354">
        <v>128357.8</v>
      </c>
      <c r="AN354">
        <v>115779.054054054</v>
      </c>
      <c r="AO354">
        <v>94975.913461538395</v>
      </c>
      <c r="AP354">
        <v>80118.059139784906</v>
      </c>
      <c r="AQ354">
        <v>130586.142857142</v>
      </c>
      <c r="AR354">
        <v>107547.1875</v>
      </c>
      <c r="AS354">
        <v>102040.19148936099</v>
      </c>
      <c r="AT354">
        <v>81626.208333333299</v>
      </c>
      <c r="AU354">
        <v>124208.5</v>
      </c>
      <c r="AV354">
        <v>113026.909090909</v>
      </c>
      <c r="AW354">
        <v>105545.89090909</v>
      </c>
      <c r="AX354">
        <v>78375.466666666602</v>
      </c>
      <c r="AY354">
        <v>136385.448275862</v>
      </c>
      <c r="AZ354">
        <v>120138.133333333</v>
      </c>
      <c r="BA354">
        <v>104657.12765957401</v>
      </c>
      <c r="BB354">
        <v>82132.25</v>
      </c>
      <c r="BC354">
        <v>121891.08333333299</v>
      </c>
      <c r="BD354">
        <v>111300.54794520501</v>
      </c>
      <c r="BE354">
        <v>86993.157894736796</v>
      </c>
      <c r="BF354">
        <v>78957.338983050795</v>
      </c>
    </row>
    <row r="355" spans="1:58" x14ac:dyDescent="0.25">
      <c r="A355" t="s">
        <v>778</v>
      </c>
      <c r="B355" t="str">
        <f>VLOOKUP(A355,vhcsResultsConsolidated!$A$2:$C$566,2)</f>
        <v>van</v>
      </c>
      <c r="C355" t="str">
        <f>VLOOKUP(A355,vhcsResultsConsolidated!$A$2:$C$566,3)</f>
        <v>low</v>
      </c>
      <c r="D355">
        <v>0.90251700000000001</v>
      </c>
      <c r="E355">
        <v>1287</v>
      </c>
      <c r="F355">
        <v>1175</v>
      </c>
      <c r="G355">
        <v>1.31722721478128</v>
      </c>
      <c r="H355" t="s">
        <v>53</v>
      </c>
      <c r="I355">
        <v>0.78861151977711597</v>
      </c>
      <c r="J355" t="s">
        <v>53</v>
      </c>
      <c r="K355">
        <v>0.52671967296035005</v>
      </c>
      <c r="L355" t="s">
        <v>53</v>
      </c>
      <c r="M355">
        <v>5.5540274128940901</v>
      </c>
      <c r="N355" t="s">
        <v>50</v>
      </c>
      <c r="O355">
        <v>-8.1928099379752095E-2</v>
      </c>
      <c r="P355" t="s">
        <v>50</v>
      </c>
      <c r="Q355">
        <v>-1.09574996501182E-2</v>
      </c>
      <c r="R355" t="s">
        <v>53</v>
      </c>
      <c r="S355">
        <v>-7.3738587505440406E-2</v>
      </c>
      <c r="T355" t="s">
        <v>50</v>
      </c>
      <c r="U355">
        <v>-1.2047858717927599E-2</v>
      </c>
      <c r="V355" t="s">
        <v>53</v>
      </c>
      <c r="W355">
        <v>3.0892505128743801</v>
      </c>
      <c r="X355" t="s">
        <v>50</v>
      </c>
      <c r="Y355">
        <v>3.0628780908107101</v>
      </c>
      <c r="Z355" t="s">
        <v>50</v>
      </c>
      <c r="AA355">
        <v>8.1621227388783808</v>
      </c>
      <c r="AB355">
        <v>7.2653773505392296</v>
      </c>
      <c r="AC355">
        <v>3.2423886445379102</v>
      </c>
      <c r="AD355">
        <v>4.0229887060013096</v>
      </c>
      <c r="AE355">
        <v>27176.654545454501</v>
      </c>
      <c r="AF355">
        <v>22963.183381088798</v>
      </c>
      <c r="AG355">
        <v>18067.4069767441</v>
      </c>
      <c r="AH355">
        <v>16508.234200743402</v>
      </c>
      <c r="AI355">
        <v>27419.230434782599</v>
      </c>
      <c r="AJ355">
        <v>24015.3891625615</v>
      </c>
      <c r="AK355">
        <v>18062.621951219498</v>
      </c>
      <c r="AL355">
        <v>16954.625</v>
      </c>
      <c r="AM355">
        <v>26816.703225806399</v>
      </c>
      <c r="AN355">
        <v>21500.184931506799</v>
      </c>
      <c r="AO355">
        <v>18071.766666666601</v>
      </c>
      <c r="AP355">
        <v>16148.724832214701</v>
      </c>
      <c r="AQ355">
        <v>26573.618421052601</v>
      </c>
      <c r="AR355">
        <v>24590.9545454545</v>
      </c>
      <c r="AS355">
        <v>20298.5681818181</v>
      </c>
      <c r="AT355">
        <v>16750.830508474501</v>
      </c>
      <c r="AU355">
        <v>27836.545454545401</v>
      </c>
      <c r="AV355">
        <v>23574.956521739099</v>
      </c>
      <c r="AW355">
        <v>15473.631578947299</v>
      </c>
      <c r="AX355">
        <v>17151.737704918</v>
      </c>
      <c r="AY355">
        <v>27626.1805555555</v>
      </c>
      <c r="AZ355">
        <v>22750.105263157799</v>
      </c>
      <c r="BA355">
        <v>18691.111111111099</v>
      </c>
      <c r="BB355">
        <v>16196.8214285714</v>
      </c>
      <c r="BC355">
        <v>26114.506024096299</v>
      </c>
      <c r="BD355">
        <v>20143.1285714285</v>
      </c>
      <c r="BE355">
        <v>17452.422222222202</v>
      </c>
      <c r="BF355">
        <v>16119.763440860201</v>
      </c>
    </row>
    <row r="356" spans="1:58" x14ac:dyDescent="0.25">
      <c r="A356" t="s">
        <v>366</v>
      </c>
      <c r="B356" t="str">
        <f>VLOOKUP(A356,vhcsResultsConsolidated!$A$2:$C$566,2)</f>
        <v>break</v>
      </c>
      <c r="C356" t="str">
        <f>VLOOKUP(A356,vhcsResultsConsolidated!$A$2:$C$566,3)</f>
        <v>medium low</v>
      </c>
      <c r="D356">
        <v>0.780165</v>
      </c>
      <c r="E356">
        <v>2867</v>
      </c>
      <c r="F356">
        <v>2276</v>
      </c>
      <c r="G356">
        <v>4.9908469673011604</v>
      </c>
      <c r="H356" t="s">
        <v>50</v>
      </c>
      <c r="I356">
        <v>8.95327050931588</v>
      </c>
      <c r="J356" t="s">
        <v>50</v>
      </c>
      <c r="K356">
        <v>0.71612393901889204</v>
      </c>
      <c r="L356" t="s">
        <v>53</v>
      </c>
      <c r="M356">
        <v>4.9469709938169801</v>
      </c>
      <c r="N356" t="s">
        <v>50</v>
      </c>
      <c r="O356">
        <v>-4.6509616580005797E-2</v>
      </c>
      <c r="P356" t="s">
        <v>50</v>
      </c>
      <c r="Q356">
        <v>-4.1620970888121903E-2</v>
      </c>
      <c r="R356" t="s">
        <v>50</v>
      </c>
      <c r="S356">
        <v>-8.2161034940864699E-2</v>
      </c>
      <c r="T356" t="s">
        <v>50</v>
      </c>
      <c r="U356">
        <v>-5.06922861102529E-2</v>
      </c>
      <c r="V356" t="s">
        <v>50</v>
      </c>
      <c r="W356">
        <v>3.0562676132441098</v>
      </c>
      <c r="X356" t="s">
        <v>50</v>
      </c>
      <c r="Y356">
        <v>3.0067933408549998</v>
      </c>
      <c r="Z356" t="s">
        <v>50</v>
      </c>
      <c r="AA356">
        <v>18.799438726617201</v>
      </c>
      <c r="AB356">
        <v>44.983236883363197</v>
      </c>
      <c r="AC356">
        <v>28.4712021030528</v>
      </c>
      <c r="AD356">
        <v>16.512034780310401</v>
      </c>
      <c r="AE356">
        <v>23096.1408839779</v>
      </c>
      <c r="AF356">
        <v>21241.915224913399</v>
      </c>
      <c r="AG356">
        <v>17254.340974211998</v>
      </c>
      <c r="AH356">
        <v>15895.785599999999</v>
      </c>
      <c r="AI356">
        <v>23889.873170731698</v>
      </c>
      <c r="AJ356">
        <v>21612.1320754716</v>
      </c>
      <c r="AK356">
        <v>18332.717791411</v>
      </c>
      <c r="AL356">
        <v>16187.6089743589</v>
      </c>
      <c r="AM356">
        <v>22059.738853503099</v>
      </c>
      <c r="AN356">
        <v>20789.1115384615</v>
      </c>
      <c r="AO356">
        <v>16309.311827956901</v>
      </c>
      <c r="AP356">
        <v>15604.894568690001</v>
      </c>
      <c r="AQ356">
        <v>24303.9784482758</v>
      </c>
      <c r="AR356">
        <v>22466.823170731699</v>
      </c>
      <c r="AS356">
        <v>18964.356321839001</v>
      </c>
      <c r="AT356">
        <v>17006.3203125</v>
      </c>
      <c r="AU356">
        <v>23350.140449438099</v>
      </c>
      <c r="AV356">
        <v>20701.9415584415</v>
      </c>
      <c r="AW356">
        <v>17609.6578947368</v>
      </c>
      <c r="AX356">
        <v>15618.070652173899</v>
      </c>
      <c r="AY356">
        <v>22578.1612903225</v>
      </c>
      <c r="AZ356">
        <v>20658.728476821099</v>
      </c>
      <c r="BA356">
        <v>16994.709677419301</v>
      </c>
      <c r="BB356">
        <v>15779.7278106508</v>
      </c>
      <c r="BC356">
        <v>21721.4</v>
      </c>
      <c r="BD356">
        <v>20969.7339449541</v>
      </c>
      <c r="BE356">
        <v>15623.9139784946</v>
      </c>
      <c r="BF356">
        <v>15399.708333333299</v>
      </c>
    </row>
    <row r="357" spans="1:58" x14ac:dyDescent="0.25">
      <c r="A357" t="s">
        <v>367</v>
      </c>
      <c r="D357">
        <v>0.71482000000000001</v>
      </c>
      <c r="E357">
        <v>2473</v>
      </c>
      <c r="F357">
        <v>822</v>
      </c>
      <c r="G357">
        <v>0.179435738369701</v>
      </c>
      <c r="H357" t="s">
        <v>53</v>
      </c>
      <c r="I357">
        <v>0.19260191736931101</v>
      </c>
      <c r="J357" t="s">
        <v>53</v>
      </c>
      <c r="K357">
        <v>0.10748144923035299</v>
      </c>
      <c r="L357" t="s">
        <v>53</v>
      </c>
      <c r="M357">
        <v>3.0846722114199299</v>
      </c>
      <c r="N357" t="s">
        <v>50</v>
      </c>
      <c r="O357">
        <v>-6.97057162222324E-2</v>
      </c>
      <c r="P357" t="s">
        <v>50</v>
      </c>
      <c r="Q357">
        <v>-0.107315400573955</v>
      </c>
      <c r="R357" t="s">
        <v>50</v>
      </c>
      <c r="S357">
        <v>-0.173330051623929</v>
      </c>
      <c r="T357" t="s">
        <v>50</v>
      </c>
      <c r="U357">
        <v>-8.7404994558559199E-2</v>
      </c>
      <c r="V357" t="s">
        <v>50</v>
      </c>
      <c r="W357">
        <v>3.07882967390541</v>
      </c>
      <c r="X357" t="s">
        <v>50</v>
      </c>
      <c r="Y357">
        <v>2.9962019654010001</v>
      </c>
      <c r="Z357" t="s">
        <v>50</v>
      </c>
      <c r="AA357">
        <v>7.0268740389894004</v>
      </c>
      <c r="AB357">
        <v>13.3054100974484</v>
      </c>
      <c r="AC357">
        <v>10.2400961048442</v>
      </c>
      <c r="AD357">
        <v>3.0653139926041302</v>
      </c>
      <c r="AE357">
        <v>23637.392282958099</v>
      </c>
      <c r="AF357">
        <v>20026.850267379599</v>
      </c>
      <c r="AG357">
        <v>17913.539682539598</v>
      </c>
      <c r="AH357">
        <v>15063.8939393939</v>
      </c>
      <c r="AI357">
        <v>24622.472392637999</v>
      </c>
      <c r="AJ357">
        <v>20936.744680850999</v>
      </c>
      <c r="AK357">
        <v>19281.7313432835</v>
      </c>
      <c r="AL357">
        <v>15441.12</v>
      </c>
      <c r="AM357">
        <v>22552.472972972901</v>
      </c>
      <c r="AN357">
        <v>19107.172043010702</v>
      </c>
      <c r="AO357">
        <v>16359.830508474501</v>
      </c>
      <c r="AP357">
        <v>14833.8780487804</v>
      </c>
      <c r="AQ357">
        <v>24354.3181818181</v>
      </c>
      <c r="AR357">
        <v>20715.727272727199</v>
      </c>
      <c r="AS357">
        <v>19127.951219512099</v>
      </c>
      <c r="AT357">
        <v>15462.431372548999</v>
      </c>
      <c r="AU357">
        <v>24804.927835051501</v>
      </c>
      <c r="AV357">
        <v>21248.435897435898</v>
      </c>
      <c r="AW357">
        <v>19524.2307692307</v>
      </c>
      <c r="AX357">
        <v>15395.833333333299</v>
      </c>
      <c r="AY357">
        <v>22103.105263157799</v>
      </c>
      <c r="AZ357">
        <v>19363.191489361699</v>
      </c>
      <c r="BA357">
        <v>17510.526315789401</v>
      </c>
      <c r="BB357">
        <v>15213.96</v>
      </c>
      <c r="BC357">
        <v>22833.945054945001</v>
      </c>
      <c r="BD357">
        <v>18845.5869565217</v>
      </c>
      <c r="BE357">
        <v>15813.25</v>
      </c>
      <c r="BF357">
        <v>14573.547945205401</v>
      </c>
    </row>
    <row r="358" spans="1:58" x14ac:dyDescent="0.25">
      <c r="A358" t="s">
        <v>370</v>
      </c>
      <c r="B358" t="str">
        <f>VLOOKUP(A358,vhcsResultsConsolidated!$A$2:$C$566,2)</f>
        <v>break</v>
      </c>
      <c r="C358" t="str">
        <f>VLOOKUP(A358,vhcsResultsConsolidated!$A$2:$C$566,3)</f>
        <v>low</v>
      </c>
      <c r="D358">
        <v>0.77831700000000004</v>
      </c>
      <c r="E358">
        <v>616</v>
      </c>
      <c r="F358">
        <v>581</v>
      </c>
      <c r="G358">
        <v>2.4625526539324998</v>
      </c>
      <c r="H358" t="s">
        <v>51</v>
      </c>
      <c r="I358">
        <v>2.2378713493079898</v>
      </c>
      <c r="J358" t="s">
        <v>51</v>
      </c>
      <c r="K358">
        <v>1.7708325351735901</v>
      </c>
      <c r="L358" t="s">
        <v>53</v>
      </c>
      <c r="M358">
        <v>2.0372938598576402</v>
      </c>
      <c r="N358" t="s">
        <v>52</v>
      </c>
      <c r="O358">
        <v>5.2672230418609797E-3</v>
      </c>
      <c r="P358" t="s">
        <v>53</v>
      </c>
      <c r="Q358">
        <v>-9.3064509775549996E-3</v>
      </c>
      <c r="R358" t="s">
        <v>53</v>
      </c>
      <c r="S358">
        <v>2.5141772144577499E-2</v>
      </c>
      <c r="T358" t="s">
        <v>52</v>
      </c>
      <c r="U358">
        <v>4.7900105216251099E-2</v>
      </c>
      <c r="V358" t="s">
        <v>50</v>
      </c>
      <c r="W358">
        <v>3.1477299762367998</v>
      </c>
      <c r="X358" t="s">
        <v>50</v>
      </c>
      <c r="Y358">
        <v>3.1863166077268499</v>
      </c>
      <c r="Z358" t="s">
        <v>50</v>
      </c>
      <c r="AA358">
        <v>2.5926079036974401</v>
      </c>
      <c r="AB358">
        <v>-4.9094869624061097</v>
      </c>
      <c r="AC358">
        <v>-0.89376542169642004</v>
      </c>
      <c r="AD358">
        <v>-4.0157215407096896</v>
      </c>
      <c r="AE358">
        <v>61958.642857142797</v>
      </c>
      <c r="AF358">
        <v>66421.944444444394</v>
      </c>
      <c r="AG358">
        <v>63151.2661870503</v>
      </c>
      <c r="AH358">
        <v>60872.950980392103</v>
      </c>
      <c r="AI358">
        <v>60122.0746268656</v>
      </c>
      <c r="AJ358">
        <v>66238.666666666599</v>
      </c>
      <c r="AK358">
        <v>63311.854838709602</v>
      </c>
      <c r="AL358">
        <v>59802.2903225806</v>
      </c>
      <c r="AM358">
        <v>64693.0888888888</v>
      </c>
      <c r="AN358">
        <v>66643.807017543804</v>
      </c>
      <c r="AO358">
        <v>63021.961038961002</v>
      </c>
      <c r="AP358">
        <v>61769.990990990897</v>
      </c>
      <c r="AQ358">
        <v>60380.527777777701</v>
      </c>
      <c r="AR358">
        <v>65084.151515151498</v>
      </c>
      <c r="AS358">
        <v>61159.44</v>
      </c>
      <c r="AT358">
        <v>61664.9</v>
      </c>
      <c r="AU358">
        <v>59821.935483870897</v>
      </c>
      <c r="AV358">
        <v>67296.972222222204</v>
      </c>
      <c r="AW358">
        <v>64766.189189189099</v>
      </c>
      <c r="AX358">
        <v>58396.547169811303</v>
      </c>
      <c r="AY358">
        <v>66334.5</v>
      </c>
      <c r="AZ358">
        <v>68081.057142857098</v>
      </c>
      <c r="BA358">
        <v>62589.9142857142</v>
      </c>
      <c r="BB358">
        <v>58907.038461538403</v>
      </c>
      <c r="BC358">
        <v>63379.96</v>
      </c>
      <c r="BD358">
        <v>64357.272727272699</v>
      </c>
      <c r="BE358">
        <v>63382</v>
      </c>
      <c r="BF358">
        <v>64293.271186440601</v>
      </c>
    </row>
    <row r="359" spans="1:58" x14ac:dyDescent="0.25">
      <c r="A359" t="s">
        <v>780</v>
      </c>
      <c r="B359" t="str">
        <f>VLOOKUP(A359,vhcsResultsConsolidated!$A$2:$C$566,2)</f>
        <v>break</v>
      </c>
      <c r="C359" t="str">
        <f>VLOOKUP(A359,vhcsResultsConsolidated!$A$2:$C$566,3)</f>
        <v>low</v>
      </c>
      <c r="D359">
        <v>0.75209899999999996</v>
      </c>
      <c r="E359">
        <v>1133</v>
      </c>
      <c r="F359">
        <v>1133</v>
      </c>
      <c r="G359">
        <v>0.66836908337940804</v>
      </c>
      <c r="H359" t="s">
        <v>53</v>
      </c>
      <c r="I359">
        <v>0.514487227783195</v>
      </c>
      <c r="J359" t="s">
        <v>53</v>
      </c>
      <c r="K359">
        <v>0.34326017893343402</v>
      </c>
      <c r="L359" t="s">
        <v>53</v>
      </c>
      <c r="M359">
        <v>5.6381991632801904</v>
      </c>
      <c r="N359" t="s">
        <v>50</v>
      </c>
      <c r="O359">
        <v>-9.0966896563291405E-2</v>
      </c>
      <c r="P359" t="s">
        <v>50</v>
      </c>
      <c r="Q359">
        <v>-8.24605980673567E-2</v>
      </c>
      <c r="R359" t="s">
        <v>50</v>
      </c>
      <c r="S359">
        <v>-0.149347194414857</v>
      </c>
      <c r="T359" t="s">
        <v>50</v>
      </c>
      <c r="U359">
        <v>-9.5804883829467502E-2</v>
      </c>
      <c r="V359" t="s">
        <v>50</v>
      </c>
      <c r="W359">
        <v>3.1596149484508298</v>
      </c>
      <c r="X359" t="s">
        <v>50</v>
      </c>
      <c r="Y359">
        <v>3.07474366415321</v>
      </c>
      <c r="Z359" t="s">
        <v>50</v>
      </c>
      <c r="AA359">
        <v>8.0747805574281593</v>
      </c>
      <c r="AB359">
        <v>19.736168472310499</v>
      </c>
      <c r="AC359">
        <v>14.3220826216949</v>
      </c>
      <c r="AD359">
        <v>5.41408585061561</v>
      </c>
      <c r="AE359">
        <v>36741.336986301299</v>
      </c>
      <c r="AF359">
        <v>33327.016326530596</v>
      </c>
      <c r="AG359">
        <v>28223.535714285699</v>
      </c>
      <c r="AH359">
        <v>25057.050704225301</v>
      </c>
      <c r="AI359">
        <v>38166.770053475899</v>
      </c>
      <c r="AJ359">
        <v>34034.303448275801</v>
      </c>
      <c r="AK359">
        <v>29353.315068493099</v>
      </c>
      <c r="AL359">
        <v>25105.409937888198</v>
      </c>
      <c r="AM359">
        <v>35243.831460674097</v>
      </c>
      <c r="AN359">
        <v>32301.45</v>
      </c>
      <c r="AO359">
        <v>27355.389473684201</v>
      </c>
      <c r="AP359">
        <v>25016.917525773199</v>
      </c>
      <c r="AQ359">
        <v>38340.272727272699</v>
      </c>
      <c r="AR359">
        <v>34106.0253164557</v>
      </c>
      <c r="AS359">
        <v>29369.15</v>
      </c>
      <c r="AT359">
        <v>25621.796875</v>
      </c>
      <c r="AU359">
        <v>37971.5795454545</v>
      </c>
      <c r="AV359">
        <v>33948.4545454545</v>
      </c>
      <c r="AW359">
        <v>29334.121212121201</v>
      </c>
      <c r="AX359">
        <v>24764.701030927801</v>
      </c>
      <c r="AY359">
        <v>36545.790697674398</v>
      </c>
      <c r="AZ359">
        <v>33690.204081632597</v>
      </c>
      <c r="BA359">
        <v>28086.14</v>
      </c>
      <c r="BB359">
        <v>25032.274725274699</v>
      </c>
      <c r="BC359">
        <v>34026.782608695597</v>
      </c>
      <c r="BD359">
        <v>30967.156862745</v>
      </c>
      <c r="BE359">
        <v>26543.444444444402</v>
      </c>
      <c r="BF359">
        <v>25003.349514563099</v>
      </c>
    </row>
    <row r="360" spans="1:58" x14ac:dyDescent="0.25">
      <c r="A360" t="s">
        <v>781</v>
      </c>
      <c r="B360" t="str">
        <f>VLOOKUP(A360,vhcsResultsConsolidated!$A$2:$C$566,2)</f>
        <v>break</v>
      </c>
      <c r="C360" t="str">
        <f>VLOOKUP(A360,vhcsResultsConsolidated!$A$2:$C$566,3)</f>
        <v>low</v>
      </c>
      <c r="D360">
        <v>0.46901899999999902</v>
      </c>
      <c r="E360">
        <v>805</v>
      </c>
      <c r="F360">
        <v>664</v>
      </c>
      <c r="G360">
        <v>1.0219078582808701</v>
      </c>
      <c r="H360" t="s">
        <v>53</v>
      </c>
      <c r="I360">
        <v>0.53596039241541904</v>
      </c>
      <c r="J360" t="s">
        <v>53</v>
      </c>
      <c r="K360">
        <v>0.78862907259364901</v>
      </c>
      <c r="L360" t="s">
        <v>53</v>
      </c>
      <c r="M360">
        <v>2.8508970644900899</v>
      </c>
      <c r="N360" t="s">
        <v>51</v>
      </c>
      <c r="O360">
        <v>-2.55292967136014E-2</v>
      </c>
      <c r="P360" t="s">
        <v>53</v>
      </c>
      <c r="Q360">
        <v>-0.164009174313067</v>
      </c>
      <c r="R360" t="s">
        <v>50</v>
      </c>
      <c r="S360">
        <v>-0.17354183292356601</v>
      </c>
      <c r="T360" t="s">
        <v>50</v>
      </c>
      <c r="U360">
        <v>-0.31432221822304701</v>
      </c>
      <c r="V360" t="s">
        <v>50</v>
      </c>
      <c r="W360">
        <v>2.9490645591956199</v>
      </c>
      <c r="X360" t="s">
        <v>50</v>
      </c>
      <c r="Y360">
        <v>2.7403877185122201</v>
      </c>
      <c r="Z360" t="s">
        <v>50</v>
      </c>
      <c r="AA360">
        <v>8.1233607258673004</v>
      </c>
      <c r="AB360">
        <v>18.663483355072898</v>
      </c>
      <c r="AC360">
        <v>9.7475233762844198</v>
      </c>
      <c r="AD360">
        <v>8.9159599787885302</v>
      </c>
      <c r="AE360">
        <v>6599.8149779735604</v>
      </c>
      <c r="AF360">
        <v>6189.1105527638101</v>
      </c>
      <c r="AG360">
        <v>5784.7661290322503</v>
      </c>
      <c r="AH360">
        <v>4851.4473684210498</v>
      </c>
      <c r="AI360">
        <v>6923.8156028368703</v>
      </c>
      <c r="AJ360">
        <v>6635.6290322580599</v>
      </c>
      <c r="AK360">
        <v>6762.2432432432397</v>
      </c>
      <c r="AL360">
        <v>5509.9365079364998</v>
      </c>
      <c r="AM360">
        <v>6068.6046511627901</v>
      </c>
      <c r="AN360">
        <v>5450.8666666666604</v>
      </c>
      <c r="AO360">
        <v>4338.1000000000004</v>
      </c>
      <c r="AP360">
        <v>4038.01960784313</v>
      </c>
      <c r="AQ360">
        <v>7009.2173913043398</v>
      </c>
      <c r="AR360">
        <v>6921.12</v>
      </c>
      <c r="AS360">
        <v>6898.4528301886703</v>
      </c>
      <c r="AT360">
        <v>5109.9583333333303</v>
      </c>
      <c r="AU360">
        <v>6841.9722222222199</v>
      </c>
      <c r="AV360">
        <v>6198.6530612244896</v>
      </c>
      <c r="AW360">
        <v>6418.4761904761899</v>
      </c>
      <c r="AX360">
        <v>5756.0769230769201</v>
      </c>
      <c r="AY360">
        <v>5908.2051282051198</v>
      </c>
      <c r="AZ360">
        <v>5131.7777777777701</v>
      </c>
      <c r="BA360">
        <v>4614.2333333333299</v>
      </c>
      <c r="BB360">
        <v>4200</v>
      </c>
      <c r="BC360">
        <v>6201.7021276595697</v>
      </c>
      <c r="BD360">
        <v>5630.3541666666597</v>
      </c>
      <c r="BE360">
        <v>3923.9</v>
      </c>
      <c r="BF360">
        <v>3786.95</v>
      </c>
    </row>
    <row r="361" spans="1:58" x14ac:dyDescent="0.25">
      <c r="A361" t="s">
        <v>371</v>
      </c>
      <c r="B361" t="str">
        <f>VLOOKUP(A361,vhcsResultsConsolidated!$A$2:$C$566,2)</f>
        <v>SUV</v>
      </c>
      <c r="C361" t="str">
        <f>VLOOKUP(A361,vhcsResultsConsolidated!$A$2:$C$566,3)</f>
        <v>Medium high</v>
      </c>
      <c r="D361">
        <v>0.78915500000000005</v>
      </c>
      <c r="E361">
        <v>1865</v>
      </c>
      <c r="F361">
        <v>1865</v>
      </c>
      <c r="G361">
        <v>2.5597071020557598</v>
      </c>
      <c r="H361" t="s">
        <v>51</v>
      </c>
      <c r="I361">
        <v>1.80023862016147</v>
      </c>
      <c r="J361" t="s">
        <v>53</v>
      </c>
      <c r="K361">
        <v>0.91981119185356097</v>
      </c>
      <c r="L361" t="s">
        <v>53</v>
      </c>
      <c r="M361">
        <v>3.13877132934789</v>
      </c>
      <c r="N361" t="s">
        <v>50</v>
      </c>
      <c r="O361">
        <v>-9.3701014799597401E-2</v>
      </c>
      <c r="P361" t="s">
        <v>50</v>
      </c>
      <c r="Q361">
        <v>-3.1731854040545501E-2</v>
      </c>
      <c r="R361" t="s">
        <v>53</v>
      </c>
      <c r="S361">
        <v>-0.168078567299808</v>
      </c>
      <c r="T361" t="s">
        <v>50</v>
      </c>
      <c r="U361">
        <v>-7.8404167999718E-2</v>
      </c>
      <c r="V361" t="s">
        <v>50</v>
      </c>
      <c r="W361">
        <v>2.82626428466437</v>
      </c>
      <c r="X361" t="s">
        <v>50</v>
      </c>
      <c r="Y361">
        <v>2.7207107910992798</v>
      </c>
      <c r="Z361" t="s">
        <v>50</v>
      </c>
      <c r="AA361">
        <v>11.0200042774467</v>
      </c>
      <c r="AB361">
        <v>28.647675638685701</v>
      </c>
      <c r="AC361">
        <v>17.476299214788199</v>
      </c>
      <c r="AD361">
        <v>11.171376423897501</v>
      </c>
      <c r="AE361">
        <v>12543.142611683799</v>
      </c>
      <c r="AF361">
        <v>10977.851063829699</v>
      </c>
      <c r="AG361">
        <v>10036.8005698005</v>
      </c>
      <c r="AH361">
        <v>8687.1518072289091</v>
      </c>
      <c r="AI361">
        <v>12911.292168674699</v>
      </c>
      <c r="AJ361">
        <v>11104.879598662201</v>
      </c>
      <c r="AK361">
        <v>10608.567708333299</v>
      </c>
      <c r="AL361">
        <v>9013.8730158730104</v>
      </c>
      <c r="AM361">
        <v>12054.24</v>
      </c>
      <c r="AN361">
        <v>10803.623853211</v>
      </c>
      <c r="AO361">
        <v>9346.3647798742095</v>
      </c>
      <c r="AP361">
        <v>8413.9203539822993</v>
      </c>
      <c r="AQ361">
        <v>12650.1395348837</v>
      </c>
      <c r="AR361">
        <v>10891.0714285714</v>
      </c>
      <c r="AS361">
        <v>11229.9183673469</v>
      </c>
      <c r="AT361">
        <v>9002.0404040403992</v>
      </c>
      <c r="AU361">
        <v>13192.03125</v>
      </c>
      <c r="AV361">
        <v>11293.138364779799</v>
      </c>
      <c r="AW361">
        <v>9960.7765957446809</v>
      </c>
      <c r="AX361">
        <v>9026.8888888888796</v>
      </c>
      <c r="AY361">
        <v>12199.666666666601</v>
      </c>
      <c r="AZ361">
        <v>11550.9823008849</v>
      </c>
      <c r="BA361">
        <v>9435.5822784810098</v>
      </c>
      <c r="BB361">
        <v>8248.25</v>
      </c>
      <c r="BC361">
        <v>11920</v>
      </c>
      <c r="BD361">
        <v>9999.3238095238103</v>
      </c>
      <c r="BE361">
        <v>9258.2625000000007</v>
      </c>
      <c r="BF361">
        <v>8545.4047619047597</v>
      </c>
    </row>
    <row r="362" spans="1:58" x14ac:dyDescent="0.25">
      <c r="A362" t="s">
        <v>372</v>
      </c>
      <c r="B362" t="str">
        <f>VLOOKUP(A362,vhcsResultsConsolidated!$A$2:$C$566,2)</f>
        <v>Roadster</v>
      </c>
      <c r="C362" t="str">
        <f>VLOOKUP(A362,vhcsResultsConsolidated!$A$2:$C$566,3)</f>
        <v>High</v>
      </c>
      <c r="D362">
        <v>0.87110799999999999</v>
      </c>
      <c r="E362">
        <v>5102</v>
      </c>
      <c r="F362">
        <v>5073</v>
      </c>
      <c r="G362">
        <v>4.7756098904859297</v>
      </c>
      <c r="H362" t="s">
        <v>50</v>
      </c>
      <c r="I362">
        <v>2.7772648625618399</v>
      </c>
      <c r="J362" t="s">
        <v>51</v>
      </c>
      <c r="K362">
        <v>3.56693066506236</v>
      </c>
      <c r="L362" t="s">
        <v>50</v>
      </c>
      <c r="M362">
        <v>3.8869631538090501</v>
      </c>
      <c r="N362" t="s">
        <v>50</v>
      </c>
      <c r="O362">
        <v>-4.06948655570252E-2</v>
      </c>
      <c r="P362" t="s">
        <v>50</v>
      </c>
      <c r="Q362">
        <v>-5.1141774250564704E-4</v>
      </c>
      <c r="R362" t="s">
        <v>53</v>
      </c>
      <c r="S362">
        <v>-2.7646797837176398E-2</v>
      </c>
      <c r="T362" t="s">
        <v>50</v>
      </c>
      <c r="U362">
        <v>2.1419207431802801E-2</v>
      </c>
      <c r="V362" t="s">
        <v>51</v>
      </c>
      <c r="W362">
        <v>3.0037853648594002</v>
      </c>
      <c r="X362" t="s">
        <v>50</v>
      </c>
      <c r="Y362">
        <v>3.0085918228624799</v>
      </c>
      <c r="Z362" t="s">
        <v>50</v>
      </c>
      <c r="AA362">
        <v>22.518892597831201</v>
      </c>
      <c r="AB362">
        <v>6.6861558602703397</v>
      </c>
      <c r="AC362">
        <v>9.44325030419642</v>
      </c>
      <c r="AD362">
        <v>-2.7570944439260701</v>
      </c>
      <c r="AE362">
        <v>33423.822402358099</v>
      </c>
      <c r="AF362">
        <v>28042.896915584399</v>
      </c>
      <c r="AG362">
        <v>24362.027551020401</v>
      </c>
      <c r="AH362">
        <v>23054.045877659501</v>
      </c>
      <c r="AI362">
        <v>34679.962416107301</v>
      </c>
      <c r="AJ362">
        <v>28881.1615384615</v>
      </c>
      <c r="AK362">
        <v>25190.889336016098</v>
      </c>
      <c r="AL362">
        <v>23782.5569230769</v>
      </c>
      <c r="AM362">
        <v>31894.697712418299</v>
      </c>
      <c r="AN362">
        <v>27106.6907216494</v>
      </c>
      <c r="AO362">
        <v>23509.140786749402</v>
      </c>
      <c r="AP362">
        <v>22499.5585480093</v>
      </c>
      <c r="AQ362">
        <v>36192.375</v>
      </c>
      <c r="AR362">
        <v>28792.977987421302</v>
      </c>
      <c r="AS362">
        <v>25570.8405172413</v>
      </c>
      <c r="AT362">
        <v>25004.053691275101</v>
      </c>
      <c r="AU362">
        <v>33138.8590785907</v>
      </c>
      <c r="AV362">
        <v>28965.626506024</v>
      </c>
      <c r="AW362">
        <v>24858.252830188601</v>
      </c>
      <c r="AX362">
        <v>22748.448863636298</v>
      </c>
      <c r="AY362">
        <v>32048.9923664122</v>
      </c>
      <c r="AZ362">
        <v>26254.968309859101</v>
      </c>
      <c r="BA362">
        <v>24530.365853658499</v>
      </c>
      <c r="BB362">
        <v>22371.868715083699</v>
      </c>
      <c r="BC362">
        <v>31779.197142857101</v>
      </c>
      <c r="BD362">
        <v>27918.399328858999</v>
      </c>
      <c r="BE362">
        <v>22449.135021097001</v>
      </c>
      <c r="BF362">
        <v>22591.721774193498</v>
      </c>
    </row>
    <row r="363" spans="1:58" x14ac:dyDescent="0.25">
      <c r="A363" t="s">
        <v>373</v>
      </c>
      <c r="B363" t="str">
        <f>VLOOKUP(A363,vhcsResultsConsolidated!$A$2:$C$566,2)</f>
        <v>city</v>
      </c>
      <c r="C363" t="str">
        <f>VLOOKUP(A363,vhcsResultsConsolidated!$A$2:$C$566,3)</f>
        <v>medium low</v>
      </c>
      <c r="D363">
        <v>0.843669</v>
      </c>
      <c r="E363">
        <v>1416</v>
      </c>
      <c r="F363">
        <v>1416</v>
      </c>
      <c r="G363">
        <v>11.470774168177901</v>
      </c>
      <c r="H363" t="s">
        <v>50</v>
      </c>
      <c r="I363">
        <v>9.0658141429748103</v>
      </c>
      <c r="J363" t="s">
        <v>50</v>
      </c>
      <c r="K363">
        <v>4.0141675848207896</v>
      </c>
      <c r="L363" t="s">
        <v>50</v>
      </c>
      <c r="M363">
        <v>3.5040840186052198</v>
      </c>
      <c r="N363" t="s">
        <v>50</v>
      </c>
      <c r="O363">
        <v>1.10617062410398E-2</v>
      </c>
      <c r="P363" t="s">
        <v>53</v>
      </c>
      <c r="Q363">
        <v>1.3161753633378901E-3</v>
      </c>
      <c r="R363" t="s">
        <v>53</v>
      </c>
      <c r="S363">
        <v>0.22835054536013399</v>
      </c>
      <c r="T363" t="s">
        <v>50</v>
      </c>
      <c r="U363">
        <v>0.32934935975990598</v>
      </c>
      <c r="V363" t="s">
        <v>50</v>
      </c>
      <c r="W363">
        <v>2.93437376543516</v>
      </c>
      <c r="X363" t="s">
        <v>50</v>
      </c>
      <c r="Y363">
        <v>3.2079668336221001</v>
      </c>
      <c r="Z363" t="s">
        <v>50</v>
      </c>
      <c r="AA363">
        <v>-2.9638097956735598</v>
      </c>
      <c r="AB363">
        <v>-274.53944768421297</v>
      </c>
      <c r="AC363">
        <v>-178.373253293761</v>
      </c>
      <c r="AD363">
        <v>-96.166194390450499</v>
      </c>
      <c r="AE363">
        <v>22933.704347825998</v>
      </c>
      <c r="AF363">
        <v>18197</v>
      </c>
      <c r="AG363">
        <v>18356.813953488301</v>
      </c>
      <c r="AH363">
        <v>14872.267637178</v>
      </c>
      <c r="AI363">
        <v>24548.102189780999</v>
      </c>
      <c r="AJ363">
        <v>20377.337078651599</v>
      </c>
      <c r="AK363">
        <v>22326.915254237199</v>
      </c>
      <c r="AL363">
        <v>14638.9148550724</v>
      </c>
      <c r="AM363">
        <v>20555.505376344001</v>
      </c>
      <c r="AN363">
        <v>15609.666666666601</v>
      </c>
      <c r="AO363">
        <v>15010.5857142857</v>
      </c>
      <c r="AP363">
        <v>15250.0117302052</v>
      </c>
      <c r="AQ363">
        <v>26068.2876712328</v>
      </c>
      <c r="AR363">
        <v>15723.8478260869</v>
      </c>
      <c r="AS363">
        <v>22859.387096774099</v>
      </c>
      <c r="AT363">
        <v>14336.0191570881</v>
      </c>
      <c r="AU363">
        <v>22814.140625</v>
      </c>
      <c r="AV363">
        <v>25355.488372093001</v>
      </c>
      <c r="AW363">
        <v>21737.3928571428</v>
      </c>
      <c r="AX363">
        <v>19909.3</v>
      </c>
      <c r="AY363">
        <v>14826.6744186046</v>
      </c>
      <c r="AZ363">
        <v>17028.731707317002</v>
      </c>
      <c r="BA363">
        <v>10903.029411764701</v>
      </c>
      <c r="BB363">
        <v>15920.5</v>
      </c>
      <c r="BC363">
        <v>25482.3</v>
      </c>
      <c r="BD363">
        <v>13898.4411764705</v>
      </c>
      <c r="BE363">
        <v>18889.944444444402</v>
      </c>
      <c r="BF363">
        <v>15212.647058823501</v>
      </c>
    </row>
    <row r="364" spans="1:58" x14ac:dyDescent="0.25">
      <c r="A364" t="s">
        <v>374</v>
      </c>
      <c r="D364">
        <v>0.84213700000000002</v>
      </c>
      <c r="E364">
        <v>1426</v>
      </c>
      <c r="F364">
        <v>1159</v>
      </c>
      <c r="G364">
        <v>0.92665145916171698</v>
      </c>
      <c r="H364" t="s">
        <v>53</v>
      </c>
      <c r="I364">
        <v>1.0703161103496699</v>
      </c>
      <c r="J364" t="s">
        <v>53</v>
      </c>
      <c r="K364">
        <v>0.53771005999184096</v>
      </c>
      <c r="L364" t="s">
        <v>53</v>
      </c>
      <c r="M364">
        <v>1.70055190088233</v>
      </c>
      <c r="N364" t="s">
        <v>53</v>
      </c>
      <c r="O364">
        <v>2.55526091932749E-2</v>
      </c>
      <c r="P364" t="s">
        <v>53</v>
      </c>
      <c r="Q364">
        <v>4.2035645139035099E-2</v>
      </c>
      <c r="R364" t="s">
        <v>52</v>
      </c>
      <c r="S364">
        <v>7.3767518263017903E-2</v>
      </c>
      <c r="T364" t="s">
        <v>50</v>
      </c>
      <c r="U364">
        <v>0.150206906532068</v>
      </c>
      <c r="V364" t="s">
        <v>50</v>
      </c>
      <c r="W364">
        <v>3.31660843740831</v>
      </c>
      <c r="X364" t="s">
        <v>50</v>
      </c>
      <c r="Y364">
        <v>3.41609417282872</v>
      </c>
      <c r="Z364" t="s">
        <v>50</v>
      </c>
      <c r="AA364">
        <v>-8.1677342230489796</v>
      </c>
      <c r="AB364">
        <v>-20.2990376762423</v>
      </c>
      <c r="AC364">
        <v>-7.0904724916450297</v>
      </c>
      <c r="AD364">
        <v>-13.208565184597299</v>
      </c>
      <c r="AE364">
        <v>38024.284900284903</v>
      </c>
      <c r="AF364">
        <v>33125.599999999999</v>
      </c>
      <c r="AG364">
        <v>32673.051401869099</v>
      </c>
      <c r="AH364">
        <v>28943.491349480901</v>
      </c>
      <c r="AI364">
        <v>38998.902061855602</v>
      </c>
      <c r="AJ364">
        <v>33151.25</v>
      </c>
      <c r="AK364">
        <v>33518.4411764705</v>
      </c>
      <c r="AL364">
        <v>29653.814102564102</v>
      </c>
      <c r="AM364">
        <v>36819.980891719701</v>
      </c>
      <c r="AN364">
        <v>33097.296551724103</v>
      </c>
      <c r="AO364">
        <v>31903.1428571428</v>
      </c>
      <c r="AP364">
        <v>28110.330827067599</v>
      </c>
      <c r="AQ364">
        <v>36757.851851851803</v>
      </c>
      <c r="AR364">
        <v>35578.723684210498</v>
      </c>
      <c r="AS364">
        <v>36970.2340425531</v>
      </c>
      <c r="AT364">
        <v>29511.9295774647</v>
      </c>
      <c r="AU364">
        <v>41813.244186046497</v>
      </c>
      <c r="AV364">
        <v>30954.964285714199</v>
      </c>
      <c r="AW364">
        <v>30568.727272727199</v>
      </c>
      <c r="AX364">
        <v>29772.329411764698</v>
      </c>
      <c r="AY364">
        <v>36967.973333333299</v>
      </c>
      <c r="AZ364">
        <v>32181.234693877501</v>
      </c>
      <c r="BA364">
        <v>32477.147540983598</v>
      </c>
      <c r="BB364">
        <v>26674.5666666666</v>
      </c>
      <c r="BC364">
        <v>36684.621951219502</v>
      </c>
      <c r="BD364">
        <v>35007.382978723399</v>
      </c>
      <c r="BE364">
        <v>31216.588235294101</v>
      </c>
      <c r="BF364">
        <v>29290.4109589041</v>
      </c>
    </row>
    <row r="365" spans="1:58" x14ac:dyDescent="0.25">
      <c r="A365" t="s">
        <v>782</v>
      </c>
      <c r="D365">
        <v>0.83216800000000002</v>
      </c>
      <c r="E365">
        <v>1049</v>
      </c>
      <c r="F365">
        <v>820</v>
      </c>
      <c r="G365">
        <v>1.67252559624757</v>
      </c>
      <c r="H365" t="s">
        <v>53</v>
      </c>
      <c r="I365">
        <v>1.8449139069910501</v>
      </c>
      <c r="J365" t="s">
        <v>53</v>
      </c>
      <c r="K365">
        <v>0.69612585937133198</v>
      </c>
      <c r="L365" t="s">
        <v>53</v>
      </c>
      <c r="M365">
        <v>2.7320384930157702</v>
      </c>
      <c r="N365" t="s">
        <v>51</v>
      </c>
      <c r="O365">
        <v>-0.14636282392448499</v>
      </c>
      <c r="P365" t="s">
        <v>50</v>
      </c>
      <c r="Q365">
        <v>-0.11791628264137299</v>
      </c>
      <c r="R365" t="s">
        <v>50</v>
      </c>
      <c r="S365">
        <v>-0.250022912789509</v>
      </c>
      <c r="T365" t="s">
        <v>50</v>
      </c>
      <c r="U365">
        <v>-0.107203632844196</v>
      </c>
      <c r="V365" t="s">
        <v>50</v>
      </c>
      <c r="W365">
        <v>3.0620692380925099</v>
      </c>
      <c r="X365" t="s">
        <v>50</v>
      </c>
      <c r="Y365">
        <v>2.9548642927117301</v>
      </c>
      <c r="Z365" t="s">
        <v>50</v>
      </c>
      <c r="AA365">
        <v>21.511647939268801</v>
      </c>
      <c r="AB365">
        <v>5.5316588969400797</v>
      </c>
      <c r="AC365">
        <v>8.7622375604805001</v>
      </c>
      <c r="AD365">
        <v>-3.2305786635404199</v>
      </c>
      <c r="AE365">
        <v>20675.174418604602</v>
      </c>
      <c r="AF365">
        <v>17191.807291666599</v>
      </c>
      <c r="AG365">
        <v>13876.7166666666</v>
      </c>
      <c r="AH365">
        <v>12425.721052631499</v>
      </c>
      <c r="AI365">
        <v>22212.2877697841</v>
      </c>
      <c r="AJ365">
        <v>18730.9411764705</v>
      </c>
      <c r="AK365">
        <v>13347.1358024691</v>
      </c>
      <c r="AL365">
        <v>13164.785714285699</v>
      </c>
      <c r="AM365">
        <v>18879.722689075599</v>
      </c>
      <c r="AN365">
        <v>15447.4555555555</v>
      </c>
      <c r="AO365">
        <v>14310.010101010101</v>
      </c>
      <c r="AP365">
        <v>11840.0471698113</v>
      </c>
      <c r="AQ365">
        <v>21938.6172839506</v>
      </c>
      <c r="AR365">
        <v>16452.488888888802</v>
      </c>
      <c r="AS365">
        <v>11961.4666666666</v>
      </c>
      <c r="AT365">
        <v>13003.948717948701</v>
      </c>
      <c r="AU365">
        <v>22594.482758620601</v>
      </c>
      <c r="AV365">
        <v>20529.7192982456</v>
      </c>
      <c r="AW365">
        <v>14162.2352941176</v>
      </c>
      <c r="AX365">
        <v>13304.177777777701</v>
      </c>
      <c r="AY365">
        <v>16594.193548387098</v>
      </c>
      <c r="AZ365">
        <v>14820.897435897399</v>
      </c>
      <c r="BA365">
        <v>14769.3888888888</v>
      </c>
      <c r="BB365">
        <v>12166.177777777701</v>
      </c>
      <c r="BC365">
        <v>21365.736842105202</v>
      </c>
      <c r="BD365">
        <v>15926.588235294101</v>
      </c>
      <c r="BE365">
        <v>13758.755555555501</v>
      </c>
      <c r="BF365">
        <v>11599.459016393401</v>
      </c>
    </row>
    <row r="366" spans="1:58" x14ac:dyDescent="0.25">
      <c r="A366" t="s">
        <v>383</v>
      </c>
      <c r="B366" t="str">
        <f>VLOOKUP(A366,vhcsResultsConsolidated!$A$2:$C$566,2)</f>
        <v>transport</v>
      </c>
      <c r="C366" t="str">
        <f>VLOOKUP(A366,vhcsResultsConsolidated!$A$2:$C$566,3)</f>
        <v>medium low</v>
      </c>
      <c r="D366">
        <v>0.91825900000000005</v>
      </c>
      <c r="E366">
        <v>4440</v>
      </c>
      <c r="F366">
        <v>4254</v>
      </c>
      <c r="G366">
        <v>1.99532308983986</v>
      </c>
      <c r="H366" t="s">
        <v>52</v>
      </c>
      <c r="I366">
        <v>1.8658430121935701</v>
      </c>
      <c r="J366" t="s">
        <v>52</v>
      </c>
      <c r="K366">
        <v>1.2541065058938701</v>
      </c>
      <c r="L366" t="s">
        <v>53</v>
      </c>
      <c r="M366">
        <v>5.1448078183089603</v>
      </c>
      <c r="N366" t="s">
        <v>50</v>
      </c>
      <c r="O366">
        <v>2.4964302366781502E-2</v>
      </c>
      <c r="P366" t="s">
        <v>52</v>
      </c>
      <c r="Q366">
        <v>4.2729408467738698E-2</v>
      </c>
      <c r="R366" t="s">
        <v>50</v>
      </c>
      <c r="S366">
        <v>6.1383477516030197E-2</v>
      </c>
      <c r="T366" t="s">
        <v>50</v>
      </c>
      <c r="U366">
        <v>6.6283968474457902E-2</v>
      </c>
      <c r="V366" t="s">
        <v>50</v>
      </c>
      <c r="W366">
        <v>3.1200607902756898</v>
      </c>
      <c r="X366" t="s">
        <v>50</v>
      </c>
      <c r="Y366">
        <v>3.1724483300872901</v>
      </c>
      <c r="Z366" t="s">
        <v>50</v>
      </c>
      <c r="AA366">
        <v>-17.768922235698099</v>
      </c>
      <c r="AB366">
        <v>15.1026858940278</v>
      </c>
      <c r="AC366">
        <v>4.8470549349988197</v>
      </c>
      <c r="AD366">
        <v>10.255630959029</v>
      </c>
      <c r="AE366">
        <v>56990.372897196197</v>
      </c>
      <c r="AF366">
        <v>54779.029608404897</v>
      </c>
      <c r="AG366">
        <v>50326.095577745997</v>
      </c>
      <c r="AH366">
        <v>52743.193593314703</v>
      </c>
      <c r="AI366">
        <v>58325.8067978533</v>
      </c>
      <c r="AJ366">
        <v>53491.816513761398</v>
      </c>
      <c r="AK366">
        <v>51677.928994082802</v>
      </c>
      <c r="AL366">
        <v>50566.317307692298</v>
      </c>
      <c r="AM366">
        <v>55529.497064579198</v>
      </c>
      <c r="AN366">
        <v>56176.501992031801</v>
      </c>
      <c r="AO366">
        <v>49067.363636363603</v>
      </c>
      <c r="AP366">
        <v>54416.064039408797</v>
      </c>
      <c r="AQ366">
        <v>57174.2555066079</v>
      </c>
      <c r="AR366">
        <v>52988.860557768901</v>
      </c>
      <c r="AS366">
        <v>48916.653179190696</v>
      </c>
      <c r="AT366">
        <v>45038.038626609399</v>
      </c>
      <c r="AU366">
        <v>59113.162650602397</v>
      </c>
      <c r="AV366">
        <v>53921.210884353699</v>
      </c>
      <c r="AW366">
        <v>54573.084848484803</v>
      </c>
      <c r="AX366">
        <v>53860.662404092</v>
      </c>
      <c r="AY366">
        <v>55532.661417322801</v>
      </c>
      <c r="AZ366">
        <v>58010.5769230769</v>
      </c>
      <c r="BA366">
        <v>52242.457894736799</v>
      </c>
      <c r="BB366">
        <v>57905.308571428497</v>
      </c>
      <c r="BC366">
        <v>55526.369649805398</v>
      </c>
      <c r="BD366">
        <v>53164.757894736802</v>
      </c>
      <c r="BE366">
        <v>45580.2658959537</v>
      </c>
      <c r="BF366">
        <v>51772.696969696903</v>
      </c>
    </row>
    <row r="367" spans="1:58" x14ac:dyDescent="0.25">
      <c r="A367" t="s">
        <v>384</v>
      </c>
      <c r="B367" t="str">
        <f>VLOOKUP(A367,vhcsResultsConsolidated!$A$2:$C$566,2)</f>
        <v>break 4x4</v>
      </c>
      <c r="C367" t="str">
        <f>VLOOKUP(A367,vhcsResultsConsolidated!$A$2:$C$566,3)</f>
        <v>medium low</v>
      </c>
      <c r="D367">
        <v>0.94455499999999903</v>
      </c>
      <c r="E367">
        <v>696</v>
      </c>
      <c r="F367">
        <v>671</v>
      </c>
      <c r="G367">
        <v>2.7375891733823599</v>
      </c>
      <c r="H367" t="s">
        <v>51</v>
      </c>
      <c r="I367">
        <v>3.0691426113384002</v>
      </c>
      <c r="J367" t="s">
        <v>50</v>
      </c>
      <c r="K367">
        <v>1.9824795180021799</v>
      </c>
      <c r="L367" t="s">
        <v>52</v>
      </c>
      <c r="M367">
        <v>1.25816376803465</v>
      </c>
      <c r="N367" t="s">
        <v>53</v>
      </c>
      <c r="O367">
        <v>-8.7716886628800603E-2</v>
      </c>
      <c r="P367" t="s">
        <v>51</v>
      </c>
      <c r="Q367">
        <v>-6.7224240057476195E-2</v>
      </c>
      <c r="R367" t="s">
        <v>52</v>
      </c>
      <c r="S367">
        <v>-5.0168253603633299E-2</v>
      </c>
      <c r="T367" t="s">
        <v>53</v>
      </c>
      <c r="U367">
        <v>-9.5053798624014696E-2</v>
      </c>
      <c r="V367" t="s">
        <v>50</v>
      </c>
      <c r="W367">
        <v>3.3080908262105799</v>
      </c>
      <c r="X367" t="s">
        <v>50</v>
      </c>
      <c r="Y367">
        <v>3.2735558061371499</v>
      </c>
      <c r="Z367" t="s">
        <v>50</v>
      </c>
      <c r="AA367">
        <v>20.063713564301501</v>
      </c>
      <c r="AB367">
        <v>2.7098632774567601</v>
      </c>
      <c r="AC367">
        <v>-2.02562589324743</v>
      </c>
      <c r="AD367">
        <v>4.7354891707041897</v>
      </c>
      <c r="AE367">
        <v>29184.5058823529</v>
      </c>
      <c r="AF367">
        <v>89938.168749999997</v>
      </c>
      <c r="AG367">
        <v>81300.830065359405</v>
      </c>
      <c r="AH367">
        <v>79930.791208791197</v>
      </c>
      <c r="AI367">
        <v>26222.125</v>
      </c>
      <c r="AJ367">
        <v>76470.107692307603</v>
      </c>
      <c r="AK367">
        <v>85792.771084337306</v>
      </c>
      <c r="AL367">
        <v>78083.122137404498</v>
      </c>
      <c r="AM367">
        <v>30973.1132075471</v>
      </c>
      <c r="AN367">
        <v>99153.157894736796</v>
      </c>
      <c r="AO367">
        <v>75974.671428571397</v>
      </c>
      <c r="AP367">
        <v>81635.330985915498</v>
      </c>
      <c r="AQ367">
        <v>28257.266666666601</v>
      </c>
      <c r="AR367">
        <v>81939.9411764705</v>
      </c>
      <c r="AS367">
        <v>71320</v>
      </c>
      <c r="AT367">
        <v>69629.618181818107</v>
      </c>
      <c r="AU367">
        <v>24426.411764705801</v>
      </c>
      <c r="AV367">
        <v>74532.875</v>
      </c>
      <c r="AW367">
        <v>98014.222222222204</v>
      </c>
      <c r="AX367">
        <v>84200.789473684199</v>
      </c>
      <c r="AY367">
        <v>12925.9130434782</v>
      </c>
      <c r="AZ367">
        <v>103661.45833333299</v>
      </c>
      <c r="BA367">
        <v>76749.972972972901</v>
      </c>
      <c r="BB367">
        <v>77849.814814814803</v>
      </c>
      <c r="BC367">
        <v>44809.3</v>
      </c>
      <c r="BD367">
        <v>94548.936170212706</v>
      </c>
      <c r="BE367">
        <v>75105.393939393907</v>
      </c>
      <c r="BF367">
        <v>83958.261363636295</v>
      </c>
    </row>
    <row r="368" spans="1:58" x14ac:dyDescent="0.25">
      <c r="A368" t="s">
        <v>385</v>
      </c>
      <c r="B368" t="str">
        <f>VLOOKUP(A368,vhcsResultsConsolidated!$A$2:$C$566,2)</f>
        <v>city</v>
      </c>
      <c r="C368" t="str">
        <f>VLOOKUP(A368,vhcsResultsConsolidated!$A$2:$C$566,3)</f>
        <v>low</v>
      </c>
      <c r="D368">
        <v>0.85300599999999904</v>
      </c>
      <c r="E368">
        <v>3863</v>
      </c>
      <c r="F368">
        <v>3863</v>
      </c>
      <c r="G368">
        <v>5.9048441146185304</v>
      </c>
      <c r="H368" t="s">
        <v>50</v>
      </c>
      <c r="I368">
        <v>5.6870161748847696</v>
      </c>
      <c r="J368" t="s">
        <v>50</v>
      </c>
      <c r="K368">
        <v>1.74820673914814</v>
      </c>
      <c r="L368" t="s">
        <v>53</v>
      </c>
      <c r="M368">
        <v>8.8661772976018902</v>
      </c>
      <c r="N368" t="s">
        <v>50</v>
      </c>
      <c r="O368">
        <v>2.33720255806458E-2</v>
      </c>
      <c r="P368" t="s">
        <v>53</v>
      </c>
      <c r="Q368">
        <v>2.4539929540358199E-3</v>
      </c>
      <c r="R368" t="s">
        <v>53</v>
      </c>
      <c r="S368">
        <v>5.0830064147745602E-2</v>
      </c>
      <c r="T368" t="s">
        <v>51</v>
      </c>
      <c r="U368">
        <v>0.152179593077093</v>
      </c>
      <c r="V368" t="s">
        <v>50</v>
      </c>
      <c r="W368">
        <v>3.4989697377603899</v>
      </c>
      <c r="X368" t="s">
        <v>50</v>
      </c>
      <c r="Y368">
        <v>3.5987344221555202</v>
      </c>
      <c r="Z368" t="s">
        <v>50</v>
      </c>
      <c r="AA368">
        <v>-21.6034789988555</v>
      </c>
      <c r="AB368">
        <v>-48.966963026677199</v>
      </c>
      <c r="AC368">
        <v>12.5447844266514</v>
      </c>
      <c r="AD368">
        <v>-61.511747453328702</v>
      </c>
      <c r="AE368">
        <v>56289.857569721098</v>
      </c>
      <c r="AF368">
        <v>55325.756272401399</v>
      </c>
      <c r="AG368">
        <v>40930.124645892298</v>
      </c>
      <c r="AH368">
        <v>41185.253616200498</v>
      </c>
      <c r="AI368">
        <v>57861.376838235199</v>
      </c>
      <c r="AJ368">
        <v>56168.725165562901</v>
      </c>
      <c r="AK368">
        <v>44748.197707736297</v>
      </c>
      <c r="AL368">
        <v>42275.844580777099</v>
      </c>
      <c r="AM368">
        <v>54431.3652173913</v>
      </c>
      <c r="AN368">
        <v>54331.31640625</v>
      </c>
      <c r="AO368">
        <v>37197.6106442577</v>
      </c>
      <c r="AP368">
        <v>40212.0802919708</v>
      </c>
      <c r="AQ368">
        <v>56801.714285714203</v>
      </c>
      <c r="AR368">
        <v>54124.989323843402</v>
      </c>
      <c r="AS368">
        <v>47756.691823899302</v>
      </c>
      <c r="AT368">
        <v>39512.237288135497</v>
      </c>
      <c r="AU368">
        <v>58875.298561151001</v>
      </c>
      <c r="AV368">
        <v>57946.712074303301</v>
      </c>
      <c r="AW368">
        <v>42230.5631578947</v>
      </c>
      <c r="AX368">
        <v>44853.754940711398</v>
      </c>
      <c r="AY368">
        <v>53002.145833333299</v>
      </c>
      <c r="AZ368">
        <v>55776.647286821702</v>
      </c>
      <c r="BA368">
        <v>34829.263157894697</v>
      </c>
      <c r="BB368">
        <v>42811.990384615303</v>
      </c>
      <c r="BC368">
        <v>55455.283582089498</v>
      </c>
      <c r="BD368">
        <v>52863.224409448798</v>
      </c>
      <c r="BE368">
        <v>39374.962365591397</v>
      </c>
      <c r="BF368">
        <v>38621.547058823497</v>
      </c>
    </row>
    <row r="369" spans="1:58" x14ac:dyDescent="0.25">
      <c r="A369" t="s">
        <v>386</v>
      </c>
      <c r="B369" t="str">
        <f>VLOOKUP(A369,vhcsResultsConsolidated!$A$2:$C$566,2)</f>
        <v>Limousine</v>
      </c>
      <c r="C369" t="str">
        <f>VLOOKUP(A369,vhcsResultsConsolidated!$A$2:$C$566,3)</f>
        <v>medium</v>
      </c>
      <c r="D369">
        <v>0.87390199999999996</v>
      </c>
      <c r="E369">
        <v>1582</v>
      </c>
      <c r="F369">
        <v>1582</v>
      </c>
      <c r="G369">
        <v>6.91173001585077</v>
      </c>
      <c r="H369" t="s">
        <v>50</v>
      </c>
      <c r="I369">
        <v>5.2355315106840496</v>
      </c>
      <c r="J369" t="s">
        <v>50</v>
      </c>
      <c r="K369">
        <v>3.30880700935773</v>
      </c>
      <c r="L369" t="s">
        <v>50</v>
      </c>
      <c r="M369">
        <v>4.9191345144502101</v>
      </c>
      <c r="N369" t="s">
        <v>50</v>
      </c>
      <c r="O369">
        <v>-6.5273642857851102E-2</v>
      </c>
      <c r="P369" t="s">
        <v>50</v>
      </c>
      <c r="Q369">
        <v>-1.12130159849385E-2</v>
      </c>
      <c r="R369" t="s">
        <v>53</v>
      </c>
      <c r="S369">
        <v>-6.5988990169373804E-3</v>
      </c>
      <c r="T369" t="s">
        <v>53</v>
      </c>
      <c r="U369">
        <v>7.2478795774107097E-2</v>
      </c>
      <c r="V369" t="s">
        <v>50</v>
      </c>
      <c r="W369">
        <v>3.4204907157836999</v>
      </c>
      <c r="X369" t="s">
        <v>50</v>
      </c>
      <c r="Y369">
        <v>3.4656171096300201</v>
      </c>
      <c r="Z369" t="s">
        <v>50</v>
      </c>
      <c r="AA369">
        <v>8.9441014780476493</v>
      </c>
      <c r="AB369">
        <v>-14.1627176182276</v>
      </c>
      <c r="AC369">
        <v>-3.7004062157248701</v>
      </c>
      <c r="AD369">
        <v>-10.462311402502801</v>
      </c>
      <c r="AE369">
        <v>134291.66939890699</v>
      </c>
      <c r="AF369">
        <v>109999.884210526</v>
      </c>
      <c r="AG369">
        <v>103092.777027027</v>
      </c>
      <c r="AH369">
        <v>85655.355555555507</v>
      </c>
      <c r="AI369">
        <v>138311.118279569</v>
      </c>
      <c r="AJ369">
        <v>112351.82222222201</v>
      </c>
      <c r="AK369">
        <v>102417.510067114</v>
      </c>
      <c r="AL369">
        <v>88586.319230769193</v>
      </c>
      <c r="AM369">
        <v>130138.23888888799</v>
      </c>
      <c r="AN369">
        <v>106585.78064516099</v>
      </c>
      <c r="AO369">
        <v>103777.231292517</v>
      </c>
      <c r="AP369">
        <v>82933.746428571394</v>
      </c>
      <c r="AQ369">
        <v>139741.17647058799</v>
      </c>
      <c r="AR369">
        <v>111177.30275229301</v>
      </c>
      <c r="AS369">
        <v>104190.602739726</v>
      </c>
      <c r="AT369">
        <v>90727.336363636306</v>
      </c>
      <c r="AU369">
        <v>137487.01694915199</v>
      </c>
      <c r="AV369">
        <v>113455.465517241</v>
      </c>
      <c r="AW369">
        <v>100714.407894736</v>
      </c>
      <c r="AX369">
        <v>87016.24</v>
      </c>
      <c r="AY369">
        <v>124992.5</v>
      </c>
      <c r="AZ369">
        <v>109070.67605633799</v>
      </c>
      <c r="BA369">
        <v>108558.447368421</v>
      </c>
      <c r="BB369">
        <v>78520.474226804101</v>
      </c>
      <c r="BC369">
        <v>133898.58653846101</v>
      </c>
      <c r="BD369">
        <v>104485.452380952</v>
      </c>
      <c r="BE369">
        <v>98659.309859154906</v>
      </c>
      <c r="BF369">
        <v>85273.021857923493</v>
      </c>
    </row>
    <row r="370" spans="1:58" x14ac:dyDescent="0.25">
      <c r="A370" t="s">
        <v>379</v>
      </c>
      <c r="D370">
        <v>0.29493999999999998</v>
      </c>
      <c r="E370">
        <v>1450</v>
      </c>
      <c r="F370">
        <v>1450</v>
      </c>
      <c r="G370">
        <v>2.8574248466811398</v>
      </c>
      <c r="H370" t="s">
        <v>51</v>
      </c>
      <c r="I370">
        <v>2.2380594438356902</v>
      </c>
      <c r="J370" t="s">
        <v>51</v>
      </c>
      <c r="K370">
        <v>1.9112354672762299</v>
      </c>
      <c r="L370" t="s">
        <v>52</v>
      </c>
      <c r="M370">
        <v>0.91011880321833605</v>
      </c>
      <c r="N370" t="s">
        <v>53</v>
      </c>
      <c r="O370">
        <v>-3.0728739937504902E-2</v>
      </c>
      <c r="P370" t="s">
        <v>53</v>
      </c>
      <c r="Q370">
        <v>-6.3881151137142794E-2</v>
      </c>
      <c r="R370" t="s">
        <v>53</v>
      </c>
      <c r="S370">
        <v>-0.12694476646073899</v>
      </c>
      <c r="T370" t="s">
        <v>50</v>
      </c>
      <c r="U370">
        <v>-4.0645368797319101E-2</v>
      </c>
      <c r="V370" t="s">
        <v>53</v>
      </c>
      <c r="W370">
        <v>3.0789935271282598</v>
      </c>
      <c r="X370" t="s">
        <v>50</v>
      </c>
      <c r="Y370">
        <v>3.0082407213086002</v>
      </c>
      <c r="Z370" t="s">
        <v>50</v>
      </c>
      <c r="AA370">
        <v>-0.40651071953718199</v>
      </c>
      <c r="AB370">
        <v>8.0906647657509794</v>
      </c>
      <c r="AC370">
        <v>15.5537818749893</v>
      </c>
      <c r="AD370">
        <v>-7.4631171092383601</v>
      </c>
      <c r="AE370">
        <v>33112.463983050802</v>
      </c>
      <c r="AF370">
        <v>29126.278409090901</v>
      </c>
      <c r="AG370">
        <v>29019.5378787878</v>
      </c>
      <c r="AH370">
        <v>26697.5110497237</v>
      </c>
      <c r="AI370">
        <v>33466.3125</v>
      </c>
      <c r="AJ370">
        <v>29749.669811320698</v>
      </c>
      <c r="AK370">
        <v>29427.9781021897</v>
      </c>
      <c r="AL370">
        <v>25171.810650887499</v>
      </c>
      <c r="AM370">
        <v>32558.6141304347</v>
      </c>
      <c r="AN370">
        <v>28182.285714285699</v>
      </c>
      <c r="AO370">
        <v>28578.937007873999</v>
      </c>
      <c r="AP370">
        <v>28033.487046632101</v>
      </c>
      <c r="AQ370">
        <v>31560.7354838709</v>
      </c>
      <c r="AR370">
        <v>30657.309523809501</v>
      </c>
      <c r="AS370">
        <v>28197.214285714199</v>
      </c>
      <c r="AT370">
        <v>26064.028985507201</v>
      </c>
      <c r="AU370">
        <v>35687.097744360901</v>
      </c>
      <c r="AV370">
        <v>29154.03125</v>
      </c>
      <c r="AW370">
        <v>29972.105263157799</v>
      </c>
      <c r="AX370">
        <v>24556.18</v>
      </c>
      <c r="AY370">
        <v>33555.064516129001</v>
      </c>
      <c r="AZ370">
        <v>27665.551282051201</v>
      </c>
      <c r="BA370">
        <v>29978.260869565202</v>
      </c>
      <c r="BB370">
        <v>26455.2051282051</v>
      </c>
      <c r="BC370">
        <v>31540.2637362637</v>
      </c>
      <c r="BD370">
        <v>28832.370967741899</v>
      </c>
      <c r="BE370">
        <v>26914.224137931</v>
      </c>
      <c r="BF370">
        <v>29103.973913043399</v>
      </c>
    </row>
    <row r="371" spans="1:58" x14ac:dyDescent="0.25">
      <c r="A371" t="s">
        <v>380</v>
      </c>
      <c r="B371" t="str">
        <f>VLOOKUP(A371,vhcsResultsConsolidated!$A$2:$C$566,2)</f>
        <v>Pickup</v>
      </c>
      <c r="C371" t="str">
        <f>VLOOKUP(A371,vhcsResultsConsolidated!$A$2:$C$566,3)</f>
        <v>Cheap</v>
      </c>
      <c r="D371">
        <v>0.65788800000000003</v>
      </c>
      <c r="E371">
        <v>3101</v>
      </c>
      <c r="F371">
        <v>3065</v>
      </c>
      <c r="G371">
        <v>6.56526936982414</v>
      </c>
      <c r="H371" t="s">
        <v>50</v>
      </c>
      <c r="I371">
        <v>2.9290589209236799</v>
      </c>
      <c r="J371" t="s">
        <v>51</v>
      </c>
      <c r="K371">
        <v>5.1217266994805</v>
      </c>
      <c r="L371" t="s">
        <v>50</v>
      </c>
      <c r="M371">
        <v>7.4259246412313704</v>
      </c>
      <c r="N371" t="s">
        <v>50</v>
      </c>
      <c r="O371">
        <v>-5.2414206519765499E-2</v>
      </c>
      <c r="P371" t="s">
        <v>51</v>
      </c>
      <c r="Q371">
        <v>-7.8859541270097193E-3</v>
      </c>
      <c r="R371" t="s">
        <v>53</v>
      </c>
      <c r="S371">
        <v>7.2565807378705896E-2</v>
      </c>
      <c r="T371" t="s">
        <v>50</v>
      </c>
      <c r="U371">
        <v>9.8033942055520698E-2</v>
      </c>
      <c r="V371" t="s">
        <v>50</v>
      </c>
      <c r="W371">
        <v>3.15191579130894</v>
      </c>
      <c r="X371" t="s">
        <v>50</v>
      </c>
      <c r="Y371">
        <v>3.2440426496657202</v>
      </c>
      <c r="Z371" t="s">
        <v>50</v>
      </c>
      <c r="AA371">
        <v>12.453917454189501</v>
      </c>
      <c r="AB371">
        <v>-58.940382250829998</v>
      </c>
      <c r="AC371">
        <v>-24.598631806680999</v>
      </c>
      <c r="AD371">
        <v>-34.341750444149099</v>
      </c>
      <c r="AE371">
        <v>33061.181929181897</v>
      </c>
      <c r="AF371">
        <v>32461.767352185001</v>
      </c>
      <c r="AG371">
        <v>29262.512867647001</v>
      </c>
      <c r="AH371">
        <v>28675.341991341898</v>
      </c>
      <c r="AI371">
        <v>34576.214285714203</v>
      </c>
      <c r="AJ371">
        <v>31400.6341991341</v>
      </c>
      <c r="AK371">
        <v>28435.558620689601</v>
      </c>
      <c r="AL371">
        <v>28185.828185328101</v>
      </c>
      <c r="AM371">
        <v>30958.688046647199</v>
      </c>
      <c r="AN371">
        <v>34013.170886075903</v>
      </c>
      <c r="AO371">
        <v>30206.673228346401</v>
      </c>
      <c r="AP371">
        <v>29299.894088669898</v>
      </c>
      <c r="AQ371">
        <v>30265.221674876801</v>
      </c>
      <c r="AR371">
        <v>28129.154255319099</v>
      </c>
      <c r="AS371">
        <v>30071.727272727199</v>
      </c>
      <c r="AT371">
        <v>29649.0851063829</v>
      </c>
      <c r="AU371">
        <v>37781.824175824098</v>
      </c>
      <c r="AV371">
        <v>33645.299270072901</v>
      </c>
      <c r="AW371">
        <v>27264.100591715898</v>
      </c>
      <c r="AX371">
        <v>27638.562334217499</v>
      </c>
      <c r="AY371">
        <v>31603.619318181802</v>
      </c>
      <c r="AZ371">
        <v>33603.245000000003</v>
      </c>
      <c r="BA371">
        <v>28772.020689655099</v>
      </c>
      <c r="BB371">
        <v>28844.562091503201</v>
      </c>
      <c r="BC371">
        <v>30279</v>
      </c>
      <c r="BD371">
        <v>34719.939655172398</v>
      </c>
      <c r="BE371">
        <v>32115.155963302699</v>
      </c>
      <c r="BF371">
        <v>29575.2529644268</v>
      </c>
    </row>
    <row r="372" spans="1:58" x14ac:dyDescent="0.25">
      <c r="A372" t="s">
        <v>375</v>
      </c>
      <c r="D372">
        <v>0.45085399999999998</v>
      </c>
      <c r="E372">
        <v>940</v>
      </c>
      <c r="F372">
        <v>940</v>
      </c>
      <c r="G372">
        <v>3.4913485424756501</v>
      </c>
      <c r="H372" t="s">
        <v>50</v>
      </c>
      <c r="I372">
        <v>2.4753910784728901</v>
      </c>
      <c r="J372" t="s">
        <v>51</v>
      </c>
      <c r="K372">
        <v>2.1582209892786999</v>
      </c>
      <c r="L372" t="s">
        <v>52</v>
      </c>
      <c r="M372">
        <v>12.408220870885</v>
      </c>
      <c r="N372" t="s">
        <v>50</v>
      </c>
      <c r="O372">
        <v>-0.10260491461669</v>
      </c>
      <c r="P372" t="s">
        <v>50</v>
      </c>
      <c r="Q372">
        <v>-0.17260002477168199</v>
      </c>
      <c r="R372" t="s">
        <v>50</v>
      </c>
      <c r="S372">
        <v>-0.139004751407104</v>
      </c>
      <c r="T372" t="s">
        <v>50</v>
      </c>
      <c r="U372">
        <v>-6.5822914549480097E-2</v>
      </c>
      <c r="V372" t="s">
        <v>51</v>
      </c>
      <c r="W372">
        <v>3.0609319662393499</v>
      </c>
      <c r="X372" t="s">
        <v>50</v>
      </c>
      <c r="Y372">
        <v>2.9947728453224798</v>
      </c>
      <c r="Z372" t="s">
        <v>50</v>
      </c>
      <c r="AA372">
        <v>27.036611656483199</v>
      </c>
      <c r="AB372">
        <v>-19.508496075403698</v>
      </c>
      <c r="AC372">
        <v>-1.4097531582616001</v>
      </c>
      <c r="AD372">
        <v>-18.098742917142101</v>
      </c>
      <c r="AE372">
        <v>53198.122950819597</v>
      </c>
      <c r="AF372">
        <v>55031.143884892001</v>
      </c>
      <c r="AG372">
        <v>44072.7989130434</v>
      </c>
      <c r="AH372">
        <v>46676.615384615303</v>
      </c>
      <c r="AI372">
        <v>51550.162601625998</v>
      </c>
      <c r="AJ372">
        <v>55598.5845070422</v>
      </c>
      <c r="AK372">
        <v>44578.103773584902</v>
      </c>
      <c r="AL372">
        <v>43290.574999999997</v>
      </c>
      <c r="AM372">
        <v>54873.322314049503</v>
      </c>
      <c r="AN372">
        <v>54438.669117646998</v>
      </c>
      <c r="AO372">
        <v>43386.102564102497</v>
      </c>
      <c r="AP372">
        <v>50240.868421052597</v>
      </c>
      <c r="AQ372">
        <v>53620.909090909001</v>
      </c>
      <c r="AR372">
        <v>54689.634146341399</v>
      </c>
      <c r="AS372">
        <v>45246.341463414603</v>
      </c>
      <c r="AT372">
        <v>40212.413793103398</v>
      </c>
      <c r="AU372">
        <v>49875.294117646998</v>
      </c>
      <c r="AV372">
        <v>56840.8166666666</v>
      </c>
      <c r="AW372">
        <v>44156.6</v>
      </c>
      <c r="AX372">
        <v>46170.145161290297</v>
      </c>
      <c r="AY372">
        <v>54789.338709677402</v>
      </c>
      <c r="AZ372">
        <v>55363.678160919502</v>
      </c>
      <c r="BA372">
        <v>45545.097560975599</v>
      </c>
      <c r="BB372">
        <v>65177.272727272699</v>
      </c>
      <c r="BC372">
        <v>54961.576271186401</v>
      </c>
      <c r="BD372">
        <v>52796.306122448899</v>
      </c>
      <c r="BE372">
        <v>40993.7027027027</v>
      </c>
      <c r="BF372">
        <v>44155.666666666599</v>
      </c>
    </row>
    <row r="373" spans="1:58" x14ac:dyDescent="0.25">
      <c r="A373" t="s">
        <v>376</v>
      </c>
      <c r="B373" t="str">
        <f>VLOOKUP(A373,vhcsResultsConsolidated!$A$2:$C$566,2)</f>
        <v>limousine sport</v>
      </c>
      <c r="C373" t="str">
        <f>VLOOKUP(A373,vhcsResultsConsolidated!$A$2:$C$566,3)</f>
        <v>high</v>
      </c>
      <c r="D373">
        <v>0.78006500000000001</v>
      </c>
      <c r="E373">
        <v>3767</v>
      </c>
      <c r="F373">
        <v>3687</v>
      </c>
      <c r="G373">
        <v>2.1776918959673099</v>
      </c>
      <c r="H373" t="s">
        <v>52</v>
      </c>
      <c r="I373">
        <v>2.1198200562029199</v>
      </c>
      <c r="J373" t="s">
        <v>52</v>
      </c>
      <c r="K373">
        <v>2.1258729589914198</v>
      </c>
      <c r="L373" t="s">
        <v>52</v>
      </c>
      <c r="M373">
        <v>10.0816351866498</v>
      </c>
      <c r="N373" t="s">
        <v>50</v>
      </c>
      <c r="O373">
        <v>-7.2346634591765796E-2</v>
      </c>
      <c r="P373" t="s">
        <v>50</v>
      </c>
      <c r="Q373">
        <v>-8.8371876466231004E-3</v>
      </c>
      <c r="R373" t="s">
        <v>53</v>
      </c>
      <c r="S373">
        <v>3.6707547977793901E-2</v>
      </c>
      <c r="T373" t="s">
        <v>51</v>
      </c>
      <c r="U373">
        <v>0.16414243514736701</v>
      </c>
      <c r="V373" t="s">
        <v>50</v>
      </c>
      <c r="W373">
        <v>3.01820027158278</v>
      </c>
      <c r="X373" t="s">
        <v>50</v>
      </c>
      <c r="Y373">
        <v>3.1258654496696101</v>
      </c>
      <c r="Z373" t="s">
        <v>50</v>
      </c>
      <c r="AA373">
        <v>17.167516467633</v>
      </c>
      <c r="AB373">
        <v>-73.447221963029094</v>
      </c>
      <c r="AC373">
        <v>-29.4549838193706</v>
      </c>
      <c r="AD373">
        <v>-43.992238143658298</v>
      </c>
      <c r="AE373">
        <v>17851.187551187501</v>
      </c>
      <c r="AF373">
        <v>15636.401215805399</v>
      </c>
      <c r="AG373">
        <v>14339.839945280401</v>
      </c>
      <c r="AH373">
        <v>13883.6951871657</v>
      </c>
      <c r="AI373">
        <v>17630.599715099699</v>
      </c>
      <c r="AJ373">
        <v>15711.7162872154</v>
      </c>
      <c r="AK373">
        <v>15597.4779220779</v>
      </c>
      <c r="AL373">
        <v>12585.803664921399</v>
      </c>
      <c r="AM373">
        <v>18149.5549132948</v>
      </c>
      <c r="AN373">
        <v>15533.024038461501</v>
      </c>
      <c r="AO373">
        <v>12940.4450867052</v>
      </c>
      <c r="AP373">
        <v>15238.325136612</v>
      </c>
      <c r="AQ373">
        <v>17121.386138613801</v>
      </c>
      <c r="AR373">
        <v>17590.584313725401</v>
      </c>
      <c r="AS373">
        <v>14932.556886227499</v>
      </c>
      <c r="AT373">
        <v>12299.262857142799</v>
      </c>
      <c r="AU373">
        <v>18017.295739348301</v>
      </c>
      <c r="AV373">
        <v>14195.5411392405</v>
      </c>
      <c r="AW373">
        <v>16106.844036697201</v>
      </c>
      <c r="AX373">
        <v>12828.048309178699</v>
      </c>
      <c r="AY373">
        <v>18541.176079734199</v>
      </c>
      <c r="AZ373">
        <v>16191.8421052631</v>
      </c>
      <c r="BA373">
        <v>14165.954314720801</v>
      </c>
      <c r="BB373">
        <v>13541.243781094499</v>
      </c>
      <c r="BC373">
        <v>17608.830275229298</v>
      </c>
      <c r="BD373">
        <v>14734.0319148936</v>
      </c>
      <c r="BE373">
        <v>11320.140939597301</v>
      </c>
      <c r="BF373">
        <v>17305.6787878787</v>
      </c>
    </row>
    <row r="374" spans="1:58" x14ac:dyDescent="0.25">
      <c r="A374" t="s">
        <v>377</v>
      </c>
      <c r="D374">
        <v>0.51939499999999905</v>
      </c>
      <c r="E374">
        <v>1217</v>
      </c>
      <c r="F374">
        <v>1217</v>
      </c>
      <c r="G374">
        <v>1.1358535223570201</v>
      </c>
      <c r="H374" t="s">
        <v>53</v>
      </c>
      <c r="I374">
        <v>0.43593292523062599</v>
      </c>
      <c r="J374" t="s">
        <v>53</v>
      </c>
      <c r="K374">
        <v>1.04331848284916</v>
      </c>
      <c r="L374" t="s">
        <v>53</v>
      </c>
      <c r="M374">
        <v>0.59052064794633596</v>
      </c>
      <c r="N374" t="s">
        <v>53</v>
      </c>
      <c r="O374">
        <v>-6.6524824110010705E-2</v>
      </c>
      <c r="P374" t="s">
        <v>52</v>
      </c>
      <c r="Q374">
        <v>-3.10299749872163E-2</v>
      </c>
      <c r="R374" t="s">
        <v>53</v>
      </c>
      <c r="S374">
        <v>-5.7633544924478503E-2</v>
      </c>
      <c r="T374" t="s">
        <v>53</v>
      </c>
      <c r="U374">
        <v>7.2981361600024802E-2</v>
      </c>
      <c r="V374" t="s">
        <v>52</v>
      </c>
      <c r="W374">
        <v>2.7658533288114602</v>
      </c>
      <c r="X374" t="s">
        <v>50</v>
      </c>
      <c r="Y374">
        <v>2.7858380147006101</v>
      </c>
      <c r="Z374" t="s">
        <v>50</v>
      </c>
      <c r="AA374">
        <v>15.1410248992983</v>
      </c>
      <c r="AB374">
        <v>-12.805215106079199</v>
      </c>
      <c r="AC374">
        <v>1.22835577046766</v>
      </c>
      <c r="AD374">
        <v>-14.0335708765469</v>
      </c>
      <c r="AE374">
        <v>5358.6656716417901</v>
      </c>
      <c r="AF374">
        <v>5503.88957055214</v>
      </c>
      <c r="AG374">
        <v>5240.1758241758198</v>
      </c>
      <c r="AH374">
        <v>4965.925795053</v>
      </c>
      <c r="AI374">
        <v>5672.54054054054</v>
      </c>
      <c r="AJ374">
        <v>5682.3169398907103</v>
      </c>
      <c r="AK374">
        <v>5344.5214285714201</v>
      </c>
      <c r="AL374">
        <v>4993.7957746478796</v>
      </c>
      <c r="AM374">
        <v>4971.5533333333296</v>
      </c>
      <c r="AN374">
        <v>5275.5524475524398</v>
      </c>
      <c r="AO374">
        <v>5130.3383458646604</v>
      </c>
      <c r="AP374">
        <v>4937.8581560283601</v>
      </c>
      <c r="AQ374">
        <v>5654.93103448275</v>
      </c>
      <c r="AR374">
        <v>5842.4875000000002</v>
      </c>
      <c r="AS374">
        <v>5292.1746031745997</v>
      </c>
      <c r="AT374">
        <v>5104.9508196721299</v>
      </c>
      <c r="AU374">
        <v>5688.1734693877497</v>
      </c>
      <c r="AV374">
        <v>5557.9126213592199</v>
      </c>
      <c r="AW374">
        <v>5387.3506493506402</v>
      </c>
      <c r="AX374">
        <v>4910.08641975308</v>
      </c>
      <c r="AY374">
        <v>5178.0253164556898</v>
      </c>
      <c r="AZ374">
        <v>5848.9756097560903</v>
      </c>
      <c r="BA374">
        <v>5538.7804878048701</v>
      </c>
      <c r="BB374">
        <v>4864.6142857142804</v>
      </c>
      <c r="BC374">
        <v>4741.8169014084497</v>
      </c>
      <c r="BD374">
        <v>4504.7213114754104</v>
      </c>
      <c r="BE374">
        <v>4473.6274509803898</v>
      </c>
      <c r="BF374">
        <v>5010.0704225352101</v>
      </c>
    </row>
    <row r="375" spans="1:58" x14ac:dyDescent="0.25">
      <c r="A375" t="s">
        <v>378</v>
      </c>
      <c r="B375" t="str">
        <f>VLOOKUP(A375,vhcsResultsConsolidated!$A$2:$C$566,2)</f>
        <v>break</v>
      </c>
      <c r="C375" t="str">
        <f>VLOOKUP(A375,vhcsResultsConsolidated!$A$2:$C$566,3)</f>
        <v>cheap</v>
      </c>
      <c r="D375">
        <v>0.84648799999999902</v>
      </c>
      <c r="E375">
        <v>1769</v>
      </c>
      <c r="F375">
        <v>1769</v>
      </c>
      <c r="G375">
        <v>4.1539102400807497</v>
      </c>
      <c r="H375" t="s">
        <v>50</v>
      </c>
      <c r="I375">
        <v>3.82434791215542</v>
      </c>
      <c r="J375" t="s">
        <v>50</v>
      </c>
      <c r="K375">
        <v>1.1779802415496601</v>
      </c>
      <c r="L375" t="s">
        <v>53</v>
      </c>
      <c r="M375">
        <v>10.782053903538801</v>
      </c>
      <c r="N375" t="s">
        <v>50</v>
      </c>
      <c r="O375">
        <v>-0.130381669613506</v>
      </c>
      <c r="P375" t="s">
        <v>50</v>
      </c>
      <c r="Q375">
        <v>-0.13320403972668299</v>
      </c>
      <c r="R375" t="s">
        <v>50</v>
      </c>
      <c r="S375">
        <v>-4.3603224569717901E-2</v>
      </c>
      <c r="T375" t="s">
        <v>50</v>
      </c>
      <c r="U375">
        <v>0.101391644174934</v>
      </c>
      <c r="V375" t="s">
        <v>50</v>
      </c>
      <c r="W375">
        <v>3.0685334705618499</v>
      </c>
      <c r="X375" t="s">
        <v>50</v>
      </c>
      <c r="Y375">
        <v>3.14688190286103</v>
      </c>
      <c r="Z375" t="s">
        <v>50</v>
      </c>
      <c r="AA375">
        <v>23.539686624963501</v>
      </c>
      <c r="AB375">
        <v>-150.03452368036201</v>
      </c>
      <c r="AC375">
        <v>-7.9168534643197299</v>
      </c>
      <c r="AD375">
        <v>-142.117670216042</v>
      </c>
      <c r="AE375">
        <v>23615.398395721899</v>
      </c>
      <c r="AF375">
        <v>22183.3937677053</v>
      </c>
      <c r="AG375">
        <v>18070.8362068965</v>
      </c>
      <c r="AH375">
        <v>13140.472839506099</v>
      </c>
      <c r="AI375">
        <v>24323.706422018298</v>
      </c>
      <c r="AJ375">
        <v>22137.114678899001</v>
      </c>
      <c r="AK375">
        <v>18872.892307692298</v>
      </c>
      <c r="AL375">
        <v>16209.5925925925</v>
      </c>
      <c r="AM375">
        <v>22625.583333333299</v>
      </c>
      <c r="AN375">
        <v>22258.125925925899</v>
      </c>
      <c r="AO375">
        <v>17048.607843137201</v>
      </c>
      <c r="AP375">
        <v>12373.192901234501</v>
      </c>
      <c r="AQ375">
        <v>23968.145631067899</v>
      </c>
      <c r="AR375">
        <v>23531.542168674699</v>
      </c>
      <c r="AS375">
        <v>19170.301587301499</v>
      </c>
      <c r="AT375">
        <v>17040.490566037701</v>
      </c>
      <c r="AU375">
        <v>24642.165217391299</v>
      </c>
      <c r="AV375">
        <v>21279.8</v>
      </c>
      <c r="AW375">
        <v>18593.238805970101</v>
      </c>
      <c r="AX375">
        <v>15805.5779816513</v>
      </c>
      <c r="AY375">
        <v>20724.651515151501</v>
      </c>
      <c r="AZ375">
        <v>23161.102272727199</v>
      </c>
      <c r="BA375">
        <v>18309.966101694899</v>
      </c>
      <c r="BB375">
        <v>12236.0200668896</v>
      </c>
      <c r="BC375">
        <v>24019.599999999999</v>
      </c>
      <c r="BD375">
        <v>20567.446808510598</v>
      </c>
      <c r="BE375">
        <v>15317.9069767441</v>
      </c>
      <c r="BF375">
        <v>14013.78</v>
      </c>
    </row>
    <row r="376" spans="1:58" x14ac:dyDescent="0.25">
      <c r="A376" t="s">
        <v>381</v>
      </c>
      <c r="B376" t="str">
        <f>VLOOKUP(A376,vhcsResultsConsolidated!$A$2:$C$566,2)</f>
        <v>van</v>
      </c>
      <c r="C376" t="str">
        <f>VLOOKUP(A376,vhcsResultsConsolidated!$A$2:$C$566,3)</f>
        <v>low</v>
      </c>
      <c r="D376">
        <v>0.647698</v>
      </c>
      <c r="E376">
        <v>8451</v>
      </c>
      <c r="F376">
        <v>8023</v>
      </c>
      <c r="G376">
        <v>2.9528631023238199</v>
      </c>
      <c r="H376" t="s">
        <v>51</v>
      </c>
      <c r="I376">
        <v>2.7936687511112099</v>
      </c>
      <c r="J376" t="s">
        <v>51</v>
      </c>
      <c r="K376">
        <v>2.39280290150921</v>
      </c>
      <c r="L376" t="s">
        <v>51</v>
      </c>
      <c r="M376">
        <v>4.9197143939165997</v>
      </c>
      <c r="N376" t="s">
        <v>50</v>
      </c>
      <c r="O376">
        <v>-3.9303185303469601E-2</v>
      </c>
      <c r="P376" t="s">
        <v>51</v>
      </c>
      <c r="Q376">
        <v>6.6341649429810202E-4</v>
      </c>
      <c r="R376" t="s">
        <v>53</v>
      </c>
      <c r="S376">
        <v>0.109465469181208</v>
      </c>
      <c r="T376" t="s">
        <v>50</v>
      </c>
      <c r="U376">
        <v>0.18742888216451201</v>
      </c>
      <c r="V376" t="s">
        <v>50</v>
      </c>
      <c r="W376">
        <v>3.0895357293266299</v>
      </c>
      <c r="X376" t="s">
        <v>50</v>
      </c>
      <c r="Y376">
        <v>3.2450247702364501</v>
      </c>
      <c r="Z376" t="s">
        <v>50</v>
      </c>
      <c r="AA376">
        <v>58.683238385721502</v>
      </c>
      <c r="AB376">
        <v>-363.52916395547999</v>
      </c>
      <c r="AC376">
        <v>-133.350530491538</v>
      </c>
      <c r="AD376">
        <v>-230.17863346394199</v>
      </c>
      <c r="AE376">
        <v>16587.827102803702</v>
      </c>
      <c r="AF376">
        <v>17533.841185041201</v>
      </c>
      <c r="AG376">
        <v>16200.836676217699</v>
      </c>
      <c r="AH376">
        <v>19571.838053450301</v>
      </c>
      <c r="AI376">
        <v>16842.605080831399</v>
      </c>
      <c r="AJ376">
        <v>16295.4076999012</v>
      </c>
      <c r="AK376">
        <v>15516.1712907117</v>
      </c>
      <c r="AL376">
        <v>18001.112499999999</v>
      </c>
      <c r="AM376">
        <v>16327.026004728101</v>
      </c>
      <c r="AN376">
        <v>18733.2036328871</v>
      </c>
      <c r="AO376">
        <v>16820.473799126601</v>
      </c>
      <c r="AP376">
        <v>21013.973221117001</v>
      </c>
      <c r="AQ376">
        <v>16768.534246575298</v>
      </c>
      <c r="AR376">
        <v>16978.661508704001</v>
      </c>
      <c r="AS376">
        <v>16675.539759036099</v>
      </c>
      <c r="AT376">
        <v>17919.8739770867</v>
      </c>
      <c r="AU376">
        <v>16918.406542056</v>
      </c>
      <c r="AV376">
        <v>15583.225806451601</v>
      </c>
      <c r="AW376">
        <v>14354.002415458899</v>
      </c>
      <c r="AX376">
        <v>18085.3853989813</v>
      </c>
      <c r="AY376">
        <v>17211.0618811881</v>
      </c>
      <c r="AZ376">
        <v>19553.6548323471</v>
      </c>
      <c r="BA376">
        <v>16484.414798206199</v>
      </c>
      <c r="BB376">
        <v>17163.1522198731</v>
      </c>
      <c r="BC376">
        <v>15518.9932126696</v>
      </c>
      <c r="BD376">
        <v>17961.461966604798</v>
      </c>
      <c r="BE376">
        <v>17139.3723404255</v>
      </c>
      <c r="BF376">
        <v>23197.952038369302</v>
      </c>
    </row>
    <row r="377" spans="1:58" x14ac:dyDescent="0.25">
      <c r="A377" t="s">
        <v>389</v>
      </c>
      <c r="B377" t="str">
        <f>VLOOKUP(A377,vhcsResultsConsolidated!$A$2:$C$566,2)</f>
        <v>limousine</v>
      </c>
      <c r="C377" t="str">
        <f>VLOOKUP(A377,vhcsResultsConsolidated!$A$2:$C$566,3)</f>
        <v>medium</v>
      </c>
      <c r="D377">
        <v>0.93530800000000003</v>
      </c>
      <c r="E377">
        <v>1194</v>
      </c>
      <c r="F377">
        <v>1194</v>
      </c>
      <c r="G377">
        <v>4.0156830318725296</v>
      </c>
      <c r="H377" t="s">
        <v>50</v>
      </c>
      <c r="I377">
        <v>3.5379926136102999</v>
      </c>
      <c r="J377" t="s">
        <v>50</v>
      </c>
      <c r="K377">
        <v>1.47278866600558</v>
      </c>
      <c r="L377" t="s">
        <v>53</v>
      </c>
      <c r="M377">
        <v>0.55003550679536295</v>
      </c>
      <c r="N377" t="s">
        <v>53</v>
      </c>
      <c r="O377">
        <v>-4.3353520409265198E-2</v>
      </c>
      <c r="P377" t="s">
        <v>53</v>
      </c>
      <c r="Q377">
        <v>-3.2327589586153102E-2</v>
      </c>
      <c r="R377" t="s">
        <v>53</v>
      </c>
      <c r="S377">
        <v>-5.7618278833023503E-3</v>
      </c>
      <c r="T377" t="s">
        <v>53</v>
      </c>
      <c r="U377">
        <v>7.0371840226545704E-2</v>
      </c>
      <c r="V377" t="s">
        <v>51</v>
      </c>
      <c r="W377">
        <v>2.6272191004733099</v>
      </c>
      <c r="X377" t="s">
        <v>50</v>
      </c>
      <c r="Y377">
        <v>2.6771730231299502</v>
      </c>
      <c r="Z377" t="s">
        <v>50</v>
      </c>
      <c r="AA377">
        <v>1.3697265705322199</v>
      </c>
      <c r="AB377">
        <v>-31.353996625012002</v>
      </c>
      <c r="AC377">
        <v>-11.725210053947301</v>
      </c>
      <c r="AD377">
        <v>-19.628786571064701</v>
      </c>
      <c r="AE377">
        <v>32196.290697674402</v>
      </c>
      <c r="AF377">
        <v>32343.1752265861</v>
      </c>
      <c r="AG377">
        <v>27936.357142857101</v>
      </c>
      <c r="AH377">
        <v>27452.532507739899</v>
      </c>
      <c r="AI377">
        <v>29283.378881987501</v>
      </c>
      <c r="AJ377">
        <v>33771.884955752197</v>
      </c>
      <c r="AK377">
        <v>30918</v>
      </c>
      <c r="AL377">
        <v>28036.4932432432</v>
      </c>
      <c r="AM377">
        <v>34759.016393442602</v>
      </c>
      <c r="AN377">
        <v>29268.0476190476</v>
      </c>
      <c r="AO377">
        <v>25605.2545454545</v>
      </c>
      <c r="AP377">
        <v>26958.668571428501</v>
      </c>
      <c r="AQ377">
        <v>27557.3263157894</v>
      </c>
      <c r="AR377">
        <v>31896.657407407401</v>
      </c>
      <c r="AS377">
        <v>34992.936170212699</v>
      </c>
      <c r="AT377">
        <v>26427.279411764699</v>
      </c>
      <c r="AU377">
        <v>31767.8484848484</v>
      </c>
      <c r="AV377">
        <v>35488.1949152542</v>
      </c>
      <c r="AW377">
        <v>26007.179487179401</v>
      </c>
      <c r="AX377">
        <v>29404.325000000001</v>
      </c>
      <c r="AY377">
        <v>36019.782608695597</v>
      </c>
      <c r="AZ377">
        <v>20261.270270270201</v>
      </c>
      <c r="BA377">
        <v>24926.846153846102</v>
      </c>
      <c r="BB377">
        <v>29541.058823529402</v>
      </c>
      <c r="BC377">
        <v>33484.395604395599</v>
      </c>
      <c r="BD377">
        <v>34168.794117646998</v>
      </c>
      <c r="BE377">
        <v>25977.9014084507</v>
      </c>
      <c r="BF377">
        <v>25896.556451612902</v>
      </c>
    </row>
    <row r="378" spans="1:58" x14ac:dyDescent="0.25">
      <c r="A378" t="s">
        <v>390</v>
      </c>
      <c r="B378" t="str">
        <f>VLOOKUP(A378,vhcsResultsConsolidated!$A$2:$C$566,2)</f>
        <v>limousine</v>
      </c>
      <c r="C378" t="str">
        <f>VLOOKUP(A378,vhcsResultsConsolidated!$A$2:$C$566,3)</f>
        <v>medium high</v>
      </c>
      <c r="D378">
        <v>0.736564</v>
      </c>
      <c r="E378">
        <v>4093</v>
      </c>
      <c r="F378">
        <v>3015</v>
      </c>
      <c r="G378">
        <v>2.7398070223872102</v>
      </c>
      <c r="H378" t="s">
        <v>51</v>
      </c>
      <c r="I378">
        <v>2.07464850218705</v>
      </c>
      <c r="J378" t="s">
        <v>52</v>
      </c>
      <c r="K378">
        <v>2.0385600132576398</v>
      </c>
      <c r="L378" t="s">
        <v>52</v>
      </c>
      <c r="M378">
        <v>1.58588653141212</v>
      </c>
      <c r="N378" t="s">
        <v>53</v>
      </c>
      <c r="O378">
        <v>-1.47692708559876E-2</v>
      </c>
      <c r="P378" t="s">
        <v>53</v>
      </c>
      <c r="Q378">
        <v>-3.2115401296012903E-2</v>
      </c>
      <c r="R378" t="s">
        <v>50</v>
      </c>
      <c r="S378">
        <v>-2.23249728728157E-2</v>
      </c>
      <c r="T378" t="s">
        <v>51</v>
      </c>
      <c r="U378">
        <v>-1.4010445251066201E-2</v>
      </c>
      <c r="V378" t="s">
        <v>53</v>
      </c>
      <c r="W378">
        <v>3.1762527151987299</v>
      </c>
      <c r="X378" t="s">
        <v>50</v>
      </c>
      <c r="Y378">
        <v>3.1682915403952499</v>
      </c>
      <c r="Z378" t="s">
        <v>50</v>
      </c>
      <c r="AA378">
        <v>19.108863333877999</v>
      </c>
      <c r="AB378">
        <v>22.8450556433076</v>
      </c>
      <c r="AC378">
        <v>5.3036926488015803</v>
      </c>
      <c r="AD378">
        <v>17.541362994505999</v>
      </c>
      <c r="AE378">
        <v>58230.920658682597</v>
      </c>
      <c r="AF378">
        <v>55297.030732860498</v>
      </c>
      <c r="AG378">
        <v>50908.634686346799</v>
      </c>
      <c r="AH378">
        <v>46493.334723670399</v>
      </c>
      <c r="AI378">
        <v>59905.785714285703</v>
      </c>
      <c r="AJ378">
        <v>56680.1143497757</v>
      </c>
      <c r="AK378">
        <v>52958.414746543698</v>
      </c>
      <c r="AL378">
        <v>46919.076738609103</v>
      </c>
      <c r="AM378">
        <v>56672.231213872801</v>
      </c>
      <c r="AN378">
        <v>53754.892500000002</v>
      </c>
      <c r="AO378">
        <v>49540.012307692297</v>
      </c>
      <c r="AP378">
        <v>46165.780442804396</v>
      </c>
      <c r="AQ378">
        <v>62664.081632652997</v>
      </c>
      <c r="AR378">
        <v>56929.017391304304</v>
      </c>
      <c r="AS378">
        <v>52440.347826086901</v>
      </c>
      <c r="AT378">
        <v>47546.851851851803</v>
      </c>
      <c r="AU378">
        <v>57588.8171428571</v>
      </c>
      <c r="AV378">
        <v>56415.078703703701</v>
      </c>
      <c r="AW378">
        <v>53542.509803921501</v>
      </c>
      <c r="AX378">
        <v>46398.684210526299</v>
      </c>
      <c r="AY378">
        <v>56137.608695652103</v>
      </c>
      <c r="AZ378">
        <v>52694</v>
      </c>
      <c r="BA378">
        <v>52732.072463768098</v>
      </c>
      <c r="BB378">
        <v>46510.8348214285</v>
      </c>
      <c r="BC378">
        <v>57137.497297297297</v>
      </c>
      <c r="BD378">
        <v>55012.890710382497</v>
      </c>
      <c r="BE378">
        <v>47184.374331550804</v>
      </c>
      <c r="BF378">
        <v>45922.723270440198</v>
      </c>
    </row>
    <row r="379" spans="1:58" x14ac:dyDescent="0.25">
      <c r="A379" t="s">
        <v>387</v>
      </c>
      <c r="B379" t="str">
        <f>VLOOKUP(A379,vhcsResultsConsolidated!$A$2:$C$566,2)</f>
        <v>Break</v>
      </c>
      <c r="C379" t="str">
        <f>VLOOKUP(A379,vhcsResultsConsolidated!$A$2:$C$566,3)</f>
        <v>Medium High</v>
      </c>
      <c r="D379">
        <v>0.82061200000000001</v>
      </c>
      <c r="E379">
        <v>3286</v>
      </c>
      <c r="F379">
        <v>2408</v>
      </c>
      <c r="G379">
        <v>2.7676747955473702</v>
      </c>
      <c r="H379" t="s">
        <v>51</v>
      </c>
      <c r="I379">
        <v>1.95950319730964</v>
      </c>
      <c r="J379" t="s">
        <v>52</v>
      </c>
      <c r="K379">
        <v>2.3157991729924099</v>
      </c>
      <c r="L379" t="s">
        <v>51</v>
      </c>
      <c r="M379">
        <v>1.97201943396549</v>
      </c>
      <c r="N379" t="s">
        <v>52</v>
      </c>
      <c r="O379">
        <v>-5.5360652346163101E-2</v>
      </c>
      <c r="P379" t="s">
        <v>50</v>
      </c>
      <c r="Q379">
        <v>-2.6283308485927599E-2</v>
      </c>
      <c r="R379" t="s">
        <v>53</v>
      </c>
      <c r="S379">
        <v>-3.1520558811895999E-2</v>
      </c>
      <c r="T379" t="s">
        <v>53</v>
      </c>
      <c r="U379">
        <v>4.6101023840472002E-2</v>
      </c>
      <c r="V379" t="s">
        <v>51</v>
      </c>
      <c r="W379">
        <v>3.0911440190884498</v>
      </c>
      <c r="X379" t="s">
        <v>50</v>
      </c>
      <c r="Y379">
        <v>3.1131325515330999</v>
      </c>
      <c r="Z379" t="s">
        <v>50</v>
      </c>
      <c r="AA379">
        <v>17.883065063833602</v>
      </c>
      <c r="AB379">
        <v>-12.136569772464201</v>
      </c>
      <c r="AC379">
        <v>3.8498738733387601</v>
      </c>
      <c r="AD379">
        <v>-15.986443645803</v>
      </c>
      <c r="AE379">
        <v>24153.2462006079</v>
      </c>
      <c r="AF379">
        <v>21978.719512195101</v>
      </c>
      <c r="AG379">
        <v>19459.712121212098</v>
      </c>
      <c r="AH379">
        <v>20161.504746835399</v>
      </c>
      <c r="AI379">
        <v>25204.822714681399</v>
      </c>
      <c r="AJ379">
        <v>22307.648387096699</v>
      </c>
      <c r="AK379">
        <v>21136.210526315699</v>
      </c>
      <c r="AL379">
        <v>19042.463157894701</v>
      </c>
      <c r="AM379">
        <v>22875.0673400673</v>
      </c>
      <c r="AN379">
        <v>21684.014450866998</v>
      </c>
      <c r="AO379">
        <v>17826.200854700801</v>
      </c>
      <c r="AP379">
        <v>21080.602305475499</v>
      </c>
      <c r="AQ379">
        <v>25301.912280701701</v>
      </c>
      <c r="AR379">
        <v>22223.974522292901</v>
      </c>
      <c r="AS379">
        <v>21200.967741935401</v>
      </c>
      <c r="AT379">
        <v>17969.577464788701</v>
      </c>
      <c r="AU379">
        <v>25117.442105263101</v>
      </c>
      <c r="AV379">
        <v>22393.509803921501</v>
      </c>
      <c r="AW379">
        <v>21059</v>
      </c>
      <c r="AX379">
        <v>20107.846153846102</v>
      </c>
      <c r="AY379">
        <v>23357.604316546702</v>
      </c>
      <c r="AZ379">
        <v>21625.366279069702</v>
      </c>
      <c r="BA379">
        <v>20085.909090909001</v>
      </c>
      <c r="BB379">
        <v>20195.381578947301</v>
      </c>
      <c r="BC379">
        <v>22450.556962025301</v>
      </c>
      <c r="BD379">
        <v>21741.9885057471</v>
      </c>
      <c r="BE379">
        <v>15406.513274336199</v>
      </c>
      <c r="BF379">
        <v>21770.6205128205</v>
      </c>
    </row>
    <row r="380" spans="1:58" x14ac:dyDescent="0.25">
      <c r="A380" t="s">
        <v>388</v>
      </c>
      <c r="B380" t="str">
        <f>VLOOKUP(A380,vhcsResultsConsolidated!$A$2:$C$566,2)</f>
        <v>SUV</v>
      </c>
      <c r="C380" t="str">
        <f>VLOOKUP(A380,vhcsResultsConsolidated!$A$2:$C$566,3)</f>
        <v>medium low</v>
      </c>
      <c r="D380">
        <v>0.84838499999999994</v>
      </c>
      <c r="E380">
        <v>8224</v>
      </c>
      <c r="F380">
        <v>8095</v>
      </c>
      <c r="G380">
        <v>4.2794402883619798</v>
      </c>
      <c r="H380" t="s">
        <v>50</v>
      </c>
      <c r="I380">
        <v>1.8397486268924499</v>
      </c>
      <c r="J380" t="s">
        <v>53</v>
      </c>
      <c r="K380">
        <v>4.3191465448233899</v>
      </c>
      <c r="L380" t="s">
        <v>50</v>
      </c>
      <c r="M380">
        <v>2.3417211573262899</v>
      </c>
      <c r="N380" t="s">
        <v>51</v>
      </c>
      <c r="O380">
        <v>-8.2722779013788494E-2</v>
      </c>
      <c r="P380" t="s">
        <v>50</v>
      </c>
      <c r="Q380">
        <v>1.52905056060184E-2</v>
      </c>
      <c r="R380" t="s">
        <v>53</v>
      </c>
      <c r="S380">
        <v>2.3527469900669E-2</v>
      </c>
      <c r="T380" t="s">
        <v>52</v>
      </c>
      <c r="U380">
        <v>7.60934478191818E-2</v>
      </c>
      <c r="V380" t="s">
        <v>50</v>
      </c>
      <c r="W380">
        <v>2.5867960440026598</v>
      </c>
      <c r="X380" t="s">
        <v>50</v>
      </c>
      <c r="Y380">
        <v>2.64763344432698</v>
      </c>
      <c r="Z380" t="s">
        <v>50</v>
      </c>
      <c r="AA380">
        <v>-1.3458500994226801</v>
      </c>
      <c r="AB380">
        <v>-291.28049636943803</v>
      </c>
      <c r="AC380">
        <v>-109.375926290762</v>
      </c>
      <c r="AD380">
        <v>-181.90457007867599</v>
      </c>
      <c r="AE380">
        <v>15913.699532710199</v>
      </c>
      <c r="AF380">
        <v>15078.6364532019</v>
      </c>
      <c r="AG380">
        <v>15337.9006044325</v>
      </c>
      <c r="AH380">
        <v>16592.4035303776</v>
      </c>
      <c r="AI380">
        <v>14993.3922155688</v>
      </c>
      <c r="AJ380">
        <v>15729.1426024955</v>
      </c>
      <c r="AK380">
        <v>14632.7547649301</v>
      </c>
      <c r="AL380">
        <v>15588.7216396568</v>
      </c>
      <c r="AM380">
        <v>16724.022847100099</v>
      </c>
      <c r="AN380">
        <v>14274.817180616699</v>
      </c>
      <c r="AO380">
        <v>16128.427350427301</v>
      </c>
      <c r="AP380">
        <v>17351.496755587599</v>
      </c>
      <c r="AQ380">
        <v>14323.791919191901</v>
      </c>
      <c r="AR380">
        <v>16222.7574334898</v>
      </c>
      <c r="AS380">
        <v>14506.833333333299</v>
      </c>
      <c r="AT380">
        <v>15267.504970178899</v>
      </c>
      <c r="AU380">
        <v>15647.1439842209</v>
      </c>
      <c r="AV380">
        <v>15076.0993788819</v>
      </c>
      <c r="AW380">
        <v>14785.9887323943</v>
      </c>
      <c r="AX380">
        <v>15884.641025641</v>
      </c>
      <c r="AY380">
        <v>16318.248366013</v>
      </c>
      <c r="AZ380">
        <v>13766.030162412901</v>
      </c>
      <c r="BA380">
        <v>17227.420168067201</v>
      </c>
      <c r="BB380">
        <v>17767.259856630801</v>
      </c>
      <c r="BC380">
        <v>16998.324005891001</v>
      </c>
      <c r="BD380">
        <v>14734.538784066999</v>
      </c>
      <c r="BE380">
        <v>14991.2086956521</v>
      </c>
      <c r="BF380">
        <v>17071.646562123002</v>
      </c>
    </row>
    <row r="381" spans="1:58" x14ac:dyDescent="0.25">
      <c r="A381" t="s">
        <v>392</v>
      </c>
      <c r="B381" t="str">
        <f>VLOOKUP(A381,vhcsResultsConsolidated!$A$2:$C$566,2)</f>
        <v>SUV</v>
      </c>
      <c r="C381" t="str">
        <f>VLOOKUP(A381,vhcsResultsConsolidated!$A$2:$C$566,3)</f>
        <v>Medium</v>
      </c>
      <c r="D381">
        <v>0.88852399999999998</v>
      </c>
      <c r="E381">
        <v>7509</v>
      </c>
      <c r="F381">
        <v>7509</v>
      </c>
      <c r="G381">
        <v>5.1909796873958403</v>
      </c>
      <c r="H381" t="s">
        <v>50</v>
      </c>
      <c r="I381">
        <v>3.7328738497740002</v>
      </c>
      <c r="J381" t="s">
        <v>50</v>
      </c>
      <c r="K381">
        <v>3.3061442321269201</v>
      </c>
      <c r="L381" t="s">
        <v>50</v>
      </c>
      <c r="M381">
        <v>7.1230470564803596</v>
      </c>
      <c r="N381" t="s">
        <v>50</v>
      </c>
      <c r="O381">
        <v>-8.6313645649111793E-3</v>
      </c>
      <c r="P381" t="s">
        <v>53</v>
      </c>
      <c r="Q381">
        <v>-5.1074323913402901E-4</v>
      </c>
      <c r="R381" t="s">
        <v>53</v>
      </c>
      <c r="S381">
        <v>6.7649614604218603E-2</v>
      </c>
      <c r="T381" t="s">
        <v>50</v>
      </c>
      <c r="U381">
        <v>0.104983721077435</v>
      </c>
      <c r="V381" t="s">
        <v>50</v>
      </c>
      <c r="W381">
        <v>2.9033791682685899</v>
      </c>
      <c r="X381" t="s">
        <v>50</v>
      </c>
      <c r="Y381">
        <v>2.98924897627598</v>
      </c>
      <c r="Z381" t="s">
        <v>50</v>
      </c>
      <c r="AA381">
        <v>17.311772024147601</v>
      </c>
      <c r="AB381">
        <v>-156.364836841379</v>
      </c>
      <c r="AC381">
        <v>-66.270332057658905</v>
      </c>
      <c r="AD381">
        <v>-90.094504783720794</v>
      </c>
      <c r="AE381">
        <v>20340.6950803701</v>
      </c>
      <c r="AF381">
        <v>21412.153711279901</v>
      </c>
      <c r="AG381">
        <v>20801.4397874852</v>
      </c>
      <c r="AH381">
        <v>20910.964895173001</v>
      </c>
      <c r="AI381">
        <v>20530.255813953401</v>
      </c>
      <c r="AJ381">
        <v>20942.6076604554</v>
      </c>
      <c r="AK381">
        <v>20472.567231638401</v>
      </c>
      <c r="AL381">
        <v>21962.5925266903</v>
      </c>
      <c r="AM381">
        <v>20093.968609865398</v>
      </c>
      <c r="AN381">
        <v>22020.987919463001</v>
      </c>
      <c r="AO381">
        <v>21161.207663782399</v>
      </c>
      <c r="AP381">
        <v>19635.8522114347</v>
      </c>
      <c r="AQ381">
        <v>20591.7760736196</v>
      </c>
      <c r="AR381">
        <v>21321.403930131</v>
      </c>
      <c r="AS381">
        <v>20894.130864197501</v>
      </c>
      <c r="AT381">
        <v>21481.847169811299</v>
      </c>
      <c r="AU381">
        <v>20451.451866404699</v>
      </c>
      <c r="AV381">
        <v>20601.094488188901</v>
      </c>
      <c r="AW381">
        <v>20116.872916666602</v>
      </c>
      <c r="AX381">
        <v>22391.540404040399</v>
      </c>
      <c r="AY381">
        <v>20008.275956284098</v>
      </c>
      <c r="AZ381">
        <v>21535.551724137898</v>
      </c>
      <c r="BA381">
        <v>21414.7582938388</v>
      </c>
      <c r="BB381">
        <v>19644.950396825399</v>
      </c>
      <c r="BC381">
        <v>20153.595057034199</v>
      </c>
      <c r="BD381">
        <v>22518.296195652099</v>
      </c>
      <c r="BE381">
        <v>20884.7260981912</v>
      </c>
      <c r="BF381">
        <v>19625.011820330899</v>
      </c>
    </row>
    <row r="382" spans="1:58" x14ac:dyDescent="0.25">
      <c r="A382" t="s">
        <v>393</v>
      </c>
      <c r="B382" t="str">
        <f>VLOOKUP(A382,vhcsResultsConsolidated!$A$2:$C$566,2)</f>
        <v>Van</v>
      </c>
      <c r="C382" t="str">
        <f>VLOOKUP(A382,vhcsResultsConsolidated!$A$2:$C$566,3)</f>
        <v>Medium Cheap</v>
      </c>
      <c r="D382">
        <v>0.92283999999999999</v>
      </c>
      <c r="E382">
        <v>7098</v>
      </c>
      <c r="F382">
        <v>7098</v>
      </c>
      <c r="G382">
        <v>2.60287911161033</v>
      </c>
      <c r="H382" t="s">
        <v>51</v>
      </c>
      <c r="I382">
        <v>3.0694454625596101</v>
      </c>
      <c r="J382" t="s">
        <v>50</v>
      </c>
      <c r="K382">
        <v>3.03727515239013</v>
      </c>
      <c r="L382" t="s">
        <v>50</v>
      </c>
      <c r="M382">
        <v>7.0930161194884596</v>
      </c>
      <c r="N382" t="s">
        <v>50</v>
      </c>
      <c r="O382">
        <v>-1.2717240000098801E-2</v>
      </c>
      <c r="P382" t="s">
        <v>53</v>
      </c>
      <c r="Q382">
        <v>5.53269104074567E-2</v>
      </c>
      <c r="R382" t="s">
        <v>50</v>
      </c>
      <c r="S382">
        <v>7.45534812355369E-2</v>
      </c>
      <c r="T382" t="s">
        <v>50</v>
      </c>
      <c r="U382">
        <v>0.115791582785055</v>
      </c>
      <c r="V382" t="s">
        <v>50</v>
      </c>
      <c r="W382">
        <v>2.8948512297403699</v>
      </c>
      <c r="X382" t="s">
        <v>50</v>
      </c>
      <c r="Y382">
        <v>2.9826264143458898</v>
      </c>
      <c r="Z382" t="s">
        <v>50</v>
      </c>
      <c r="AA382">
        <v>-49.237770332916497</v>
      </c>
      <c r="AB382">
        <v>-104.971228651023</v>
      </c>
      <c r="AC382">
        <v>-63.893980080860501</v>
      </c>
      <c r="AD382">
        <v>-41.077248570163199</v>
      </c>
      <c r="AE382">
        <v>23402.228028503501</v>
      </c>
      <c r="AF382">
        <v>21578.230280571701</v>
      </c>
      <c r="AG382">
        <v>20143.206973293702</v>
      </c>
      <c r="AH382">
        <v>21203.171981776701</v>
      </c>
      <c r="AI382">
        <v>23931.934678194</v>
      </c>
      <c r="AJ382">
        <v>21837.970837253</v>
      </c>
      <c r="AK382">
        <v>19762.265578635001</v>
      </c>
      <c r="AL382">
        <v>20456.065848214199</v>
      </c>
      <c r="AM382">
        <v>22883.971804511199</v>
      </c>
      <c r="AN382">
        <v>21243.963680387398</v>
      </c>
      <c r="AO382">
        <v>20524.148367952501</v>
      </c>
      <c r="AP382">
        <v>21981.552325581401</v>
      </c>
      <c r="AQ382">
        <v>25731.539101497499</v>
      </c>
      <c r="AR382">
        <v>21411.693240901201</v>
      </c>
      <c r="AS382">
        <v>19672.146268656699</v>
      </c>
      <c r="AT382">
        <v>19911.581858407</v>
      </c>
      <c r="AU382">
        <v>21473.838636363598</v>
      </c>
      <c r="AV382">
        <v>22344.0658436214</v>
      </c>
      <c r="AW382">
        <v>19851.321533923299</v>
      </c>
      <c r="AX382">
        <v>21010.360360360301</v>
      </c>
      <c r="AY382">
        <v>22525.838636363598</v>
      </c>
      <c r="AZ382">
        <v>22326.7098214285</v>
      </c>
      <c r="BA382">
        <v>21767.384393063501</v>
      </c>
      <c r="BB382">
        <v>22262.915074309902</v>
      </c>
      <c r="BC382">
        <v>23136.501602564102</v>
      </c>
      <c r="BD382">
        <v>19960.708994708901</v>
      </c>
      <c r="BE382">
        <v>19212.6859756097</v>
      </c>
      <c r="BF382">
        <v>21640.879177377799</v>
      </c>
    </row>
    <row r="383" spans="1:58" x14ac:dyDescent="0.25">
      <c r="A383" t="s">
        <v>394</v>
      </c>
      <c r="B383" t="str">
        <f>VLOOKUP(A383,vhcsResultsConsolidated!$A$2:$C$566,2)</f>
        <v>break 4x4</v>
      </c>
      <c r="C383" t="str">
        <f>VLOOKUP(A383,vhcsResultsConsolidated!$A$2:$C$566,3)</f>
        <v>medium</v>
      </c>
      <c r="D383">
        <v>0.76660499999999998</v>
      </c>
      <c r="E383">
        <v>10528</v>
      </c>
      <c r="F383">
        <v>10484</v>
      </c>
      <c r="G383">
        <v>9.1520778237045306</v>
      </c>
      <c r="H383" t="s">
        <v>50</v>
      </c>
      <c r="I383">
        <v>6.9184432189993501</v>
      </c>
      <c r="J383" t="s">
        <v>50</v>
      </c>
      <c r="K383">
        <v>5.5184370266262199</v>
      </c>
      <c r="L383" t="s">
        <v>50</v>
      </c>
      <c r="M383">
        <v>18.6865341267339</v>
      </c>
      <c r="N383" t="s">
        <v>50</v>
      </c>
      <c r="O383">
        <v>-8.7749278394319202E-2</v>
      </c>
      <c r="P383" t="s">
        <v>50</v>
      </c>
      <c r="Q383">
        <v>-5.43041281406728E-2</v>
      </c>
      <c r="R383" t="s">
        <v>50</v>
      </c>
      <c r="S383">
        <v>-2.5582948372093701E-4</v>
      </c>
      <c r="T383" t="s">
        <v>53</v>
      </c>
      <c r="U383">
        <v>3.6077092840134301E-2</v>
      </c>
      <c r="V383" t="s">
        <v>50</v>
      </c>
      <c r="W383">
        <v>3.2037107915482301</v>
      </c>
      <c r="X383" t="s">
        <v>50</v>
      </c>
      <c r="Y383">
        <v>3.2428040251761101</v>
      </c>
      <c r="Z383" t="s">
        <v>50</v>
      </c>
      <c r="AA383">
        <v>138.24673915534899</v>
      </c>
      <c r="AB383">
        <v>-140.02700278663801</v>
      </c>
      <c r="AC383">
        <v>-62.139227823880802</v>
      </c>
      <c r="AD383">
        <v>-77.887774962757703</v>
      </c>
      <c r="AE383">
        <v>9456.1170915958392</v>
      </c>
      <c r="AF383">
        <v>8581.0793937206709</v>
      </c>
      <c r="AG383">
        <v>7373.2312038244199</v>
      </c>
      <c r="AH383">
        <v>7473.1100671140903</v>
      </c>
      <c r="AI383">
        <v>9636.6904761904698</v>
      </c>
      <c r="AJ383">
        <v>8498.5549450549406</v>
      </c>
      <c r="AK383">
        <v>7499.0596137699404</v>
      </c>
      <c r="AL383">
        <v>7537.5892857142799</v>
      </c>
      <c r="AM383">
        <v>9218.2501823486491</v>
      </c>
      <c r="AN383">
        <v>8672.4524714828895</v>
      </c>
      <c r="AO383">
        <v>7238.2207207207202</v>
      </c>
      <c r="AP383">
        <v>7408.34170403587</v>
      </c>
      <c r="AQ383">
        <v>9518.4407744874698</v>
      </c>
      <c r="AR383">
        <v>8206.3496688741707</v>
      </c>
      <c r="AS383">
        <v>7628.5264900662196</v>
      </c>
      <c r="AT383">
        <v>7539.2996254681602</v>
      </c>
      <c r="AU383">
        <v>9748.5689655172391</v>
      </c>
      <c r="AV383">
        <v>8813.2696148359391</v>
      </c>
      <c r="AW383">
        <v>7365.8432708688197</v>
      </c>
      <c r="AX383">
        <v>7536.0307167235496</v>
      </c>
      <c r="AY383">
        <v>9366.5374639769398</v>
      </c>
      <c r="AZ383">
        <v>8805.75510204081</v>
      </c>
      <c r="BA383">
        <v>7504.9684763572604</v>
      </c>
      <c r="BB383">
        <v>7768.2859589041</v>
      </c>
      <c r="BC383">
        <v>9066.2392909896498</v>
      </c>
      <c r="BD383">
        <v>8527.0699523052408</v>
      </c>
      <c r="BE383">
        <v>6955.6363636363603</v>
      </c>
      <c r="BF383">
        <v>7012.4708097928396</v>
      </c>
    </row>
    <row r="384" spans="1:58" x14ac:dyDescent="0.25">
      <c r="A384" t="s">
        <v>395</v>
      </c>
      <c r="B384" t="str">
        <f>VLOOKUP(A384,vhcsResultsConsolidated!$A$2:$C$566,2)</f>
        <v>break</v>
      </c>
      <c r="C384" t="str">
        <f>VLOOKUP(A384,vhcsResultsConsolidated!$A$2:$C$566,3)</f>
        <v>medium</v>
      </c>
      <c r="D384">
        <v>0.87273199999999995</v>
      </c>
      <c r="E384">
        <v>14250</v>
      </c>
      <c r="F384">
        <v>12566</v>
      </c>
      <c r="G384">
        <v>7.3867748190881697</v>
      </c>
      <c r="H384" t="s">
        <v>50</v>
      </c>
      <c r="I384">
        <v>4.8813319991973403</v>
      </c>
      <c r="J384" t="s">
        <v>50</v>
      </c>
      <c r="K384">
        <v>4.1988382274379896</v>
      </c>
      <c r="L384" t="s">
        <v>50</v>
      </c>
      <c r="M384">
        <v>10.0436223686162</v>
      </c>
      <c r="N384" t="s">
        <v>50</v>
      </c>
      <c r="O384">
        <v>2.02622950992821E-2</v>
      </c>
      <c r="P384" t="s">
        <v>50</v>
      </c>
      <c r="Q384">
        <v>5.5071392915250802E-2</v>
      </c>
      <c r="R384" t="s">
        <v>50</v>
      </c>
      <c r="S384">
        <v>6.6473783987799295E-2</v>
      </c>
      <c r="T384" t="s">
        <v>50</v>
      </c>
      <c r="U384">
        <v>0.11568268917419</v>
      </c>
      <c r="V384" t="s">
        <v>50</v>
      </c>
      <c r="W384">
        <v>3.0020950473726802</v>
      </c>
      <c r="X384" t="s">
        <v>50</v>
      </c>
      <c r="Y384">
        <v>3.0820919511679499</v>
      </c>
      <c r="Z384" t="s">
        <v>50</v>
      </c>
      <c r="AA384">
        <v>-84.0808070605202</v>
      </c>
      <c r="AB384">
        <v>-174.36656624233501</v>
      </c>
      <c r="AC384">
        <v>-69.892550294029206</v>
      </c>
      <c r="AD384">
        <v>-104.474015948306</v>
      </c>
      <c r="AE384">
        <v>20861.559351476499</v>
      </c>
      <c r="AF384">
        <v>21085.458608750301</v>
      </c>
      <c r="AG384">
        <v>20865.453160700599</v>
      </c>
      <c r="AH384">
        <v>19895.2883046237</v>
      </c>
      <c r="AI384">
        <v>21573.535472972901</v>
      </c>
      <c r="AJ384">
        <v>21213.2960095294</v>
      </c>
      <c r="AK384">
        <v>21555.144124168499</v>
      </c>
      <c r="AL384">
        <v>20156.916347381801</v>
      </c>
      <c r="AM384">
        <v>20108.001787842601</v>
      </c>
      <c r="AN384">
        <v>20942.174899866401</v>
      </c>
      <c r="AO384">
        <v>20132.4194815396</v>
      </c>
      <c r="AP384">
        <v>19660.228341939099</v>
      </c>
      <c r="AQ384">
        <v>22435.130938586299</v>
      </c>
      <c r="AR384">
        <v>21592.444948921599</v>
      </c>
      <c r="AS384">
        <v>21549.734920634899</v>
      </c>
      <c r="AT384">
        <v>20207.1895803183</v>
      </c>
      <c r="AU384">
        <v>20759.124863088698</v>
      </c>
      <c r="AV384">
        <v>20794.7117794486</v>
      </c>
      <c r="AW384">
        <v>21559.8575380359</v>
      </c>
      <c r="AX384">
        <v>20117.214857142801</v>
      </c>
      <c r="AY384">
        <v>21014.950456323299</v>
      </c>
      <c r="AZ384">
        <v>20304.523573200899</v>
      </c>
      <c r="BA384">
        <v>20650.591331269301</v>
      </c>
      <c r="BB384">
        <v>18940.788235294101</v>
      </c>
      <c r="BC384">
        <v>19344.412733260098</v>
      </c>
      <c r="BD384">
        <v>21684.8728323699</v>
      </c>
      <c r="BE384">
        <v>19598.545454545401</v>
      </c>
      <c r="BF384">
        <v>20492.748762376199</v>
      </c>
    </row>
    <row r="385" spans="1:58" x14ac:dyDescent="0.25">
      <c r="A385" t="s">
        <v>396</v>
      </c>
      <c r="B385" t="str">
        <f>VLOOKUP(A385,vhcsResultsConsolidated!$A$2:$C$566,2)</f>
        <v>Business Limousine</v>
      </c>
      <c r="C385" t="str">
        <f>VLOOKUP(A385,vhcsResultsConsolidated!$A$2:$C$566,3)</f>
        <v>Medium</v>
      </c>
      <c r="D385">
        <v>0.87757999999999903</v>
      </c>
      <c r="E385">
        <v>5117</v>
      </c>
      <c r="F385">
        <v>5011</v>
      </c>
      <c r="G385">
        <v>2.81231232224274</v>
      </c>
      <c r="H385" t="s">
        <v>51</v>
      </c>
      <c r="I385">
        <v>1.5825546707390801</v>
      </c>
      <c r="J385" t="s">
        <v>53</v>
      </c>
      <c r="K385">
        <v>1.76354350439924</v>
      </c>
      <c r="L385" t="s">
        <v>53</v>
      </c>
      <c r="M385">
        <v>2.8213140964154402</v>
      </c>
      <c r="N385" t="s">
        <v>51</v>
      </c>
      <c r="O385">
        <v>1.21148985395889E-2</v>
      </c>
      <c r="P385" t="s">
        <v>52</v>
      </c>
      <c r="Q385">
        <v>4.9758345473879502E-3</v>
      </c>
      <c r="R385" t="s">
        <v>53</v>
      </c>
      <c r="S385">
        <v>2.6054823152971199E-2</v>
      </c>
      <c r="T385" t="s">
        <v>50</v>
      </c>
      <c r="U385">
        <v>9.6341065378597296E-2</v>
      </c>
      <c r="V385" t="s">
        <v>50</v>
      </c>
      <c r="W385">
        <v>2.8487438005689101</v>
      </c>
      <c r="X385" t="s">
        <v>50</v>
      </c>
      <c r="Y385">
        <v>2.90604656413714</v>
      </c>
      <c r="Z385" t="s">
        <v>50</v>
      </c>
      <c r="AA385">
        <v>-6.7211309837865203</v>
      </c>
      <c r="AB385">
        <v>-125.639200671943</v>
      </c>
      <c r="AC385">
        <v>-18.503208301132499</v>
      </c>
      <c r="AD385">
        <v>-107.13599237081</v>
      </c>
      <c r="AE385">
        <v>24675.458835341298</v>
      </c>
      <c r="AF385">
        <v>23147.143190661402</v>
      </c>
      <c r="AG385">
        <v>22569.459749552701</v>
      </c>
      <c r="AH385">
        <v>23809.368486352301</v>
      </c>
      <c r="AI385">
        <v>25103.110154905298</v>
      </c>
      <c r="AJ385">
        <v>23784.963715529699</v>
      </c>
      <c r="AK385">
        <v>22951.167259786402</v>
      </c>
      <c r="AL385">
        <v>22686.519230769201</v>
      </c>
      <c r="AM385">
        <v>24076.746987951799</v>
      </c>
      <c r="AN385">
        <v>22409.7969798657</v>
      </c>
      <c r="AO385">
        <v>22183.633093525099</v>
      </c>
      <c r="AP385">
        <v>24862.039663461499</v>
      </c>
      <c r="AQ385">
        <v>25338.170731707301</v>
      </c>
      <c r="AR385">
        <v>25246.1188811188</v>
      </c>
      <c r="AS385">
        <v>22640.338461538398</v>
      </c>
      <c r="AT385">
        <v>23627.9551451187</v>
      </c>
      <c r="AU385">
        <v>24873.646258503399</v>
      </c>
      <c r="AV385">
        <v>22748.014888337399</v>
      </c>
      <c r="AW385">
        <v>23218.768211920498</v>
      </c>
      <c r="AX385">
        <v>21796.733167082199</v>
      </c>
      <c r="AY385">
        <v>24126.468085106299</v>
      </c>
      <c r="AZ385">
        <v>22313.6339869281</v>
      </c>
      <c r="BA385">
        <v>22185.1013986014</v>
      </c>
      <c r="BB385">
        <v>24438.557544757001</v>
      </c>
      <c r="BC385">
        <v>24035.5682819383</v>
      </c>
      <c r="BD385">
        <v>22511.2655172413</v>
      </c>
      <c r="BE385">
        <v>22182.0777777777</v>
      </c>
      <c r="BF385">
        <v>25237.5079365079</v>
      </c>
    </row>
    <row r="386" spans="1:58" x14ac:dyDescent="0.25">
      <c r="A386" t="s">
        <v>397</v>
      </c>
      <c r="B386" t="str">
        <f>VLOOKUP(A386,vhcsResultsConsolidated!$A$2:$C$566,2)</f>
        <v>sport</v>
      </c>
      <c r="C386" t="str">
        <f>VLOOKUP(A386,vhcsResultsConsolidated!$A$2:$C$566,3)</f>
        <v>high</v>
      </c>
      <c r="D386">
        <v>0.80098800000000003</v>
      </c>
      <c r="E386">
        <v>1895</v>
      </c>
      <c r="F386">
        <v>1673</v>
      </c>
      <c r="G386">
        <v>3.0576453138226398</v>
      </c>
      <c r="H386" t="s">
        <v>50</v>
      </c>
      <c r="I386">
        <v>2.7434704239358401</v>
      </c>
      <c r="J386" t="s">
        <v>51</v>
      </c>
      <c r="K386">
        <v>1.08703931261632</v>
      </c>
      <c r="L386" t="s">
        <v>53</v>
      </c>
      <c r="M386">
        <v>1.0989583682403099</v>
      </c>
      <c r="N386" t="s">
        <v>53</v>
      </c>
      <c r="O386">
        <v>1.14141829201097E-2</v>
      </c>
      <c r="P386" t="s">
        <v>53</v>
      </c>
      <c r="Q386">
        <v>-1.72531479539225E-2</v>
      </c>
      <c r="R386" t="s">
        <v>53</v>
      </c>
      <c r="S386">
        <v>2.6656361584019999E-2</v>
      </c>
      <c r="T386" t="s">
        <v>51</v>
      </c>
      <c r="U386">
        <v>4.5131161183256101E-2</v>
      </c>
      <c r="V386" t="s">
        <v>50</v>
      </c>
      <c r="W386">
        <v>2.8971041111089</v>
      </c>
      <c r="X386" t="s">
        <v>50</v>
      </c>
      <c r="Y386">
        <v>2.93473400004802</v>
      </c>
      <c r="Z386" t="s">
        <v>50</v>
      </c>
      <c r="AA386">
        <v>-2.2512350944866899</v>
      </c>
      <c r="AB386">
        <v>-11.3336411355703</v>
      </c>
      <c r="AC386">
        <v>3.3424899792242599E-2</v>
      </c>
      <c r="AD386">
        <v>-11.367066035362599</v>
      </c>
      <c r="AE386">
        <v>25514.650273224001</v>
      </c>
      <c r="AF386">
        <v>23897.4392523364</v>
      </c>
      <c r="AG386">
        <v>23072.392682926798</v>
      </c>
      <c r="AH386">
        <v>20969.449893390101</v>
      </c>
      <c r="AI386">
        <v>25210.706896551699</v>
      </c>
      <c r="AJ386">
        <v>25038.637209302298</v>
      </c>
      <c r="AK386">
        <v>23850.050505050502</v>
      </c>
      <c r="AL386">
        <v>21373.119047618999</v>
      </c>
      <c r="AM386">
        <v>26040.880597014901</v>
      </c>
      <c r="AN386">
        <v>22745.525821596199</v>
      </c>
      <c r="AO386">
        <v>22346.089622641499</v>
      </c>
      <c r="AP386">
        <v>20500.6728110599</v>
      </c>
      <c r="AQ386">
        <v>24769.366666666599</v>
      </c>
      <c r="AR386">
        <v>24823.711864406701</v>
      </c>
      <c r="AS386">
        <v>23977.599999999999</v>
      </c>
      <c r="AT386">
        <v>23024.383999999998</v>
      </c>
      <c r="AU386">
        <v>26018.0365853658</v>
      </c>
      <c r="AV386">
        <v>25300.092783505101</v>
      </c>
      <c r="AW386">
        <v>23719.8979591836</v>
      </c>
      <c r="AX386">
        <v>19747.8582677165</v>
      </c>
      <c r="AY386">
        <v>25894.716981131998</v>
      </c>
      <c r="AZ386">
        <v>23592.67</v>
      </c>
      <c r="BA386">
        <v>22327.472222222201</v>
      </c>
      <c r="BB386">
        <v>21604.2</v>
      </c>
      <c r="BC386">
        <v>26136.5185185185</v>
      </c>
      <c r="BD386">
        <v>21995.840707964599</v>
      </c>
      <c r="BE386">
        <v>22365.423076923002</v>
      </c>
      <c r="BF386">
        <v>19466.1160714285</v>
      </c>
    </row>
    <row r="387" spans="1:58" x14ac:dyDescent="0.25">
      <c r="A387" t="s">
        <v>398</v>
      </c>
      <c r="D387">
        <v>0.62681999999999904</v>
      </c>
      <c r="E387">
        <v>185</v>
      </c>
      <c r="F387">
        <v>185</v>
      </c>
      <c r="G387">
        <v>1.3561130056577</v>
      </c>
      <c r="H387" t="s">
        <v>53</v>
      </c>
      <c r="I387">
        <v>0.563333362519995</v>
      </c>
      <c r="J387" t="s">
        <v>53</v>
      </c>
      <c r="K387">
        <v>1.0123163799169901</v>
      </c>
      <c r="L387" t="s">
        <v>53</v>
      </c>
      <c r="M387">
        <v>1.07793056953896</v>
      </c>
      <c r="N387" t="s">
        <v>53</v>
      </c>
      <c r="O387">
        <v>-3.7798989030812503E-2</v>
      </c>
      <c r="P387" t="s">
        <v>53</v>
      </c>
      <c r="Q387">
        <v>-9.5163064832140695E-2</v>
      </c>
      <c r="R387" t="s">
        <v>51</v>
      </c>
      <c r="S387">
        <v>-0.14461113378731499</v>
      </c>
      <c r="T387" t="s">
        <v>50</v>
      </c>
      <c r="U387">
        <v>-6.1113492824887899E-2</v>
      </c>
      <c r="V387" t="s">
        <v>53</v>
      </c>
      <c r="W387">
        <v>2.7288382124431099</v>
      </c>
      <c r="X387" t="s">
        <v>50</v>
      </c>
      <c r="Y387">
        <v>2.6514701915416401</v>
      </c>
      <c r="Z387" t="s">
        <v>50</v>
      </c>
      <c r="AA387">
        <v>0.82894213308363796</v>
      </c>
      <c r="AB387">
        <v>5.4380972720315002E-2</v>
      </c>
      <c r="AC387">
        <v>0.76750602959070002</v>
      </c>
      <c r="AD387">
        <v>-0.71312505687038497</v>
      </c>
      <c r="AE387">
        <v>9370.5764705882302</v>
      </c>
      <c r="AF387">
        <v>8878.5272727272695</v>
      </c>
      <c r="AG387">
        <v>7943.7419354838703</v>
      </c>
      <c r="AH387">
        <v>6376.3571428571404</v>
      </c>
      <c r="AI387">
        <v>9535.5813953488305</v>
      </c>
      <c r="AJ387">
        <v>8917.9750000000004</v>
      </c>
      <c r="AK387">
        <v>8300.85</v>
      </c>
      <c r="AL387">
        <v>6193.75</v>
      </c>
      <c r="AM387">
        <v>9201.6428571428496</v>
      </c>
      <c r="AN387">
        <v>8773.3333333333303</v>
      </c>
      <c r="AO387">
        <v>7294.4545454545396</v>
      </c>
      <c r="AP387">
        <v>6619.8333333333303</v>
      </c>
      <c r="AQ387">
        <v>9773.1578947368398</v>
      </c>
      <c r="AR387">
        <v>9094.5</v>
      </c>
      <c r="AS387">
        <v>8022.2222222222199</v>
      </c>
      <c r="AT387">
        <v>5970</v>
      </c>
      <c r="AU387">
        <v>9347.5</v>
      </c>
      <c r="AV387">
        <v>8590.1428571428496</v>
      </c>
      <c r="AW387">
        <v>8528.8181818181802</v>
      </c>
      <c r="AX387">
        <v>6566.6666666666597</v>
      </c>
      <c r="AY387">
        <v>9333.9130434782601</v>
      </c>
      <c r="AZ387">
        <v>7260</v>
      </c>
      <c r="BA387">
        <v>7350</v>
      </c>
      <c r="BB387">
        <v>4222</v>
      </c>
      <c r="BC387">
        <v>9041.5263157894697</v>
      </c>
      <c r="BD387">
        <v>9530</v>
      </c>
      <c r="BE387">
        <v>7197.25</v>
      </c>
      <c r="BF387">
        <v>7099.4</v>
      </c>
    </row>
    <row r="388" spans="1:58" x14ac:dyDescent="0.25">
      <c r="A388" t="s">
        <v>399</v>
      </c>
      <c r="D388">
        <v>0.90946299999999902</v>
      </c>
      <c r="E388">
        <v>5283</v>
      </c>
      <c r="F388">
        <v>4869</v>
      </c>
      <c r="G388">
        <v>2.27473343070691</v>
      </c>
      <c r="H388" t="s">
        <v>51</v>
      </c>
      <c r="I388">
        <v>1.29602969281096</v>
      </c>
      <c r="J388" t="s">
        <v>53</v>
      </c>
      <c r="K388">
        <v>1.9746574727530599</v>
      </c>
      <c r="L388" t="s">
        <v>52</v>
      </c>
      <c r="M388">
        <v>5.3496787608627301</v>
      </c>
      <c r="N388" t="s">
        <v>50</v>
      </c>
      <c r="O388">
        <v>-4.5129907012489499E-2</v>
      </c>
      <c r="P388" t="s">
        <v>50</v>
      </c>
      <c r="Q388">
        <v>-5.4426692079525898E-2</v>
      </c>
      <c r="R388" t="s">
        <v>50</v>
      </c>
      <c r="S388">
        <v>-5.9175779562145397E-2</v>
      </c>
      <c r="T388" t="s">
        <v>50</v>
      </c>
      <c r="U388">
        <v>-5.2508631883975698E-2</v>
      </c>
      <c r="V388" t="s">
        <v>50</v>
      </c>
      <c r="W388">
        <v>2.8245135850983099</v>
      </c>
      <c r="X388" t="s">
        <v>50</v>
      </c>
      <c r="Y388">
        <v>2.79385579759695</v>
      </c>
      <c r="Z388" t="s">
        <v>50</v>
      </c>
      <c r="AA388">
        <v>-10.411426888932001</v>
      </c>
      <c r="AB388">
        <v>7.8360504056482503</v>
      </c>
      <c r="AC388">
        <v>8.4636042889918706</v>
      </c>
      <c r="AD388">
        <v>-0.62755388334361495</v>
      </c>
      <c r="AE388">
        <v>18241.341997264</v>
      </c>
      <c r="AF388">
        <v>15867.6079051383</v>
      </c>
      <c r="AG388">
        <v>14985.316483516401</v>
      </c>
      <c r="AH388">
        <v>14228.979707792199</v>
      </c>
      <c r="AI388">
        <v>19020.764993879999</v>
      </c>
      <c r="AJ388">
        <v>16353.171296296199</v>
      </c>
      <c r="AK388">
        <v>14196.649769585199</v>
      </c>
      <c r="AL388">
        <v>14352.9277108433</v>
      </c>
      <c r="AM388">
        <v>17254.072868217001</v>
      </c>
      <c r="AN388">
        <v>15357.6482982171</v>
      </c>
      <c r="AO388">
        <v>15704.394957983101</v>
      </c>
      <c r="AP388">
        <v>14118.359447004599</v>
      </c>
      <c r="AQ388">
        <v>20368.046838407401</v>
      </c>
      <c r="AR388">
        <v>16346.724738675901</v>
      </c>
      <c r="AS388">
        <v>14942.1869158878</v>
      </c>
      <c r="AT388">
        <v>14271.8980891719</v>
      </c>
      <c r="AU388">
        <v>17545.6641025641</v>
      </c>
      <c r="AV388">
        <v>16358.2963988919</v>
      </c>
      <c r="AW388">
        <v>13471.445454545399</v>
      </c>
      <c r="AX388">
        <v>14448.2209737827</v>
      </c>
      <c r="AY388">
        <v>17735.103703703699</v>
      </c>
      <c r="AZ388">
        <v>16052.3452054794</v>
      </c>
      <c r="BA388">
        <v>14350.4670050761</v>
      </c>
      <c r="BB388">
        <v>14628.0157068062</v>
      </c>
      <c r="BC388">
        <v>16907.730666666601</v>
      </c>
      <c r="BD388">
        <v>14351.440476190401</v>
      </c>
      <c r="BE388">
        <v>16660.394265232899</v>
      </c>
      <c r="BF388">
        <v>13394.609665427501</v>
      </c>
    </row>
    <row r="389" spans="1:58" x14ac:dyDescent="0.25">
      <c r="A389" t="s">
        <v>400</v>
      </c>
      <c r="D389">
        <v>0.67754499999999995</v>
      </c>
      <c r="E389">
        <v>5589</v>
      </c>
      <c r="F389">
        <v>4802</v>
      </c>
      <c r="G389">
        <v>2.13316448014643</v>
      </c>
      <c r="H389" t="s">
        <v>52</v>
      </c>
      <c r="I389">
        <v>2.0181266680842702</v>
      </c>
      <c r="J389" t="s">
        <v>52</v>
      </c>
      <c r="K389">
        <v>2.22538854243993</v>
      </c>
      <c r="L389" t="s">
        <v>51</v>
      </c>
      <c r="M389">
        <v>4.0265948540099403</v>
      </c>
      <c r="N389" t="s">
        <v>50</v>
      </c>
      <c r="O389">
        <v>-7.9722582203480094E-2</v>
      </c>
      <c r="P389" t="s">
        <v>50</v>
      </c>
      <c r="Q389">
        <v>-8.6668853652109606E-2</v>
      </c>
      <c r="R389" t="s">
        <v>50</v>
      </c>
      <c r="S389">
        <v>-5.5790209193812799E-2</v>
      </c>
      <c r="T389" t="s">
        <v>50</v>
      </c>
      <c r="U389">
        <v>-7.9173963861848204E-2</v>
      </c>
      <c r="V389" t="s">
        <v>50</v>
      </c>
      <c r="W389">
        <v>2.5698695080253202</v>
      </c>
      <c r="X389" t="s">
        <v>50</v>
      </c>
      <c r="Y389">
        <v>2.5360859436616701</v>
      </c>
      <c r="Z389" t="s">
        <v>50</v>
      </c>
      <c r="AA389">
        <v>73.336282873858593</v>
      </c>
      <c r="AB389">
        <v>11.691103150506899</v>
      </c>
      <c r="AC389">
        <v>4.0627180241985803</v>
      </c>
      <c r="AD389">
        <v>7.62838512630832</v>
      </c>
      <c r="AE389">
        <v>4852.31420765027</v>
      </c>
      <c r="AF389">
        <v>4772.8003108003104</v>
      </c>
      <c r="AG389">
        <v>3943.2620320855599</v>
      </c>
      <c r="AH389">
        <v>3619.86559139784</v>
      </c>
      <c r="AI389">
        <v>5019.4731182795604</v>
      </c>
      <c r="AJ389">
        <v>4667.8212765957396</v>
      </c>
      <c r="AK389">
        <v>3951.1806451612802</v>
      </c>
      <c r="AL389">
        <v>3600.5600706713699</v>
      </c>
      <c r="AM389">
        <v>4629.1690590111602</v>
      </c>
      <c r="AN389">
        <v>4899.9656357388303</v>
      </c>
      <c r="AO389">
        <v>3935.42765957446</v>
      </c>
      <c r="AP389">
        <v>3639.7327272727198</v>
      </c>
      <c r="AQ389">
        <v>5348.8484162895902</v>
      </c>
      <c r="AR389">
        <v>4408.9739884393002</v>
      </c>
      <c r="AS389">
        <v>3959.7004608294901</v>
      </c>
      <c r="AT389">
        <v>3707.8067796610098</v>
      </c>
      <c r="AU389">
        <v>4650.90632911392</v>
      </c>
      <c r="AV389">
        <v>4917.2952646239501</v>
      </c>
      <c r="AW389">
        <v>3943.72580645161</v>
      </c>
      <c r="AX389">
        <v>3483.8154981549801</v>
      </c>
      <c r="AY389">
        <v>4836.2122186495099</v>
      </c>
      <c r="AZ389">
        <v>5283.5387205387196</v>
      </c>
      <c r="BA389">
        <v>3990.5915492957702</v>
      </c>
      <c r="BB389">
        <v>3556.5062111801199</v>
      </c>
      <c r="BC389">
        <v>4425.4018987341697</v>
      </c>
      <c r="BD389">
        <v>4500.2421052631498</v>
      </c>
      <c r="BE389">
        <v>3889.70817120622</v>
      </c>
      <c r="BF389">
        <v>3757.2719298245602</v>
      </c>
    </row>
    <row r="390" spans="1:58" x14ac:dyDescent="0.25">
      <c r="A390" t="s">
        <v>401</v>
      </c>
      <c r="D390">
        <v>0.87966200000000005</v>
      </c>
      <c r="E390">
        <v>1503</v>
      </c>
      <c r="F390">
        <v>1503</v>
      </c>
      <c r="G390">
        <v>2.2598439033654998</v>
      </c>
      <c r="H390" t="s">
        <v>51</v>
      </c>
      <c r="I390">
        <v>5.0206896681088802</v>
      </c>
      <c r="J390" t="s">
        <v>50</v>
      </c>
      <c r="K390">
        <v>1.49106406372603</v>
      </c>
      <c r="L390" t="s">
        <v>53</v>
      </c>
      <c r="M390">
        <v>8.2234829298616994</v>
      </c>
      <c r="N390" t="s">
        <v>50</v>
      </c>
      <c r="O390">
        <v>-6.85185109447604E-2</v>
      </c>
      <c r="P390" t="s">
        <v>50</v>
      </c>
      <c r="Q390">
        <v>-7.0700307795152406E-2</v>
      </c>
      <c r="R390" t="s">
        <v>50</v>
      </c>
      <c r="S390">
        <v>-0.121945026841753</v>
      </c>
      <c r="T390" t="s">
        <v>50</v>
      </c>
      <c r="U390">
        <v>-5.6479562742310301E-2</v>
      </c>
      <c r="V390" t="s">
        <v>50</v>
      </c>
      <c r="W390">
        <v>2.6926835386124002</v>
      </c>
      <c r="X390" t="s">
        <v>50</v>
      </c>
      <c r="Y390">
        <v>2.6532033904308898</v>
      </c>
      <c r="Z390" t="s">
        <v>50</v>
      </c>
      <c r="AA390">
        <v>4.1701092208076496</v>
      </c>
      <c r="AB390">
        <v>38.976340229410503</v>
      </c>
      <c r="AC390">
        <v>32.756860991422698</v>
      </c>
      <c r="AD390">
        <v>6.2194792379878399</v>
      </c>
      <c r="AE390">
        <v>25414.987499999999</v>
      </c>
      <c r="AF390">
        <v>29152.683246073299</v>
      </c>
      <c r="AG390">
        <v>27396.52</v>
      </c>
      <c r="AH390">
        <v>25526.513863216202</v>
      </c>
      <c r="AI390">
        <v>6161.875</v>
      </c>
      <c r="AJ390">
        <v>31190.877094971998</v>
      </c>
      <c r="AK390">
        <v>28065.0845070422</v>
      </c>
      <c r="AL390">
        <v>25978.915204678298</v>
      </c>
      <c r="AM390">
        <v>30228.265625</v>
      </c>
      <c r="AN390">
        <v>27355.458128078801</v>
      </c>
      <c r="AO390">
        <v>26900.337979094002</v>
      </c>
      <c r="AP390">
        <v>24749.020100502501</v>
      </c>
      <c r="AQ390">
        <v>3611.25</v>
      </c>
      <c r="AR390">
        <v>32649.3882352941</v>
      </c>
      <c r="AS390">
        <v>28209.129032257999</v>
      </c>
      <c r="AT390">
        <v>26326.1757575757</v>
      </c>
      <c r="AU390">
        <v>8712.5</v>
      </c>
      <c r="AV390">
        <v>29872.010638297801</v>
      </c>
      <c r="AW390">
        <v>27953.45</v>
      </c>
      <c r="AX390">
        <v>25655.197740112999</v>
      </c>
      <c r="AY390">
        <v>6657.1428571428496</v>
      </c>
      <c r="AZ390">
        <v>26217.457446808501</v>
      </c>
      <c r="BA390">
        <v>27358.8671875</v>
      </c>
      <c r="BB390">
        <v>25186</v>
      </c>
      <c r="BC390">
        <v>33122.9649122806</v>
      </c>
      <c r="BD390">
        <v>28336.8532110091</v>
      </c>
      <c r="BE390">
        <v>26531.207547169801</v>
      </c>
      <c r="BF390">
        <v>24289.515463917502</v>
      </c>
    </row>
    <row r="391" spans="1:58" x14ac:dyDescent="0.25">
      <c r="A391" t="s">
        <v>403</v>
      </c>
      <c r="D391">
        <v>0.85986799999999997</v>
      </c>
      <c r="E391">
        <v>1375</v>
      </c>
      <c r="F391">
        <v>870</v>
      </c>
      <c r="G391">
        <v>2.7674665831275802</v>
      </c>
      <c r="H391" t="s">
        <v>51</v>
      </c>
      <c r="I391">
        <v>1.2157207780655599</v>
      </c>
      <c r="J391" t="s">
        <v>53</v>
      </c>
      <c r="K391">
        <v>2.0711120875804201</v>
      </c>
      <c r="L391" t="s">
        <v>52</v>
      </c>
      <c r="M391">
        <v>0.61505604269195402</v>
      </c>
      <c r="N391" t="s">
        <v>53</v>
      </c>
      <c r="O391">
        <v>-5.4803624512710099E-2</v>
      </c>
      <c r="P391" t="s">
        <v>53</v>
      </c>
      <c r="Q391">
        <v>-2.2923935810934201E-3</v>
      </c>
      <c r="R391" t="s">
        <v>53</v>
      </c>
      <c r="S391">
        <v>2.0727471002705701E-2</v>
      </c>
      <c r="T391" t="s">
        <v>53</v>
      </c>
      <c r="U391">
        <v>0.110292500242908</v>
      </c>
      <c r="V391" t="s">
        <v>50</v>
      </c>
      <c r="W391">
        <v>2.8513044457273899</v>
      </c>
      <c r="X391" t="s">
        <v>50</v>
      </c>
      <c r="Y391">
        <v>2.9283482278090598</v>
      </c>
      <c r="Z391" t="s">
        <v>50</v>
      </c>
      <c r="AA391">
        <v>-6.4219455157274004</v>
      </c>
      <c r="AB391">
        <v>-23.699747563124401</v>
      </c>
      <c r="AC391">
        <v>-5.8314198255859298</v>
      </c>
      <c r="AD391">
        <v>-17.8683277375385</v>
      </c>
      <c r="AE391">
        <v>11702.475177304899</v>
      </c>
      <c r="AF391">
        <v>14310.76</v>
      </c>
      <c r="AG391">
        <v>17413.776649746102</v>
      </c>
      <c r="AH391">
        <v>19908.530120481901</v>
      </c>
      <c r="AI391">
        <v>10601.8378378378</v>
      </c>
      <c r="AJ391">
        <v>14785.7479674796</v>
      </c>
      <c r="AK391">
        <v>13600.1875</v>
      </c>
      <c r="AL391">
        <v>20301.2721893491</v>
      </c>
      <c r="AM391">
        <v>12918.1044776119</v>
      </c>
      <c r="AN391">
        <v>13552.0129870129</v>
      </c>
      <c r="AO391">
        <v>20021.3589743589</v>
      </c>
      <c r="AP391">
        <v>19501.331288343499</v>
      </c>
      <c r="AQ391">
        <v>10273.9142857142</v>
      </c>
      <c r="AR391">
        <v>14861.526315789401</v>
      </c>
      <c r="AS391">
        <v>11857.8947368421</v>
      </c>
      <c r="AT391">
        <v>21014.957894736799</v>
      </c>
      <c r="AU391">
        <v>10896.1282051282</v>
      </c>
      <c r="AV391">
        <v>14720.303030302999</v>
      </c>
      <c r="AW391">
        <v>15176.5476190476</v>
      </c>
      <c r="AX391">
        <v>19385.054054053999</v>
      </c>
      <c r="AY391">
        <v>13229</v>
      </c>
      <c r="AZ391">
        <v>15073.5641025641</v>
      </c>
      <c r="BA391">
        <v>18330.980392156798</v>
      </c>
      <c r="BB391">
        <v>20731.269662921299</v>
      </c>
      <c r="BC391">
        <v>12633.857142857099</v>
      </c>
      <c r="BD391">
        <v>11990.4210526315</v>
      </c>
      <c r="BE391">
        <v>21327.560606060601</v>
      </c>
      <c r="BF391">
        <v>18022.081081081</v>
      </c>
    </row>
    <row r="392" spans="1:58" x14ac:dyDescent="0.25">
      <c r="A392" t="s">
        <v>402</v>
      </c>
      <c r="B392" t="str">
        <f>VLOOKUP(A392,vhcsResultsConsolidated!$A$2:$C$566,2)</f>
        <v>Limousine Sport</v>
      </c>
      <c r="C392" t="str">
        <f>VLOOKUP(A392,vhcsResultsConsolidated!$A$2:$C$566,3)</f>
        <v>Medium High</v>
      </c>
      <c r="D392">
        <v>0.90539199999999997</v>
      </c>
      <c r="E392">
        <v>4108</v>
      </c>
      <c r="F392">
        <v>3947</v>
      </c>
      <c r="G392">
        <v>4.1144568171791001</v>
      </c>
      <c r="H392" t="s">
        <v>50</v>
      </c>
      <c r="I392">
        <v>3.0257301490998798</v>
      </c>
      <c r="J392" t="s">
        <v>50</v>
      </c>
      <c r="K392">
        <v>2.8093292661612699</v>
      </c>
      <c r="L392" t="s">
        <v>51</v>
      </c>
      <c r="M392">
        <v>2.6193380093489802</v>
      </c>
      <c r="N392" t="s">
        <v>51</v>
      </c>
      <c r="O392">
        <v>1.52242151068725E-3</v>
      </c>
      <c r="P392" t="s">
        <v>53</v>
      </c>
      <c r="Q392">
        <v>9.5903914044885193E-3</v>
      </c>
      <c r="R392" t="s">
        <v>53</v>
      </c>
      <c r="S392">
        <v>-2.4765245121283499E-2</v>
      </c>
      <c r="T392" t="s">
        <v>53</v>
      </c>
      <c r="U392">
        <v>-3.2915643992868698E-2</v>
      </c>
      <c r="V392" t="s">
        <v>52</v>
      </c>
      <c r="W392">
        <v>2.6580434375910098</v>
      </c>
      <c r="X392" t="s">
        <v>50</v>
      </c>
      <c r="Y392">
        <v>2.62772302949165</v>
      </c>
      <c r="Z392" t="s">
        <v>50</v>
      </c>
      <c r="AA392">
        <v>6.2449549301289498</v>
      </c>
      <c r="AB392">
        <v>32.464497652803601</v>
      </c>
      <c r="AC392">
        <v>11.8769493362306</v>
      </c>
      <c r="AD392">
        <v>20.587548316572999</v>
      </c>
      <c r="AE392">
        <v>14859.0127897681</v>
      </c>
      <c r="AF392">
        <v>15763.6494565217</v>
      </c>
      <c r="AG392">
        <v>14292.357881136901</v>
      </c>
      <c r="AH392">
        <v>13044.985330073299</v>
      </c>
      <c r="AI392">
        <v>15163.635174418599</v>
      </c>
      <c r="AJ392">
        <v>15164.8885350318</v>
      </c>
      <c r="AK392">
        <v>14019.263285024101</v>
      </c>
      <c r="AL392">
        <v>13701.776286353401</v>
      </c>
      <c r="AM392">
        <v>14486.756660745999</v>
      </c>
      <c r="AN392">
        <v>16553.6113445378</v>
      </c>
      <c r="AO392">
        <v>14606.416666666601</v>
      </c>
      <c r="AP392">
        <v>12253.6495956873</v>
      </c>
      <c r="AQ392">
        <v>14082.350724637599</v>
      </c>
      <c r="AR392">
        <v>14861.1548821548</v>
      </c>
      <c r="AS392">
        <v>14211.248847926199</v>
      </c>
      <c r="AT392">
        <v>14575.5067873303</v>
      </c>
      <c r="AU392">
        <v>16251.224489795901</v>
      </c>
      <c r="AV392">
        <v>15437.422960725</v>
      </c>
      <c r="AW392">
        <v>13807.786802030399</v>
      </c>
      <c r="AX392">
        <v>12847.376106194601</v>
      </c>
      <c r="AY392">
        <v>14821.007117437701</v>
      </c>
      <c r="AZ392">
        <v>17084.6007751937</v>
      </c>
      <c r="BA392">
        <v>14510.569230769201</v>
      </c>
      <c r="BB392">
        <v>12012.152263374401</v>
      </c>
      <c r="BC392">
        <v>14153.691489361699</v>
      </c>
      <c r="BD392">
        <v>15925.1926605504</v>
      </c>
      <c r="BE392">
        <v>14719.690909090899</v>
      </c>
      <c r="BF392">
        <v>12712.1171875</v>
      </c>
    </row>
    <row r="393" spans="1:58" x14ac:dyDescent="0.25">
      <c r="A393" t="s">
        <v>404</v>
      </c>
      <c r="B393" t="str">
        <f>VLOOKUP(A393,vhcsResultsConsolidated!$A$2:$C$566,2)</f>
        <v>city</v>
      </c>
      <c r="C393" t="str">
        <f>VLOOKUP(A393,vhcsResultsConsolidated!$A$2:$C$566,3)</f>
        <v>low</v>
      </c>
      <c r="D393">
        <v>0.94747499999999996</v>
      </c>
      <c r="E393">
        <v>8498</v>
      </c>
      <c r="F393">
        <v>8297</v>
      </c>
      <c r="G393">
        <v>5.31703923188579</v>
      </c>
      <c r="H393" t="s">
        <v>50</v>
      </c>
      <c r="I393">
        <v>4.0637079416341004</v>
      </c>
      <c r="J393" t="s">
        <v>50</v>
      </c>
      <c r="K393">
        <v>4.6636466028458496</v>
      </c>
      <c r="L393" t="s">
        <v>50</v>
      </c>
      <c r="M393">
        <v>5.8692158324286101</v>
      </c>
      <c r="N393" t="s">
        <v>50</v>
      </c>
      <c r="O393">
        <v>-8.6442546537830303E-2</v>
      </c>
      <c r="P393" t="s">
        <v>50</v>
      </c>
      <c r="Q393">
        <v>-7.5890637313712803E-2</v>
      </c>
      <c r="R393" t="s">
        <v>50</v>
      </c>
      <c r="S393">
        <v>-0.11903286825987699</v>
      </c>
      <c r="T393" t="s">
        <v>50</v>
      </c>
      <c r="U393">
        <v>-7.7825843257906202E-2</v>
      </c>
      <c r="V393" t="s">
        <v>50</v>
      </c>
      <c r="W393">
        <v>2.8372613785199201</v>
      </c>
      <c r="X393" t="s">
        <v>50</v>
      </c>
      <c r="Y393">
        <v>2.7802445559090301</v>
      </c>
      <c r="Z393" t="s">
        <v>50</v>
      </c>
      <c r="AA393">
        <v>101.00349918844699</v>
      </c>
      <c r="AB393">
        <v>61.366843070830498</v>
      </c>
      <c r="AC393">
        <v>51.556143720851402</v>
      </c>
      <c r="AD393">
        <v>9.8106993499791209</v>
      </c>
      <c r="AE393">
        <v>18103.997684113001</v>
      </c>
      <c r="AF393">
        <v>17172.0925474914</v>
      </c>
      <c r="AG393">
        <v>19756.570338058798</v>
      </c>
      <c r="AH393">
        <v>19917.049755664098</v>
      </c>
      <c r="AI393">
        <v>19270.118710691801</v>
      </c>
      <c r="AJ393">
        <v>17303.4428571428</v>
      </c>
      <c r="AK393">
        <v>20828.139713971301</v>
      </c>
      <c r="AL393">
        <v>20553.7116316639</v>
      </c>
      <c r="AM393">
        <v>16431.724915445298</v>
      </c>
      <c r="AN393">
        <v>17052.126747437</v>
      </c>
      <c r="AO393">
        <v>18703.536216216198</v>
      </c>
      <c r="AP393">
        <v>19138.9772951628</v>
      </c>
      <c r="AQ393">
        <v>21194.929443690598</v>
      </c>
      <c r="AR393">
        <v>16695.393684210499</v>
      </c>
      <c r="AS393">
        <v>18727.7569832402</v>
      </c>
      <c r="AT393">
        <v>21116.5107084019</v>
      </c>
      <c r="AU393">
        <v>16618.557009345699</v>
      </c>
      <c r="AV393">
        <v>17875.3702970296</v>
      </c>
      <c r="AW393">
        <v>22192.816696914699</v>
      </c>
      <c r="AX393">
        <v>20012.318541996799</v>
      </c>
      <c r="AY393">
        <v>16344.2436194895</v>
      </c>
      <c r="AZ393">
        <v>16138.863377609099</v>
      </c>
      <c r="BA393">
        <v>19431.353191489299</v>
      </c>
      <c r="BB393">
        <v>19941.010204081598</v>
      </c>
      <c r="BC393">
        <v>16514.4100877192</v>
      </c>
      <c r="BD393">
        <v>17933.609890109801</v>
      </c>
      <c r="BE393">
        <v>17951.725274725199</v>
      </c>
      <c r="BF393">
        <v>18029.341176470502</v>
      </c>
    </row>
    <row r="394" spans="1:58" x14ac:dyDescent="0.25">
      <c r="A394" t="s">
        <v>405</v>
      </c>
      <c r="D394">
        <v>0.86122199999999904</v>
      </c>
      <c r="E394">
        <v>3561</v>
      </c>
      <c r="F394">
        <v>3498</v>
      </c>
      <c r="G394">
        <v>2.5040008038880202</v>
      </c>
      <c r="H394" t="s">
        <v>51</v>
      </c>
      <c r="I394">
        <v>2.47380821586572</v>
      </c>
      <c r="J394" t="s">
        <v>51</v>
      </c>
      <c r="K394">
        <v>1.7921222121743099</v>
      </c>
      <c r="L394" t="s">
        <v>53</v>
      </c>
      <c r="M394">
        <v>3.8491363893487298</v>
      </c>
      <c r="N394" t="s">
        <v>50</v>
      </c>
      <c r="O394">
        <v>-5.9544700860270097E-2</v>
      </c>
      <c r="P394" t="s">
        <v>50</v>
      </c>
      <c r="Q394">
        <v>-5.1625036579713297E-2</v>
      </c>
      <c r="R394" t="s">
        <v>51</v>
      </c>
      <c r="S394">
        <v>-1.8217934394289099E-2</v>
      </c>
      <c r="T394" t="s">
        <v>53</v>
      </c>
      <c r="U394">
        <v>6.5721557523489404E-2</v>
      </c>
      <c r="V394" t="s">
        <v>51</v>
      </c>
      <c r="W394">
        <v>2.6636053136881199</v>
      </c>
      <c r="X394" t="s">
        <v>50</v>
      </c>
      <c r="Y394">
        <v>2.6990019778551502</v>
      </c>
      <c r="Z394" t="s">
        <v>50</v>
      </c>
      <c r="AA394">
        <v>42.939597997804597</v>
      </c>
      <c r="AB394">
        <v>-35.397712782395601</v>
      </c>
      <c r="AC394">
        <v>-3.6128627656130399</v>
      </c>
      <c r="AD394">
        <v>-31.784850016782499</v>
      </c>
      <c r="AE394">
        <v>15936.1600810536</v>
      </c>
      <c r="AF394">
        <v>16615.513618677</v>
      </c>
      <c r="AG394">
        <v>14614.748982360899</v>
      </c>
      <c r="AH394">
        <v>14839.2533512064</v>
      </c>
      <c r="AI394">
        <v>15497.1648148148</v>
      </c>
      <c r="AJ394">
        <v>17223.4865831842</v>
      </c>
      <c r="AK394">
        <v>13935.351421188599</v>
      </c>
      <c r="AL394">
        <v>14701.703016241299</v>
      </c>
      <c r="AM394">
        <v>16466.489932885899</v>
      </c>
      <c r="AN394">
        <v>15890.872068230199</v>
      </c>
      <c r="AO394">
        <v>15365.968571428501</v>
      </c>
      <c r="AP394">
        <v>15027.4571428571</v>
      </c>
      <c r="AQ394">
        <v>14950.2238267148</v>
      </c>
      <c r="AR394">
        <v>18003.479166666599</v>
      </c>
      <c r="AS394">
        <v>11752.417910447701</v>
      </c>
      <c r="AT394">
        <v>14799.568464730201</v>
      </c>
      <c r="AU394">
        <v>16073.220532319299</v>
      </c>
      <c r="AV394">
        <v>16394.564575645702</v>
      </c>
      <c r="AW394">
        <v>16294.3279569892</v>
      </c>
      <c r="AX394">
        <v>14577.5684210526</v>
      </c>
      <c r="AY394">
        <v>17905.658682634701</v>
      </c>
      <c r="AZ394">
        <v>16239.333333333299</v>
      </c>
      <c r="BA394">
        <v>16177.5963855421</v>
      </c>
      <c r="BB394">
        <v>14824.646153846101</v>
      </c>
      <c r="BC394">
        <v>15608.1285714285</v>
      </c>
      <c r="BD394">
        <v>15418.0854271356</v>
      </c>
      <c r="BE394">
        <v>14633.7391304347</v>
      </c>
      <c r="BF394">
        <v>15357.025</v>
      </c>
    </row>
    <row r="395" spans="1:58" x14ac:dyDescent="0.25">
      <c r="A395" t="s">
        <v>406</v>
      </c>
      <c r="D395">
        <v>0.78030999999999995</v>
      </c>
      <c r="E395">
        <v>4001</v>
      </c>
      <c r="F395">
        <v>2639</v>
      </c>
      <c r="G395">
        <v>2.31783112603806</v>
      </c>
      <c r="H395" t="s">
        <v>51</v>
      </c>
      <c r="I395">
        <v>1.7372149768141001</v>
      </c>
      <c r="J395" t="s">
        <v>53</v>
      </c>
      <c r="K395">
        <v>5.0822642024668303</v>
      </c>
      <c r="L395" t="s">
        <v>50</v>
      </c>
      <c r="M395">
        <v>2.23560469107204</v>
      </c>
      <c r="N395" t="s">
        <v>51</v>
      </c>
      <c r="O395">
        <v>1.1626998165374601E-2</v>
      </c>
      <c r="P395" t="s">
        <v>53</v>
      </c>
      <c r="Q395">
        <v>3.77591843368102E-3</v>
      </c>
      <c r="R395" t="s">
        <v>53</v>
      </c>
      <c r="S395">
        <v>2.9844097713862702E-2</v>
      </c>
      <c r="T395" t="s">
        <v>51</v>
      </c>
      <c r="U395">
        <v>5.3487842217990599E-2</v>
      </c>
      <c r="V395" t="s">
        <v>50</v>
      </c>
      <c r="W395">
        <v>2.5999771460191998</v>
      </c>
      <c r="X395" t="s">
        <v>50</v>
      </c>
      <c r="Y395">
        <v>2.6378795693705501</v>
      </c>
      <c r="Z395" t="s">
        <v>50</v>
      </c>
      <c r="AA395">
        <v>-31.6303230069549</v>
      </c>
      <c r="AB395">
        <v>-69.516192693094098</v>
      </c>
      <c r="AC395">
        <v>-38.470228149342098</v>
      </c>
      <c r="AD395">
        <v>-31.045964543752</v>
      </c>
      <c r="AE395">
        <v>11809.1731008717</v>
      </c>
      <c r="AF395">
        <v>10787.0272727272</v>
      </c>
      <c r="AG395">
        <v>10746.143426294801</v>
      </c>
      <c r="AH395">
        <v>10842.209198813</v>
      </c>
      <c r="AI395">
        <v>12165.8591065292</v>
      </c>
      <c r="AJ395">
        <v>11157.822857142801</v>
      </c>
      <c r="AK395">
        <v>11033.8104838709</v>
      </c>
      <c r="AL395">
        <v>11430.165730336999</v>
      </c>
      <c r="AM395">
        <v>10869.8461538461</v>
      </c>
      <c r="AN395">
        <v>10368.3870967741</v>
      </c>
      <c r="AO395">
        <v>10465.271653543299</v>
      </c>
      <c r="AP395">
        <v>10183.993710691801</v>
      </c>
      <c r="AQ395">
        <v>12462.052966101601</v>
      </c>
      <c r="AR395">
        <v>11011.081871345001</v>
      </c>
      <c r="AS395">
        <v>11353.666666666601</v>
      </c>
      <c r="AT395">
        <v>11689.5205479452</v>
      </c>
      <c r="AU395">
        <v>10894.9181818181</v>
      </c>
      <c r="AV395">
        <v>11298.0055865921</v>
      </c>
      <c r="AW395">
        <v>10798.951048950999</v>
      </c>
      <c r="AX395">
        <v>11015.5766423357</v>
      </c>
      <c r="AY395">
        <v>10993.493670886</v>
      </c>
      <c r="AZ395">
        <v>10879.4444444444</v>
      </c>
      <c r="BA395">
        <v>10298.912621359201</v>
      </c>
      <c r="BB395">
        <v>10482.245000000001</v>
      </c>
      <c r="BC395">
        <v>10801.0563380281</v>
      </c>
      <c r="BD395">
        <v>9974.1428571428496</v>
      </c>
      <c r="BE395">
        <v>10578.748344370801</v>
      </c>
      <c r="BF395">
        <v>9678.4830508474497</v>
      </c>
    </row>
    <row r="396" spans="1:58" x14ac:dyDescent="0.25">
      <c r="A396" t="s">
        <v>407</v>
      </c>
      <c r="D396">
        <v>0.38855099999999998</v>
      </c>
      <c r="E396">
        <v>1288</v>
      </c>
      <c r="F396">
        <v>149</v>
      </c>
      <c r="G396">
        <v>2.3952297919113201</v>
      </c>
      <c r="H396" t="s">
        <v>51</v>
      </c>
      <c r="I396">
        <v>2.2960940992177101</v>
      </c>
      <c r="J396" t="s">
        <v>51</v>
      </c>
      <c r="K396">
        <v>0.36630434527682398</v>
      </c>
      <c r="L396" t="s">
        <v>53</v>
      </c>
      <c r="M396">
        <v>1.1814402101610999</v>
      </c>
      <c r="N396" t="s">
        <v>53</v>
      </c>
      <c r="O396">
        <v>-0.102315684560548</v>
      </c>
      <c r="P396" t="s">
        <v>53</v>
      </c>
      <c r="Q396">
        <v>-0.31141405356971003</v>
      </c>
      <c r="R396" t="s">
        <v>51</v>
      </c>
      <c r="S396">
        <v>3.5675073798303002E-2</v>
      </c>
      <c r="T396" t="s">
        <v>53</v>
      </c>
      <c r="U396">
        <v>-0.16417085821689201</v>
      </c>
      <c r="V396" t="s">
        <v>53</v>
      </c>
      <c r="W396">
        <v>2.5129702237453602</v>
      </c>
      <c r="X396" t="s">
        <v>50</v>
      </c>
      <c r="Y396">
        <v>2.5070222300248002</v>
      </c>
      <c r="Z396" t="s">
        <v>50</v>
      </c>
      <c r="AA396">
        <v>-1.2916620135852599</v>
      </c>
      <c r="AB396">
        <v>-0.18047852203807599</v>
      </c>
      <c r="AC396">
        <v>0.75466512291904697</v>
      </c>
      <c r="AD396">
        <v>-0.93514364495712399</v>
      </c>
      <c r="AE396">
        <v>2448.4137931034402</v>
      </c>
      <c r="AF396">
        <v>2829.45</v>
      </c>
      <c r="AG396">
        <v>1979.1111111111099</v>
      </c>
      <c r="AH396">
        <v>2707.4166666666601</v>
      </c>
      <c r="AI396">
        <v>2358.375</v>
      </c>
      <c r="AJ396">
        <v>2132.1739130434698</v>
      </c>
      <c r="AK396">
        <v>1950.375</v>
      </c>
      <c r="AL396">
        <v>2745.3076923076901</v>
      </c>
      <c r="AM396">
        <v>2559.23076923076</v>
      </c>
      <c r="AN396">
        <v>3772.8235294117599</v>
      </c>
      <c r="AO396">
        <v>2020.9090909090901</v>
      </c>
      <c r="AP396">
        <v>2662.6363636363599</v>
      </c>
      <c r="AQ396">
        <v>2651.76470588235</v>
      </c>
      <c r="AR396">
        <v>2140</v>
      </c>
      <c r="AS396">
        <v>1931</v>
      </c>
      <c r="AT396">
        <v>2854.4444444444398</v>
      </c>
      <c r="AU396">
        <v>2025.86666666666</v>
      </c>
      <c r="AV396">
        <v>2129.4117647058802</v>
      </c>
      <c r="AW396">
        <v>1982.6666666666599</v>
      </c>
      <c r="AX396">
        <v>2499.75</v>
      </c>
      <c r="AY396">
        <v>2681.25</v>
      </c>
      <c r="AZ396">
        <v>5003.8999999999996</v>
      </c>
      <c r="BA396">
        <v>2068.75</v>
      </c>
      <c r="BB396">
        <v>3271.2857142857101</v>
      </c>
      <c r="BC396">
        <v>2505</v>
      </c>
      <c r="BD396">
        <v>2014.1428571428501</v>
      </c>
      <c r="BE396">
        <v>1893.3333333333301</v>
      </c>
      <c r="BF396">
        <v>1597.5</v>
      </c>
    </row>
    <row r="397" spans="1:58" x14ac:dyDescent="0.25">
      <c r="A397" t="s">
        <v>408</v>
      </c>
      <c r="B397" t="str">
        <f>VLOOKUP(A397,vhcsResultsConsolidated!$A$2:$C$566,2)</f>
        <v>suv</v>
      </c>
      <c r="C397" t="str">
        <f>VLOOKUP(A397,vhcsResultsConsolidated!$A$2:$C$566,3)</f>
        <v>medium</v>
      </c>
      <c r="D397">
        <v>0.52900499999999995</v>
      </c>
      <c r="E397">
        <v>1026</v>
      </c>
      <c r="F397">
        <v>984</v>
      </c>
      <c r="G397">
        <v>2.3848776660578799</v>
      </c>
      <c r="H397" t="s">
        <v>51</v>
      </c>
      <c r="I397">
        <v>2.2231290631035301</v>
      </c>
      <c r="J397" t="s">
        <v>52</v>
      </c>
      <c r="K397">
        <v>2.3170442584474</v>
      </c>
      <c r="L397" t="s">
        <v>51</v>
      </c>
      <c r="M397">
        <v>1.1398915195864601</v>
      </c>
      <c r="N397" t="s">
        <v>53</v>
      </c>
      <c r="O397">
        <v>5.4364840928990202E-3</v>
      </c>
      <c r="P397" t="s">
        <v>53</v>
      </c>
      <c r="Q397">
        <v>-7.9271285838927896E-2</v>
      </c>
      <c r="R397" t="s">
        <v>52</v>
      </c>
      <c r="S397">
        <v>-1.0731462538780601E-2</v>
      </c>
      <c r="T397" t="s">
        <v>53</v>
      </c>
      <c r="U397">
        <v>0.13087449518531299</v>
      </c>
      <c r="V397" t="s">
        <v>50</v>
      </c>
      <c r="W397">
        <v>2.6913160213811098</v>
      </c>
      <c r="X397" t="s">
        <v>50</v>
      </c>
      <c r="Y397">
        <v>2.7546846858095901</v>
      </c>
      <c r="Z397" t="s">
        <v>50</v>
      </c>
      <c r="AA397">
        <v>22.053402757113702</v>
      </c>
      <c r="AB397">
        <v>-14.0963320200129</v>
      </c>
      <c r="AC397">
        <v>7.9709292137945296</v>
      </c>
      <c r="AD397">
        <v>-22.0672612338074</v>
      </c>
      <c r="AE397">
        <v>9732.1531100478405</v>
      </c>
      <c r="AF397">
        <v>12200.063063063</v>
      </c>
      <c r="AG397">
        <v>10297.9508196721</v>
      </c>
      <c r="AH397">
        <v>11623.2427184466</v>
      </c>
      <c r="AI397">
        <v>10503.7211538461</v>
      </c>
      <c r="AJ397">
        <v>11514.1388888888</v>
      </c>
      <c r="AK397">
        <v>11491.891666666599</v>
      </c>
      <c r="AL397">
        <v>11464.604395604299</v>
      </c>
      <c r="AM397">
        <v>8967.9333333333307</v>
      </c>
      <c r="AN397">
        <v>12849.885964912201</v>
      </c>
      <c r="AO397">
        <v>9142.5241935483791</v>
      </c>
      <c r="AP397">
        <v>11850.582677165299</v>
      </c>
      <c r="AQ397">
        <v>11408.905660377301</v>
      </c>
      <c r="AR397">
        <v>11588.706896551699</v>
      </c>
      <c r="AS397">
        <v>11256.5666666666</v>
      </c>
      <c r="AT397">
        <v>10422.274725274699</v>
      </c>
      <c r="AU397">
        <v>9563.0392156862708</v>
      </c>
      <c r="AV397">
        <v>11427.64</v>
      </c>
      <c r="AW397">
        <v>11727.2166666666</v>
      </c>
      <c r="AX397">
        <v>12506.934065934</v>
      </c>
      <c r="AY397">
        <v>8461.1111111111095</v>
      </c>
      <c r="AZ397">
        <v>14376.8947368421</v>
      </c>
      <c r="BA397">
        <v>9238.3428571428503</v>
      </c>
      <c r="BB397">
        <v>10536.3478260869</v>
      </c>
      <c r="BC397">
        <v>9504.5686274509808</v>
      </c>
      <c r="BD397">
        <v>11322.8771929824</v>
      </c>
      <c r="BE397">
        <v>9018.3148148148102</v>
      </c>
      <c r="BF397">
        <v>13414.068965517199</v>
      </c>
    </row>
    <row r="398" spans="1:58" x14ac:dyDescent="0.25">
      <c r="A398" t="s">
        <v>409</v>
      </c>
      <c r="D398">
        <v>0.56405300000000003</v>
      </c>
      <c r="E398">
        <v>1239</v>
      </c>
      <c r="F398">
        <v>799</v>
      </c>
      <c r="G398">
        <v>0.80336562889924001</v>
      </c>
      <c r="H398" t="s">
        <v>53</v>
      </c>
      <c r="I398">
        <v>1.9381314352215799</v>
      </c>
      <c r="J398" t="s">
        <v>52</v>
      </c>
      <c r="K398">
        <v>0.20163800771141099</v>
      </c>
      <c r="L398" t="s">
        <v>53</v>
      </c>
      <c r="M398">
        <v>3.79478680600426</v>
      </c>
      <c r="N398" t="s">
        <v>50</v>
      </c>
      <c r="O398">
        <v>0.127822832488525</v>
      </c>
      <c r="P398" t="s">
        <v>50</v>
      </c>
      <c r="Q398">
        <v>0.123997181751519</v>
      </c>
      <c r="R398" t="s">
        <v>50</v>
      </c>
      <c r="S398">
        <v>0.14889168721648899</v>
      </c>
      <c r="T398" t="s">
        <v>50</v>
      </c>
      <c r="U398">
        <v>-2.0334358413321301E-2</v>
      </c>
      <c r="V398" t="s">
        <v>53</v>
      </c>
      <c r="W398">
        <v>3.2994507304420999</v>
      </c>
      <c r="X398" t="s">
        <v>50</v>
      </c>
      <c r="Y398">
        <v>3.3143072928064599</v>
      </c>
      <c r="Z398" t="s">
        <v>50</v>
      </c>
      <c r="AA398">
        <v>-15.1759877525575</v>
      </c>
      <c r="AB398">
        <v>14.722212970036299</v>
      </c>
      <c r="AC398">
        <v>-1.0344643810468599</v>
      </c>
      <c r="AD398">
        <v>15.7566773510832</v>
      </c>
      <c r="AE398">
        <v>63561.404878048699</v>
      </c>
      <c r="AF398">
        <v>62263.513157894697</v>
      </c>
      <c r="AG398">
        <v>67689.178378378303</v>
      </c>
      <c r="AH398">
        <v>59489.574585635302</v>
      </c>
      <c r="AI398">
        <v>67359.666666666599</v>
      </c>
      <c r="AJ398">
        <v>63537.590476190402</v>
      </c>
      <c r="AK398">
        <v>68922.118811881097</v>
      </c>
      <c r="AL398">
        <v>62597.858823529401</v>
      </c>
      <c r="AM398">
        <v>60588.852173913001</v>
      </c>
      <c r="AN398">
        <v>61175.8861788617</v>
      </c>
      <c r="AO398">
        <v>66206.714285714203</v>
      </c>
      <c r="AP398">
        <v>56737.447916666599</v>
      </c>
      <c r="AQ398">
        <v>61296.234042553202</v>
      </c>
      <c r="AR398">
        <v>63767.741379310297</v>
      </c>
      <c r="AS398">
        <v>66444.547169811296</v>
      </c>
      <c r="AT398">
        <v>54932.294117646998</v>
      </c>
      <c r="AU398">
        <v>73987.139534883696</v>
      </c>
      <c r="AV398">
        <v>63253.574468085098</v>
      </c>
      <c r="AW398">
        <v>71657.770833333299</v>
      </c>
      <c r="AX398">
        <v>67708.235294117607</v>
      </c>
      <c r="AY398">
        <v>60410.327586206899</v>
      </c>
      <c r="AZ398">
        <v>63599.9206349206</v>
      </c>
      <c r="BA398">
        <v>63761.780487804797</v>
      </c>
      <c r="BB398">
        <v>53080.807692307601</v>
      </c>
      <c r="BC398">
        <v>60770.508771929803</v>
      </c>
      <c r="BD398">
        <v>58630.65</v>
      </c>
      <c r="BE398">
        <v>68537.930232558094</v>
      </c>
      <c r="BF398">
        <v>61058.931818181802</v>
      </c>
    </row>
    <row r="399" spans="1:58" x14ac:dyDescent="0.25">
      <c r="A399" t="s">
        <v>410</v>
      </c>
      <c r="B399" t="str">
        <f>VLOOKUP(A399,vhcsResultsConsolidated!$A$2:$C$566,2)</f>
        <v>Family bus</v>
      </c>
      <c r="C399" t="str">
        <f>VLOOKUP(A399,vhcsResultsConsolidated!$A$2:$C$566,3)</f>
        <v>medium low</v>
      </c>
      <c r="D399">
        <v>0.86195999999999995</v>
      </c>
      <c r="E399">
        <v>7724</v>
      </c>
      <c r="F399">
        <v>7302</v>
      </c>
      <c r="G399">
        <v>2.99161828192987</v>
      </c>
      <c r="H399" t="s">
        <v>51</v>
      </c>
      <c r="I399">
        <v>2.6763136061133301</v>
      </c>
      <c r="J399" t="s">
        <v>51</v>
      </c>
      <c r="K399">
        <v>1.8439789016050501</v>
      </c>
      <c r="L399" t="s">
        <v>53</v>
      </c>
      <c r="M399">
        <v>3.8785534680637501</v>
      </c>
      <c r="N399" t="s">
        <v>50</v>
      </c>
      <c r="O399">
        <v>-1.14638947972815E-2</v>
      </c>
      <c r="P399" t="s">
        <v>52</v>
      </c>
      <c r="Q399">
        <v>-4.0283145000079897E-3</v>
      </c>
      <c r="R399" t="s">
        <v>53</v>
      </c>
      <c r="S399">
        <v>-2.79964794853834E-3</v>
      </c>
      <c r="T399" t="s">
        <v>53</v>
      </c>
      <c r="U399">
        <v>1.7489092398506802E-2</v>
      </c>
      <c r="V399" t="s">
        <v>50</v>
      </c>
      <c r="W399">
        <v>2.8926013673737101</v>
      </c>
      <c r="X399" t="s">
        <v>50</v>
      </c>
      <c r="Y399">
        <v>2.9027610362024201</v>
      </c>
      <c r="Z399" t="s">
        <v>50</v>
      </c>
      <c r="AA399">
        <v>8.4145573941913892</v>
      </c>
      <c r="AB399">
        <v>6.0272345798533404</v>
      </c>
      <c r="AC399">
        <v>13.8223787307029</v>
      </c>
      <c r="AD399">
        <v>-7.7951441508495503</v>
      </c>
      <c r="AE399">
        <v>14011.6779972439</v>
      </c>
      <c r="AF399">
        <v>13640.474505723199</v>
      </c>
      <c r="AG399">
        <v>12445.198146828199</v>
      </c>
      <c r="AH399">
        <v>12767.595555555499</v>
      </c>
      <c r="AI399">
        <v>14278.7364085667</v>
      </c>
      <c r="AJ399">
        <v>14108.5617977528</v>
      </c>
      <c r="AK399">
        <v>12630.1865079365</v>
      </c>
      <c r="AL399">
        <v>13289.091324200899</v>
      </c>
      <c r="AM399">
        <v>13675.012461059099</v>
      </c>
      <c r="AN399">
        <v>13055.0913348946</v>
      </c>
      <c r="AO399">
        <v>12229.044822256499</v>
      </c>
      <c r="AP399">
        <v>12273.190476190401</v>
      </c>
      <c r="AQ399">
        <v>14734.315007429401</v>
      </c>
      <c r="AR399">
        <v>14106.274900398401</v>
      </c>
      <c r="AS399">
        <v>12884.2</v>
      </c>
      <c r="AT399">
        <v>14507.016091953999</v>
      </c>
      <c r="AU399">
        <v>13712</v>
      </c>
      <c r="AV399">
        <v>14110.590106006999</v>
      </c>
      <c r="AW399">
        <v>12433.4154929577</v>
      </c>
      <c r="AX399">
        <v>12087.736961451201</v>
      </c>
      <c r="AY399">
        <v>13521.759090908999</v>
      </c>
      <c r="AZ399">
        <v>13240.918224298999</v>
      </c>
      <c r="BA399">
        <v>11870.674698795099</v>
      </c>
      <c r="BB399">
        <v>11690.892</v>
      </c>
      <c r="BC399">
        <v>13803.944550669201</v>
      </c>
      <c r="BD399">
        <v>12868.392018779299</v>
      </c>
      <c r="BE399">
        <v>12606.755555555501</v>
      </c>
      <c r="BF399">
        <v>12959.8632075471</v>
      </c>
    </row>
    <row r="400" spans="1:58" x14ac:dyDescent="0.25">
      <c r="A400" t="s">
        <v>411</v>
      </c>
      <c r="D400">
        <v>0.872031</v>
      </c>
      <c r="E400">
        <v>1202</v>
      </c>
      <c r="F400">
        <v>711</v>
      </c>
      <c r="G400">
        <v>1.64458773360594</v>
      </c>
      <c r="H400" t="s">
        <v>53</v>
      </c>
      <c r="I400">
        <v>0.73027828786749205</v>
      </c>
      <c r="J400" t="s">
        <v>53</v>
      </c>
      <c r="K400">
        <v>1.0855533537908399</v>
      </c>
      <c r="L400" t="s">
        <v>53</v>
      </c>
      <c r="M400">
        <v>4.3331773571339998</v>
      </c>
      <c r="N400" t="s">
        <v>50</v>
      </c>
      <c r="O400">
        <v>-5.7222030868471302E-2</v>
      </c>
      <c r="P400" t="s">
        <v>50</v>
      </c>
      <c r="Q400">
        <v>-1.9803159114845301E-2</v>
      </c>
      <c r="R400" t="s">
        <v>53</v>
      </c>
      <c r="S400">
        <v>-9.6270355195014201E-2</v>
      </c>
      <c r="T400" t="s">
        <v>50</v>
      </c>
      <c r="U400">
        <v>-6.1538902710475303E-2</v>
      </c>
      <c r="V400" t="s">
        <v>51</v>
      </c>
      <c r="W400">
        <v>3.0150421962615601</v>
      </c>
      <c r="X400" t="s">
        <v>50</v>
      </c>
      <c r="Y400">
        <v>2.9551686952609399</v>
      </c>
      <c r="Z400" t="s">
        <v>50</v>
      </c>
      <c r="AA400">
        <v>7.7980274110902901</v>
      </c>
      <c r="AB400">
        <v>18.531280803371001</v>
      </c>
      <c r="AC400">
        <v>11.724999794057</v>
      </c>
      <c r="AD400">
        <v>6.8062810093139499</v>
      </c>
      <c r="AE400">
        <v>21941.6231884058</v>
      </c>
      <c r="AF400">
        <v>21990.0814814814</v>
      </c>
      <c r="AG400">
        <v>20385.8390804597</v>
      </c>
      <c r="AH400">
        <v>24101.564102564102</v>
      </c>
      <c r="AI400">
        <v>22877.394957983099</v>
      </c>
      <c r="AJ400">
        <v>21211.746666666601</v>
      </c>
      <c r="AK400">
        <v>19909.747368421002</v>
      </c>
      <c r="AL400">
        <v>24965.296875</v>
      </c>
      <c r="AM400">
        <v>20676.2045454545</v>
      </c>
      <c r="AN400">
        <v>22963</v>
      </c>
      <c r="AO400">
        <v>20958.354430379699</v>
      </c>
      <c r="AP400">
        <v>22451.447761193998</v>
      </c>
      <c r="AQ400">
        <v>24882.214285714199</v>
      </c>
      <c r="AR400">
        <v>21135.5</v>
      </c>
      <c r="AS400">
        <v>20313.884615384599</v>
      </c>
      <c r="AT400">
        <v>26708.1578947368</v>
      </c>
      <c r="AU400">
        <v>21095.333333333299</v>
      </c>
      <c r="AV400">
        <v>21282.1282051282</v>
      </c>
      <c r="AW400">
        <v>19421.0232558139</v>
      </c>
      <c r="AX400">
        <v>22418.038461538399</v>
      </c>
      <c r="AY400">
        <v>20770.169491525401</v>
      </c>
      <c r="AZ400">
        <v>22773.214285714199</v>
      </c>
      <c r="BA400">
        <v>17599.8245614035</v>
      </c>
      <c r="BB400">
        <v>21258.275862068898</v>
      </c>
      <c r="BC400">
        <v>20485.034482758601</v>
      </c>
      <c r="BD400">
        <v>23129.0625</v>
      </c>
      <c r="BE400">
        <v>29660</v>
      </c>
      <c r="BF400">
        <v>23362.026315789401</v>
      </c>
    </row>
    <row r="401" spans="1:58" x14ac:dyDescent="0.25">
      <c r="A401" t="s">
        <v>412</v>
      </c>
      <c r="B401" t="str">
        <f>VLOOKUP(A401,vhcsResultsConsolidated!$A$2:$C$566,2)</f>
        <v>van</v>
      </c>
      <c r="C401" t="str">
        <f>VLOOKUP(A401,vhcsResultsConsolidated!$A$2:$C$566,3)</f>
        <v>medium</v>
      </c>
      <c r="D401">
        <v>0.81453399999999998</v>
      </c>
      <c r="E401">
        <v>8095</v>
      </c>
      <c r="F401">
        <v>6601</v>
      </c>
      <c r="G401">
        <v>3.41052054441833</v>
      </c>
      <c r="H401" t="s">
        <v>50</v>
      </c>
      <c r="I401">
        <v>1.8957093146709301</v>
      </c>
      <c r="J401" t="s">
        <v>52</v>
      </c>
      <c r="K401">
        <v>2.9506170936835399</v>
      </c>
      <c r="L401" t="s">
        <v>51</v>
      </c>
      <c r="M401">
        <v>5.0163465799975899</v>
      </c>
      <c r="N401" t="s">
        <v>50</v>
      </c>
      <c r="O401">
        <v>-5.4603790813747104E-3</v>
      </c>
      <c r="P401" t="s">
        <v>53</v>
      </c>
      <c r="Q401">
        <v>6.6325899847292902E-4</v>
      </c>
      <c r="R401" t="s">
        <v>53</v>
      </c>
      <c r="S401">
        <v>4.1345831458464599E-2</v>
      </c>
      <c r="T401" t="s">
        <v>50</v>
      </c>
      <c r="U401">
        <v>8.9340784704555296E-2</v>
      </c>
      <c r="V401" t="s">
        <v>50</v>
      </c>
      <c r="W401">
        <v>2.7488826133325599</v>
      </c>
      <c r="X401" t="s">
        <v>50</v>
      </c>
      <c r="Y401">
        <v>2.8145825822525099</v>
      </c>
      <c r="Z401" t="s">
        <v>50</v>
      </c>
      <c r="AA401">
        <v>5.2751524055445902</v>
      </c>
      <c r="AB401">
        <v>-46.340550253961602</v>
      </c>
      <c r="AC401">
        <v>-0.80248919683314501</v>
      </c>
      <c r="AD401">
        <v>-45.538061057128502</v>
      </c>
      <c r="AE401">
        <v>4890.6647668393698</v>
      </c>
      <c r="AF401">
        <v>4803.2978851963699</v>
      </c>
      <c r="AG401">
        <v>5568.0514084507004</v>
      </c>
      <c r="AH401">
        <v>6248.7393483709202</v>
      </c>
      <c r="AI401">
        <v>5016.9589694656397</v>
      </c>
      <c r="AJ401">
        <v>4662.29842342342</v>
      </c>
      <c r="AK401">
        <v>5316.2217514124204</v>
      </c>
      <c r="AL401">
        <v>6354.4538558786298</v>
      </c>
      <c r="AM401">
        <v>4740.6009070294704</v>
      </c>
      <c r="AN401">
        <v>4966.5410691003899</v>
      </c>
      <c r="AO401">
        <v>5818.4662921348299</v>
      </c>
      <c r="AP401">
        <v>6144.8633540372603</v>
      </c>
      <c r="AQ401">
        <v>4712.6405353728396</v>
      </c>
      <c r="AR401">
        <v>4624.1156462585004</v>
      </c>
      <c r="AS401">
        <v>5006.4414168937301</v>
      </c>
      <c r="AT401">
        <v>7044.6658653846098</v>
      </c>
      <c r="AU401">
        <v>5320.1180952380901</v>
      </c>
      <c r="AV401">
        <v>4699.9686800894797</v>
      </c>
      <c r="AW401">
        <v>5649.6217008797603</v>
      </c>
      <c r="AX401">
        <v>5588.7786666666598</v>
      </c>
      <c r="AY401">
        <v>5098.0576036866296</v>
      </c>
      <c r="AZ401">
        <v>5052.68</v>
      </c>
      <c r="BA401">
        <v>5886.1961852861004</v>
      </c>
      <c r="BB401">
        <v>5756.6804123711299</v>
      </c>
      <c r="BC401">
        <v>4394.3147321428496</v>
      </c>
      <c r="BD401">
        <v>4884.1377551020396</v>
      </c>
      <c r="BE401">
        <v>5746.4173913043396</v>
      </c>
      <c r="BF401">
        <v>6506.0503597122297</v>
      </c>
    </row>
    <row r="402" spans="1:58" x14ac:dyDescent="0.25">
      <c r="A402" t="s">
        <v>413</v>
      </c>
      <c r="B402" t="str">
        <f>VLOOKUP(A402,vhcsResultsConsolidated!$A$2:$C$566,2)</f>
        <v>SUV</v>
      </c>
      <c r="C402" t="str">
        <f>VLOOKUP(A402,vhcsResultsConsolidated!$A$2:$C$566,3)</f>
        <v>Medium High</v>
      </c>
      <c r="D402">
        <v>0.72064799999999996</v>
      </c>
      <c r="E402">
        <v>1819</v>
      </c>
      <c r="F402">
        <v>1333</v>
      </c>
      <c r="G402">
        <v>6.6943545559024198</v>
      </c>
      <c r="H402" t="s">
        <v>50</v>
      </c>
      <c r="I402">
        <v>3.2399975422262401</v>
      </c>
      <c r="J402" t="s">
        <v>50</v>
      </c>
      <c r="K402">
        <v>4.7745566481433999</v>
      </c>
      <c r="L402" t="s">
        <v>50</v>
      </c>
      <c r="M402">
        <v>5.9120041725141004</v>
      </c>
      <c r="N402" t="s">
        <v>50</v>
      </c>
      <c r="O402">
        <v>-0.118494892352373</v>
      </c>
      <c r="P402" t="s">
        <v>50</v>
      </c>
      <c r="Q402">
        <v>-0.13237482751713101</v>
      </c>
      <c r="R402" t="s">
        <v>50</v>
      </c>
      <c r="S402">
        <v>-0.13496459953922199</v>
      </c>
      <c r="T402" t="s">
        <v>50</v>
      </c>
      <c r="U402">
        <v>-0.12996116525642901</v>
      </c>
      <c r="V402" t="s">
        <v>50</v>
      </c>
      <c r="W402">
        <v>3.03560982541598</v>
      </c>
      <c r="X402" t="s">
        <v>50</v>
      </c>
      <c r="Y402">
        <v>2.93834969124307</v>
      </c>
      <c r="Z402" t="s">
        <v>50</v>
      </c>
      <c r="AA402">
        <v>24.811563892006799</v>
      </c>
      <c r="AB402">
        <v>9.6639719039307295</v>
      </c>
      <c r="AC402">
        <v>7.2279239562817699</v>
      </c>
      <c r="AD402">
        <v>2.4360479476489498</v>
      </c>
      <c r="AE402">
        <v>7513.8471177944803</v>
      </c>
      <c r="AF402">
        <v>6166.4562334217499</v>
      </c>
      <c r="AG402">
        <v>6004.6881355932201</v>
      </c>
      <c r="AH402">
        <v>7272.7862595419801</v>
      </c>
      <c r="AI402">
        <v>7734.4228855721303</v>
      </c>
      <c r="AJ402">
        <v>6228.8241206030098</v>
      </c>
      <c r="AK402">
        <v>6777.8145695364201</v>
      </c>
      <c r="AL402">
        <v>7467.2397260273901</v>
      </c>
      <c r="AM402">
        <v>7289.9292929292897</v>
      </c>
      <c r="AN402">
        <v>6096.7303370786503</v>
      </c>
      <c r="AO402">
        <v>5193.9791666666597</v>
      </c>
      <c r="AP402">
        <v>7028.0431034482699</v>
      </c>
      <c r="AQ402">
        <v>7797.0816326530603</v>
      </c>
      <c r="AR402">
        <v>5946.5648148148102</v>
      </c>
      <c r="AS402">
        <v>7514.7647058823504</v>
      </c>
      <c r="AT402">
        <v>8397.7662337662296</v>
      </c>
      <c r="AU402">
        <v>7674.8058252427099</v>
      </c>
      <c r="AV402">
        <v>6563.8131868131804</v>
      </c>
      <c r="AW402">
        <v>5828.7121212121201</v>
      </c>
      <c r="AX402">
        <v>6428.8260869565202</v>
      </c>
      <c r="AY402">
        <v>6444.9047619047597</v>
      </c>
      <c r="AZ402">
        <v>6383.8901098901097</v>
      </c>
      <c r="BA402">
        <v>5125.0133333333297</v>
      </c>
      <c r="BB402">
        <v>8373.8714285714195</v>
      </c>
      <c r="BC402">
        <v>7912.5789473684199</v>
      </c>
      <c r="BD402">
        <v>5796.3678160919499</v>
      </c>
      <c r="BE402">
        <v>5268.9420289854997</v>
      </c>
      <c r="BF402">
        <v>4980.04347826087</v>
      </c>
    </row>
    <row r="403" spans="1:58" x14ac:dyDescent="0.25">
      <c r="A403" t="s">
        <v>414</v>
      </c>
      <c r="D403">
        <v>0.74509799999999904</v>
      </c>
      <c r="E403">
        <v>2042</v>
      </c>
      <c r="F403">
        <v>1581</v>
      </c>
      <c r="G403">
        <v>1.7121504759858299</v>
      </c>
      <c r="H403" t="s">
        <v>53</v>
      </c>
      <c r="I403">
        <v>1.4855757739723201</v>
      </c>
      <c r="J403" t="s">
        <v>53</v>
      </c>
      <c r="K403">
        <v>1.2295831339519701</v>
      </c>
      <c r="L403" t="s">
        <v>53</v>
      </c>
      <c r="M403">
        <v>3.74225953764621</v>
      </c>
      <c r="N403" t="s">
        <v>50</v>
      </c>
      <c r="O403">
        <v>-0.103443380967971</v>
      </c>
      <c r="P403" t="s">
        <v>50</v>
      </c>
      <c r="Q403">
        <v>-5.5982978477515502E-2</v>
      </c>
      <c r="R403" t="s">
        <v>51</v>
      </c>
      <c r="S403">
        <v>-2.3795711849626498E-2</v>
      </c>
      <c r="T403" t="s">
        <v>53</v>
      </c>
      <c r="U403">
        <v>2.2031736469970999E-2</v>
      </c>
      <c r="V403" t="s">
        <v>53</v>
      </c>
      <c r="W403">
        <v>2.9434910287745901</v>
      </c>
      <c r="X403" t="s">
        <v>50</v>
      </c>
      <c r="Y403">
        <v>2.9774811011118798</v>
      </c>
      <c r="Z403" t="s">
        <v>50</v>
      </c>
      <c r="AA403">
        <v>43.626975268277697</v>
      </c>
      <c r="AB403">
        <v>-30.3490053288971</v>
      </c>
      <c r="AC403">
        <v>-13.2915804558587</v>
      </c>
      <c r="AD403">
        <v>-17.0574248730384</v>
      </c>
      <c r="AE403">
        <v>17656.714987714899</v>
      </c>
      <c r="AF403">
        <v>16319.8140703517</v>
      </c>
      <c r="AG403">
        <v>13903.692098092601</v>
      </c>
      <c r="AH403">
        <v>14388.356968215099</v>
      </c>
      <c r="AI403">
        <v>17784.383999999998</v>
      </c>
      <c r="AJ403">
        <v>16719.156097560899</v>
      </c>
      <c r="AK403">
        <v>14358.604278074799</v>
      </c>
      <c r="AL403">
        <v>15172.653333333301</v>
      </c>
      <c r="AM403">
        <v>17453.420382165601</v>
      </c>
      <c r="AN403">
        <v>15895.6424870466</v>
      </c>
      <c r="AO403">
        <v>13431.0888888888</v>
      </c>
      <c r="AP403">
        <v>13429.2989130434</v>
      </c>
      <c r="AQ403">
        <v>17635.8016528925</v>
      </c>
      <c r="AR403">
        <v>16798</v>
      </c>
      <c r="AS403">
        <v>16132.3780487804</v>
      </c>
      <c r="AT403">
        <v>16115.607142857099</v>
      </c>
      <c r="AU403">
        <v>17923.751937984402</v>
      </c>
      <c r="AV403">
        <v>16629.635416666599</v>
      </c>
      <c r="AW403">
        <v>12973.3714285714</v>
      </c>
      <c r="AX403">
        <v>14238.0442477876</v>
      </c>
      <c r="AY403">
        <v>17929.368421052601</v>
      </c>
      <c r="AZ403">
        <v>15512.7340425531</v>
      </c>
      <c r="BA403">
        <v>14288.476744186</v>
      </c>
      <c r="BB403">
        <v>13748.5056179775</v>
      </c>
      <c r="BC403">
        <v>17182.13</v>
      </c>
      <c r="BD403">
        <v>16259.2121212121</v>
      </c>
      <c r="BE403">
        <v>12646.670212765899</v>
      </c>
      <c r="BF403">
        <v>13130.2526315789</v>
      </c>
    </row>
    <row r="404" spans="1:58" x14ac:dyDescent="0.25">
      <c r="A404" t="s">
        <v>415</v>
      </c>
      <c r="D404">
        <v>0.802566</v>
      </c>
      <c r="E404">
        <v>3171</v>
      </c>
      <c r="F404">
        <v>2602</v>
      </c>
      <c r="G404">
        <v>2.1641747368625399</v>
      </c>
      <c r="H404" t="s">
        <v>52</v>
      </c>
      <c r="I404">
        <v>1.53077848024639</v>
      </c>
      <c r="J404" t="s">
        <v>53</v>
      </c>
      <c r="K404">
        <v>3.5635494876932698</v>
      </c>
      <c r="L404" t="s">
        <v>50</v>
      </c>
      <c r="M404">
        <v>4.0250578129521397</v>
      </c>
      <c r="N404" t="s">
        <v>50</v>
      </c>
      <c r="O404">
        <v>-4.7770003229771402E-2</v>
      </c>
      <c r="P404" t="s">
        <v>51</v>
      </c>
      <c r="Q404">
        <v>-8.8441172749036592E-3</v>
      </c>
      <c r="R404" t="s">
        <v>53</v>
      </c>
      <c r="S404">
        <v>-2.2093086961641499E-3</v>
      </c>
      <c r="T404" t="s">
        <v>53</v>
      </c>
      <c r="U404">
        <v>-6.1765195575253203E-3</v>
      </c>
      <c r="V404" t="s">
        <v>53</v>
      </c>
      <c r="W404">
        <v>2.7827357254393501</v>
      </c>
      <c r="X404" t="s">
        <v>50</v>
      </c>
      <c r="Y404">
        <v>2.7876684308339099</v>
      </c>
      <c r="Z404" t="s">
        <v>50</v>
      </c>
      <c r="AA404">
        <v>21.542020812292002</v>
      </c>
      <c r="AB404">
        <v>6.9958261129840604</v>
      </c>
      <c r="AC404">
        <v>2.3940022117284099</v>
      </c>
      <c r="AD404">
        <v>4.6018239012556501</v>
      </c>
      <c r="AE404">
        <v>7889.0311004784598</v>
      </c>
      <c r="AF404">
        <v>6888.3966049382698</v>
      </c>
      <c r="AG404">
        <v>6090.90648854961</v>
      </c>
      <c r="AH404">
        <v>5439.0925925925903</v>
      </c>
      <c r="AI404">
        <v>8300.6278538812694</v>
      </c>
      <c r="AJ404">
        <v>7549.8246073298396</v>
      </c>
      <c r="AK404">
        <v>6592.4926470588198</v>
      </c>
      <c r="AL404">
        <v>5571.8166666666602</v>
      </c>
      <c r="AM404">
        <v>7436.06783919598</v>
      </c>
      <c r="AN404">
        <v>5938.5263157894697</v>
      </c>
      <c r="AO404">
        <v>5549.5119047619</v>
      </c>
      <c r="AP404">
        <v>5303.6598639455697</v>
      </c>
      <c r="AQ404">
        <v>9040.8638497652501</v>
      </c>
      <c r="AR404">
        <v>7483.0606060605996</v>
      </c>
      <c r="AS404">
        <v>5695.7359999999999</v>
      </c>
      <c r="AT404">
        <v>5756.55303030303</v>
      </c>
      <c r="AU404">
        <v>7599.8711111111097</v>
      </c>
      <c r="AV404">
        <v>7621.66847826087</v>
      </c>
      <c r="AW404">
        <v>7355.0408163265301</v>
      </c>
      <c r="AX404">
        <v>5426.6666666666597</v>
      </c>
      <c r="AY404">
        <v>7645.4230769230699</v>
      </c>
      <c r="AZ404">
        <v>5638.7635135135097</v>
      </c>
      <c r="BA404">
        <v>5574.9538461538395</v>
      </c>
      <c r="BB404">
        <v>5029.8137931034398</v>
      </c>
      <c r="BC404">
        <v>7259.6666666666597</v>
      </c>
      <c r="BD404">
        <v>6314.5</v>
      </c>
      <c r="BE404">
        <v>5522.4016393442598</v>
      </c>
      <c r="BF404">
        <v>5570.1543624161004</v>
      </c>
    </row>
    <row r="405" spans="1:58" x14ac:dyDescent="0.25">
      <c r="A405" t="s">
        <v>416</v>
      </c>
      <c r="B405" t="str">
        <f>VLOOKUP(A405,vhcsResultsConsolidated!$A$2:$C$566,2)</f>
        <v>limousine</v>
      </c>
      <c r="C405" t="str">
        <f>VLOOKUP(A405,vhcsResultsConsolidated!$A$2:$C$566,3)</f>
        <v>medium</v>
      </c>
      <c r="D405">
        <v>0.87270700000000001</v>
      </c>
      <c r="E405">
        <v>799</v>
      </c>
      <c r="F405">
        <v>777</v>
      </c>
      <c r="G405">
        <v>2.6981053173924301</v>
      </c>
      <c r="H405" t="s">
        <v>51</v>
      </c>
      <c r="I405">
        <v>2.2738890456557401</v>
      </c>
      <c r="J405" t="s">
        <v>51</v>
      </c>
      <c r="K405">
        <v>1.1692083362788801</v>
      </c>
      <c r="L405" t="s">
        <v>53</v>
      </c>
      <c r="M405">
        <v>1.6258722228876299</v>
      </c>
      <c r="N405" t="s">
        <v>53</v>
      </c>
      <c r="O405">
        <v>1.3451524150676601E-2</v>
      </c>
      <c r="P405" t="s">
        <v>53</v>
      </c>
      <c r="Q405">
        <v>-6.7173977157090795E-2</v>
      </c>
      <c r="R405" t="s">
        <v>51</v>
      </c>
      <c r="S405">
        <v>4.6287889688448103E-2</v>
      </c>
      <c r="T405" t="s">
        <v>52</v>
      </c>
      <c r="U405">
        <v>8.3599895062205901E-2</v>
      </c>
      <c r="V405" t="s">
        <v>50</v>
      </c>
      <c r="W405">
        <v>2.8427142774561198</v>
      </c>
      <c r="X405" t="s">
        <v>50</v>
      </c>
      <c r="Y405">
        <v>2.9230700869533099</v>
      </c>
      <c r="Z405" t="s">
        <v>50</v>
      </c>
      <c r="AA405">
        <v>-2.76965755442242</v>
      </c>
      <c r="AB405">
        <v>-31.8943536821597</v>
      </c>
      <c r="AC405">
        <v>-6.1449334058879899</v>
      </c>
      <c r="AD405">
        <v>-25.749420276271699</v>
      </c>
      <c r="AE405">
        <v>28271.244186046501</v>
      </c>
      <c r="AF405">
        <v>26084.662921348299</v>
      </c>
      <c r="AG405">
        <v>27010.92</v>
      </c>
      <c r="AH405">
        <v>27876.310650887499</v>
      </c>
      <c r="AI405">
        <v>29529.953488372001</v>
      </c>
      <c r="AJ405">
        <v>27766.384615384599</v>
      </c>
      <c r="AK405">
        <v>28281.582278481001</v>
      </c>
      <c r="AL405">
        <v>28470.514619883001</v>
      </c>
      <c r="AM405">
        <v>27012.534883720899</v>
      </c>
      <c r="AN405">
        <v>24325.620689655101</v>
      </c>
      <c r="AO405">
        <v>25965.270833333299</v>
      </c>
      <c r="AP405">
        <v>27267.874251497</v>
      </c>
      <c r="AQ405">
        <v>25973.684210526299</v>
      </c>
      <c r="AR405">
        <v>27208.0212765957</v>
      </c>
      <c r="AS405">
        <v>27711.5652173913</v>
      </c>
      <c r="AT405">
        <v>28688.8636363636</v>
      </c>
      <c r="AU405">
        <v>32345.333333333299</v>
      </c>
      <c r="AV405">
        <v>28362.8181818181</v>
      </c>
      <c r="AW405">
        <v>29076.151515151501</v>
      </c>
      <c r="AX405">
        <v>28239.012048192701</v>
      </c>
      <c r="AY405">
        <v>30131.95</v>
      </c>
      <c r="AZ405">
        <v>24137.3636363636</v>
      </c>
      <c r="BA405">
        <v>25943.596153846102</v>
      </c>
      <c r="BB405">
        <v>26476.913043478198</v>
      </c>
      <c r="BC405">
        <v>24300</v>
      </c>
      <c r="BD405">
        <v>24440.666666666599</v>
      </c>
      <c r="BE405">
        <v>25990.886363636298</v>
      </c>
      <c r="BF405">
        <v>28238.12</v>
      </c>
    </row>
    <row r="406" spans="1:58" x14ac:dyDescent="0.25">
      <c r="A406" t="s">
        <v>417</v>
      </c>
      <c r="B406" t="str">
        <f>VLOOKUP(A406,vhcsResultsConsolidated!$A$2:$C$566,2)</f>
        <v>SUV</v>
      </c>
      <c r="C406" t="str">
        <f>VLOOKUP(A406,vhcsResultsConsolidated!$A$2:$C$566,3)</f>
        <v>Medium High</v>
      </c>
      <c r="D406">
        <v>0.75969799999999998</v>
      </c>
      <c r="E406">
        <v>1061</v>
      </c>
      <c r="F406">
        <v>960</v>
      </c>
      <c r="G406">
        <v>3.5448147039870199</v>
      </c>
      <c r="H406" t="s">
        <v>50</v>
      </c>
      <c r="I406">
        <v>4.3628929212085596</v>
      </c>
      <c r="J406" t="s">
        <v>50</v>
      </c>
      <c r="K406">
        <v>0.99233156636637299</v>
      </c>
      <c r="L406" t="s">
        <v>53</v>
      </c>
      <c r="M406">
        <v>1.36565102615907</v>
      </c>
      <c r="N406" t="s">
        <v>53</v>
      </c>
      <c r="O406">
        <v>4.51441686776324E-2</v>
      </c>
      <c r="P406" t="s">
        <v>53</v>
      </c>
      <c r="Q406">
        <v>-2.2213072055061799E-2</v>
      </c>
      <c r="R406" t="s">
        <v>53</v>
      </c>
      <c r="S406">
        <v>0.108350996345583</v>
      </c>
      <c r="T406" t="s">
        <v>50</v>
      </c>
      <c r="U406">
        <v>0.16154351400688299</v>
      </c>
      <c r="V406" t="s">
        <v>50</v>
      </c>
      <c r="W406">
        <v>2.6989693322809698</v>
      </c>
      <c r="X406" t="s">
        <v>50</v>
      </c>
      <c r="Y406">
        <v>2.83104158859864</v>
      </c>
      <c r="Z406" t="s">
        <v>50</v>
      </c>
      <c r="AA406">
        <v>-5.8385385589184704</v>
      </c>
      <c r="AB406">
        <v>-33.1552690572776</v>
      </c>
      <c r="AC406">
        <v>-6.4505748201404103</v>
      </c>
      <c r="AD406">
        <v>-26.7046942371372</v>
      </c>
      <c r="AE406">
        <v>13239.429133858201</v>
      </c>
      <c r="AF406">
        <v>11604.180487804801</v>
      </c>
      <c r="AG406">
        <v>11162.8256410256</v>
      </c>
      <c r="AH406">
        <v>10513.947712418299</v>
      </c>
      <c r="AI406">
        <v>14018.6569343065</v>
      </c>
      <c r="AJ406">
        <v>11486.557692307601</v>
      </c>
      <c r="AK406">
        <v>10827.546391752499</v>
      </c>
      <c r="AL406">
        <v>11512.761194029799</v>
      </c>
      <c r="AM406">
        <v>12327</v>
      </c>
      <c r="AN406">
        <v>11725.297029702901</v>
      </c>
      <c r="AO406">
        <v>11494.683673469301</v>
      </c>
      <c r="AP406">
        <v>9735.8023255813896</v>
      </c>
      <c r="AQ406">
        <v>12521.870967741899</v>
      </c>
      <c r="AR406">
        <v>10574.525423728801</v>
      </c>
      <c r="AS406">
        <v>11623.9</v>
      </c>
      <c r="AT406">
        <v>12231.2424242424</v>
      </c>
      <c r="AU406">
        <v>15256</v>
      </c>
      <c r="AV406">
        <v>12682.333333333299</v>
      </c>
      <c r="AW406">
        <v>9980.3617021276605</v>
      </c>
      <c r="AX406">
        <v>10815.411764705799</v>
      </c>
      <c r="AY406">
        <v>13569.75</v>
      </c>
      <c r="AZ406">
        <v>11838.703703703701</v>
      </c>
      <c r="BA406">
        <v>13474.0212765957</v>
      </c>
      <c r="BB406">
        <v>9740.5714285714294</v>
      </c>
      <c r="BC406">
        <v>11332.8</v>
      </c>
      <c r="BD406">
        <v>11595</v>
      </c>
      <c r="BE406">
        <v>9670.5882352941098</v>
      </c>
      <c r="BF406">
        <v>9731.25</v>
      </c>
    </row>
    <row r="407" spans="1:58" x14ac:dyDescent="0.25">
      <c r="A407" t="s">
        <v>418</v>
      </c>
      <c r="D407">
        <v>0.76270000000000004</v>
      </c>
      <c r="E407">
        <v>1442</v>
      </c>
      <c r="F407">
        <v>1013</v>
      </c>
      <c r="G407">
        <v>2.6215877763937701</v>
      </c>
      <c r="H407" t="s">
        <v>51</v>
      </c>
      <c r="I407">
        <v>0.76046289625151997</v>
      </c>
      <c r="J407" t="s">
        <v>53</v>
      </c>
      <c r="K407">
        <v>2.4621168988315398</v>
      </c>
      <c r="L407" t="s">
        <v>51</v>
      </c>
      <c r="M407">
        <v>1.7031604440427299</v>
      </c>
      <c r="N407" t="s">
        <v>53</v>
      </c>
      <c r="O407">
        <v>-8.5955757998809806E-2</v>
      </c>
      <c r="P407" t="s">
        <v>51</v>
      </c>
      <c r="Q407">
        <v>-9.2271717660108495E-3</v>
      </c>
      <c r="R407" t="s">
        <v>53</v>
      </c>
      <c r="S407">
        <v>-5.9963749150012298E-2</v>
      </c>
      <c r="T407" t="s">
        <v>53</v>
      </c>
      <c r="U407">
        <v>-3.3673829426879298E-2</v>
      </c>
      <c r="V407" t="s">
        <v>53</v>
      </c>
      <c r="W407">
        <v>3.0591216975182101</v>
      </c>
      <c r="X407" t="s">
        <v>50</v>
      </c>
      <c r="Y407">
        <v>3.0256246841880099</v>
      </c>
      <c r="Z407" t="s">
        <v>50</v>
      </c>
      <c r="AA407">
        <v>1.8344316692805001</v>
      </c>
      <c r="AB407">
        <v>1.99697294031874</v>
      </c>
      <c r="AC407">
        <v>0.89152723537957101</v>
      </c>
      <c r="AD407">
        <v>1.1054457049391699</v>
      </c>
      <c r="AE407">
        <v>11945.030959752299</v>
      </c>
      <c r="AF407">
        <v>11483.908675799001</v>
      </c>
      <c r="AG407">
        <v>10456.308755760299</v>
      </c>
      <c r="AH407">
        <v>9803.9212598425202</v>
      </c>
      <c r="AI407">
        <v>11882.881355932201</v>
      </c>
      <c r="AJ407">
        <v>10912.5486725663</v>
      </c>
      <c r="AK407">
        <v>11088.430107526799</v>
      </c>
      <c r="AL407">
        <v>10205.1642857142</v>
      </c>
      <c r="AM407">
        <v>12020.3767123287</v>
      </c>
      <c r="AN407">
        <v>12093</v>
      </c>
      <c r="AO407">
        <v>9982.2177419354794</v>
      </c>
      <c r="AP407">
        <v>9311.1666666666606</v>
      </c>
      <c r="AQ407">
        <v>11105.164556962</v>
      </c>
      <c r="AR407">
        <v>11273.732142857099</v>
      </c>
      <c r="AS407">
        <v>13172.9607843137</v>
      </c>
      <c r="AT407">
        <v>10737.833333333299</v>
      </c>
      <c r="AU407">
        <v>12509.816326530599</v>
      </c>
      <c r="AV407">
        <v>10557.7017543859</v>
      </c>
      <c r="AW407">
        <v>8557.2142857142808</v>
      </c>
      <c r="AX407">
        <v>9805.6625000000004</v>
      </c>
      <c r="AY407">
        <v>12587.728571428501</v>
      </c>
      <c r="AZ407">
        <v>11678.692307692299</v>
      </c>
      <c r="BA407">
        <v>9965.2424242424204</v>
      </c>
      <c r="BB407">
        <v>9880.7704918032796</v>
      </c>
      <c r="BC407">
        <v>11497.8157894736</v>
      </c>
      <c r="BD407">
        <v>12334.1641791044</v>
      </c>
      <c r="BE407">
        <v>10001.5344827586</v>
      </c>
      <c r="BF407">
        <v>8655.5849056603693</v>
      </c>
    </row>
    <row r="408" spans="1:58" x14ac:dyDescent="0.25">
      <c r="A408" t="s">
        <v>783</v>
      </c>
      <c r="D408">
        <v>0.38117000000000001</v>
      </c>
      <c r="E408">
        <v>522</v>
      </c>
      <c r="F408">
        <v>502</v>
      </c>
      <c r="G408">
        <v>1.13475175474769</v>
      </c>
      <c r="H408" t="s">
        <v>53</v>
      </c>
      <c r="I408">
        <v>0.58896106233110102</v>
      </c>
      <c r="J408" t="s">
        <v>53</v>
      </c>
      <c r="K408">
        <v>1.0451505786461299</v>
      </c>
      <c r="L408" t="s">
        <v>53</v>
      </c>
      <c r="M408">
        <v>0.750476176754033</v>
      </c>
      <c r="N408" t="s">
        <v>53</v>
      </c>
      <c r="O408">
        <v>9.8516587723575799E-3</v>
      </c>
      <c r="P408" t="s">
        <v>53</v>
      </c>
      <c r="Q408">
        <v>6.5919332405130801E-2</v>
      </c>
      <c r="R408" t="s">
        <v>53</v>
      </c>
      <c r="S408">
        <v>9.0802505273342896E-2</v>
      </c>
      <c r="T408" t="s">
        <v>53</v>
      </c>
      <c r="U408">
        <v>0.21609292651692799</v>
      </c>
      <c r="V408" t="s">
        <v>50</v>
      </c>
      <c r="W408">
        <v>2.7843830778578398</v>
      </c>
      <c r="X408" t="s">
        <v>50</v>
      </c>
      <c r="Y408">
        <v>2.9218080827061801</v>
      </c>
      <c r="Z408" t="s">
        <v>50</v>
      </c>
      <c r="AA408">
        <v>-2.44295567096077</v>
      </c>
      <c r="AB408">
        <v>-12.707924224932899</v>
      </c>
      <c r="AC408">
        <v>-5.8183854008342903</v>
      </c>
      <c r="AD408">
        <v>-6.8895388240986204</v>
      </c>
      <c r="AE408">
        <v>9282.29192546583</v>
      </c>
      <c r="AF408">
        <v>9799.8685714285693</v>
      </c>
      <c r="AG408">
        <v>10084.8985507246</v>
      </c>
      <c r="AH408">
        <v>10745.628865979301</v>
      </c>
      <c r="AI408">
        <v>8744.7570093457907</v>
      </c>
      <c r="AJ408">
        <v>10224.882882882799</v>
      </c>
      <c r="AK408">
        <v>10496.1764705882</v>
      </c>
      <c r="AL408">
        <v>10445.3269230769</v>
      </c>
      <c r="AM408">
        <v>10347.4074074074</v>
      </c>
      <c r="AN408">
        <v>9062.734375</v>
      </c>
      <c r="AO408">
        <v>9685.3714285714195</v>
      </c>
      <c r="AP408">
        <v>11092.644444444401</v>
      </c>
      <c r="AQ408">
        <v>9362.9649122807004</v>
      </c>
      <c r="AR408">
        <v>11615.8235294117</v>
      </c>
      <c r="AS408">
        <v>10277.8823529411</v>
      </c>
      <c r="AT408">
        <v>10650.53125</v>
      </c>
      <c r="AU408">
        <v>8040</v>
      </c>
      <c r="AV408">
        <v>9042.5833333333303</v>
      </c>
      <c r="AW408">
        <v>10714.470588235199</v>
      </c>
      <c r="AX408">
        <v>10117</v>
      </c>
      <c r="AY408">
        <v>7282.5</v>
      </c>
      <c r="AZ408">
        <v>9758.75</v>
      </c>
      <c r="BA408">
        <v>8238.6875</v>
      </c>
      <c r="BB408">
        <v>10318.0952380952</v>
      </c>
      <c r="BC408">
        <v>12799.333333333299</v>
      </c>
      <c r="BD408">
        <v>8167.8571428571404</v>
      </c>
      <c r="BE408">
        <v>10903.631578947299</v>
      </c>
      <c r="BF408">
        <v>11770.375</v>
      </c>
    </row>
    <row r="409" spans="1:58" x14ac:dyDescent="0.25">
      <c r="A409" t="s">
        <v>784</v>
      </c>
      <c r="D409">
        <v>0.47509899999999999</v>
      </c>
      <c r="E409">
        <v>587</v>
      </c>
      <c r="F409">
        <v>504</v>
      </c>
      <c r="G409">
        <v>1.4793312662390701</v>
      </c>
      <c r="H409" t="s">
        <v>53</v>
      </c>
      <c r="I409">
        <v>0.52386039705270004</v>
      </c>
      <c r="J409" t="s">
        <v>53</v>
      </c>
      <c r="K409">
        <v>1.0417856976876401</v>
      </c>
      <c r="L409" t="s">
        <v>53</v>
      </c>
      <c r="M409">
        <v>0.49425744616099199</v>
      </c>
      <c r="N409" t="s">
        <v>53</v>
      </c>
      <c r="O409">
        <v>-1.6848510741968001E-2</v>
      </c>
      <c r="P409" t="s">
        <v>53</v>
      </c>
      <c r="Q409">
        <v>-2.3911459059298999E-2</v>
      </c>
      <c r="R409" t="s">
        <v>53</v>
      </c>
      <c r="S409">
        <v>-6.7538524735958602E-2</v>
      </c>
      <c r="T409" t="s">
        <v>53</v>
      </c>
      <c r="U409">
        <v>1.0457247072979599E-2</v>
      </c>
      <c r="V409" t="s">
        <v>53</v>
      </c>
      <c r="W409">
        <v>2.4850397497719898</v>
      </c>
      <c r="X409" t="s">
        <v>50</v>
      </c>
      <c r="Y409">
        <v>2.4609363982792001</v>
      </c>
      <c r="Z409" t="s">
        <v>50</v>
      </c>
      <c r="AA409">
        <v>-5.3851540025596396</v>
      </c>
      <c r="AB409">
        <v>4.5151431045838502</v>
      </c>
      <c r="AC409">
        <v>6.5654117600193196</v>
      </c>
      <c r="AD409">
        <v>-2.0502686554354601</v>
      </c>
      <c r="AE409">
        <v>2782.43684210526</v>
      </c>
      <c r="AF409">
        <v>2333.7862068965501</v>
      </c>
      <c r="AG409">
        <v>2526.1090909090899</v>
      </c>
      <c r="AH409">
        <v>2421.6929824561398</v>
      </c>
      <c r="AI409">
        <v>2970.5353535353502</v>
      </c>
      <c r="AJ409">
        <v>2296.0470588235198</v>
      </c>
      <c r="AK409">
        <v>2559.2903225806399</v>
      </c>
      <c r="AL409">
        <v>2065.4081632653001</v>
      </c>
      <c r="AM409">
        <v>2577.8021978021902</v>
      </c>
      <c r="AN409">
        <v>2387.25</v>
      </c>
      <c r="AO409">
        <v>2483.25</v>
      </c>
      <c r="AP409">
        <v>2690.27692307692</v>
      </c>
      <c r="AQ409">
        <v>2646.7021276595701</v>
      </c>
      <c r="AR409">
        <v>2280.9499999999998</v>
      </c>
      <c r="AS409">
        <v>2889.8</v>
      </c>
      <c r="AT409">
        <v>2110.9</v>
      </c>
      <c r="AU409">
        <v>3263.23076923076</v>
      </c>
      <c r="AV409">
        <v>2309.4666666666599</v>
      </c>
      <c r="AW409">
        <v>2401.9047619047601</v>
      </c>
      <c r="AX409">
        <v>2034.03448275862</v>
      </c>
      <c r="AY409">
        <v>2480</v>
      </c>
      <c r="AZ409">
        <v>2513.5789473684199</v>
      </c>
      <c r="BA409">
        <v>2777.1818181818098</v>
      </c>
      <c r="BB409">
        <v>2911.1111111111099</v>
      </c>
      <c r="BC409">
        <v>2647.9245283018799</v>
      </c>
      <c r="BD409">
        <v>2169.04545454545</v>
      </c>
      <c r="BE409">
        <v>2234.5384615384601</v>
      </c>
      <c r="BF409">
        <v>2416.1379310344801</v>
      </c>
    </row>
    <row r="410" spans="1:58" x14ac:dyDescent="0.25">
      <c r="A410" t="s">
        <v>419</v>
      </c>
      <c r="D410">
        <v>0.71363399999999999</v>
      </c>
      <c r="E410">
        <v>1266</v>
      </c>
      <c r="F410">
        <v>1050</v>
      </c>
      <c r="G410">
        <v>1.15170504852503</v>
      </c>
      <c r="H410" t="s">
        <v>53</v>
      </c>
      <c r="I410">
        <v>0.476714631067089</v>
      </c>
      <c r="J410" t="s">
        <v>53</v>
      </c>
      <c r="K410">
        <v>1.0204739665715801</v>
      </c>
      <c r="L410" t="s">
        <v>53</v>
      </c>
      <c r="M410">
        <v>0.84523004947176705</v>
      </c>
      <c r="N410" t="s">
        <v>53</v>
      </c>
      <c r="O410">
        <v>1.9002628592396299E-2</v>
      </c>
      <c r="P410" t="s">
        <v>53</v>
      </c>
      <c r="Q410">
        <v>-2.2223162581616E-2</v>
      </c>
      <c r="R410" t="s">
        <v>53</v>
      </c>
      <c r="S410">
        <v>2.9348074429747201E-2</v>
      </c>
      <c r="T410" t="s">
        <v>53</v>
      </c>
      <c r="U410">
        <v>8.6092172762004503E-3</v>
      </c>
      <c r="V410" t="s">
        <v>53</v>
      </c>
      <c r="W410">
        <v>2.8419601615804599</v>
      </c>
      <c r="X410" t="s">
        <v>50</v>
      </c>
      <c r="Y410">
        <v>2.86290291051679</v>
      </c>
      <c r="Z410" t="s">
        <v>50</v>
      </c>
      <c r="AA410">
        <v>3.43426259526399</v>
      </c>
      <c r="AB410">
        <v>-7.97284364771635</v>
      </c>
      <c r="AC410">
        <v>-3.3295820853975502</v>
      </c>
      <c r="AD410">
        <v>-4.6432615623188003</v>
      </c>
      <c r="AE410">
        <v>18235.412371134</v>
      </c>
      <c r="AF410">
        <v>18223.765151515101</v>
      </c>
      <c r="AG410">
        <v>16165.670454545399</v>
      </c>
      <c r="AH410">
        <v>13816.495495495399</v>
      </c>
      <c r="AI410">
        <v>18505.5422535211</v>
      </c>
      <c r="AJ410">
        <v>17921.863945578199</v>
      </c>
      <c r="AK410">
        <v>16717.3636363636</v>
      </c>
      <c r="AL410">
        <v>14552.7580645161</v>
      </c>
      <c r="AM410">
        <v>17497.75</v>
      </c>
      <c r="AN410">
        <v>18603.0769230769</v>
      </c>
      <c r="AO410">
        <v>15613.977272727199</v>
      </c>
      <c r="AP410">
        <v>12884.8979591836</v>
      </c>
      <c r="AQ410">
        <v>18990.296774193499</v>
      </c>
      <c r="AR410">
        <v>19331.918918918898</v>
      </c>
      <c r="AS410">
        <v>17095.5111111111</v>
      </c>
      <c r="AT410">
        <v>14854.9285714285</v>
      </c>
      <c r="AU410">
        <v>17923.085271317799</v>
      </c>
      <c r="AV410">
        <v>16492.493150684899</v>
      </c>
      <c r="AW410">
        <v>16321.627906976701</v>
      </c>
      <c r="AX410">
        <v>14161.0555555555</v>
      </c>
      <c r="AY410">
        <v>17708.875</v>
      </c>
      <c r="AZ410">
        <v>17798.859649122802</v>
      </c>
      <c r="BA410">
        <v>16142.6785714285</v>
      </c>
      <c r="BB410">
        <v>12300</v>
      </c>
      <c r="BC410">
        <v>17159.95</v>
      </c>
      <c r="BD410">
        <v>19367.083333333299</v>
      </c>
      <c r="BE410">
        <v>14688.75</v>
      </c>
      <c r="BF410">
        <v>13446.4</v>
      </c>
    </row>
    <row r="411" spans="1:58" x14ac:dyDescent="0.25">
      <c r="A411" t="s">
        <v>420</v>
      </c>
      <c r="B411" t="str">
        <f>VLOOKUP(A411,vhcsResultsConsolidated!$A$2:$C$566,2)</f>
        <v>val</v>
      </c>
      <c r="C411" t="str">
        <f>VLOOKUP(A411,vhcsResultsConsolidated!$A$2:$C$566,3)</f>
        <v>medium high</v>
      </c>
      <c r="D411">
        <v>0.90908199999999995</v>
      </c>
      <c r="E411">
        <v>19956</v>
      </c>
      <c r="F411">
        <v>17005</v>
      </c>
      <c r="G411">
        <v>4.5520648208572299</v>
      </c>
      <c r="H411" t="s">
        <v>50</v>
      </c>
      <c r="I411">
        <v>3.5488086117179201</v>
      </c>
      <c r="J411" t="s">
        <v>50</v>
      </c>
      <c r="K411">
        <v>2.3829163063676302</v>
      </c>
      <c r="L411" t="s">
        <v>51</v>
      </c>
      <c r="M411">
        <v>9.0405448875438594</v>
      </c>
      <c r="N411" t="s">
        <v>50</v>
      </c>
      <c r="O411">
        <v>-4.5577585686534798E-2</v>
      </c>
      <c r="P411" t="s">
        <v>50</v>
      </c>
      <c r="Q411">
        <v>-2.4386697490944801E-2</v>
      </c>
      <c r="R411" t="s">
        <v>50</v>
      </c>
      <c r="S411">
        <v>-4.2055255217364897E-2</v>
      </c>
      <c r="T411" t="s">
        <v>50</v>
      </c>
      <c r="U411">
        <v>-1.06419168538001E-2</v>
      </c>
      <c r="V411" t="s">
        <v>51</v>
      </c>
      <c r="W411">
        <v>2.86869846388803</v>
      </c>
      <c r="X411" t="s">
        <v>50</v>
      </c>
      <c r="Y411">
        <v>2.8574464180265799</v>
      </c>
      <c r="Z411" t="s">
        <v>50</v>
      </c>
      <c r="AA411">
        <v>35.681967343296897</v>
      </c>
      <c r="AB411">
        <v>73.392934505437495</v>
      </c>
      <c r="AC411">
        <v>53.920031269699599</v>
      </c>
      <c r="AD411">
        <v>19.4729032357378</v>
      </c>
      <c r="AE411">
        <v>16995.3463131731</v>
      </c>
      <c r="AF411">
        <v>16281.7603833865</v>
      </c>
      <c r="AG411">
        <v>15247.2543077837</v>
      </c>
      <c r="AH411">
        <v>16034.686836757701</v>
      </c>
      <c r="AI411">
        <v>17536.747149036499</v>
      </c>
      <c r="AJ411">
        <v>16159.579037068601</v>
      </c>
      <c r="AK411">
        <v>15597.391559202801</v>
      </c>
      <c r="AL411">
        <v>16480.470333477599</v>
      </c>
      <c r="AM411">
        <v>16392.815754923398</v>
      </c>
      <c r="AN411">
        <v>16422.674201474099</v>
      </c>
      <c r="AO411">
        <v>14887.414457831301</v>
      </c>
      <c r="AP411">
        <v>15549.1613207547</v>
      </c>
      <c r="AQ411">
        <v>18207.196581196498</v>
      </c>
      <c r="AR411">
        <v>16722.824918566701</v>
      </c>
      <c r="AS411">
        <v>16104.476600985199</v>
      </c>
      <c r="AT411">
        <v>17411.4916247906</v>
      </c>
      <c r="AU411">
        <v>16849.75</v>
      </c>
      <c r="AV411">
        <v>15541.468275245699</v>
      </c>
      <c r="AW411">
        <v>15136.817673378</v>
      </c>
      <c r="AX411">
        <v>15483.484304932699</v>
      </c>
      <c r="AY411">
        <v>17214.092762487198</v>
      </c>
      <c r="AZ411">
        <v>16175.3843248347</v>
      </c>
      <c r="BA411">
        <v>15056.710684273699</v>
      </c>
      <c r="BB411">
        <v>15313.4941912421</v>
      </c>
      <c r="BC411">
        <v>15774.9685582822</v>
      </c>
      <c r="BD411">
        <v>16690.993852459</v>
      </c>
      <c r="BE411">
        <v>14716.889963724299</v>
      </c>
      <c r="BF411">
        <v>15812.609390609299</v>
      </c>
    </row>
    <row r="412" spans="1:58" x14ac:dyDescent="0.25">
      <c r="A412" t="s">
        <v>421</v>
      </c>
      <c r="B412" t="str">
        <f>VLOOKUP(A412,vhcsResultsConsolidated!$A$2:$C$566,2)</f>
        <v>Limousine</v>
      </c>
      <c r="C412" t="str">
        <f>VLOOKUP(A412,vhcsResultsConsolidated!$A$2:$C$566,3)</f>
        <v>Medium High</v>
      </c>
      <c r="D412">
        <v>0.94587500000000002</v>
      </c>
      <c r="E412">
        <v>6753</v>
      </c>
      <c r="F412">
        <v>5262</v>
      </c>
      <c r="G412">
        <v>3.6229520510895701</v>
      </c>
      <c r="H412" t="s">
        <v>50</v>
      </c>
      <c r="I412">
        <v>2.8003531733477298</v>
      </c>
      <c r="J412" t="s">
        <v>51</v>
      </c>
      <c r="K412">
        <v>2.0454065433765698</v>
      </c>
      <c r="L412" t="s">
        <v>52</v>
      </c>
      <c r="M412">
        <v>7.6229695070932904</v>
      </c>
      <c r="N412" t="s">
        <v>50</v>
      </c>
      <c r="O412">
        <v>-0.111988723558308</v>
      </c>
      <c r="P412" t="s">
        <v>50</v>
      </c>
      <c r="Q412">
        <v>-9.8650222682085606E-2</v>
      </c>
      <c r="R412" t="s">
        <v>50</v>
      </c>
      <c r="S412">
        <v>-9.1438264921339593E-2</v>
      </c>
      <c r="T412" t="s">
        <v>50</v>
      </c>
      <c r="U412">
        <v>-7.25189222250264E-2</v>
      </c>
      <c r="V412" t="s">
        <v>50</v>
      </c>
      <c r="W412">
        <v>2.9519118573741499</v>
      </c>
      <c r="X412" t="s">
        <v>50</v>
      </c>
      <c r="Y412">
        <v>2.9121403952451201</v>
      </c>
      <c r="Z412" t="s">
        <v>50</v>
      </c>
      <c r="AA412">
        <v>80.847833352079206</v>
      </c>
      <c r="AB412">
        <v>11.5692322474455</v>
      </c>
      <c r="AC412">
        <v>3.6010565598258402</v>
      </c>
      <c r="AD412">
        <v>7.9681756876196701</v>
      </c>
      <c r="AE412">
        <v>15905.2318037974</v>
      </c>
      <c r="AF412">
        <v>17943.198438516501</v>
      </c>
      <c r="AG412">
        <v>16650.86</v>
      </c>
      <c r="AH412">
        <v>18620.4675819984</v>
      </c>
      <c r="AI412">
        <v>16103.834597875501</v>
      </c>
      <c r="AJ412">
        <v>16687.520356233999</v>
      </c>
      <c r="AK412">
        <v>16700.179831932699</v>
      </c>
      <c r="AL412">
        <v>18291.0835913312</v>
      </c>
      <c r="AM412">
        <v>15688.9024793388</v>
      </c>
      <c r="AN412">
        <v>19257.396804260901</v>
      </c>
      <c r="AO412">
        <v>16597.985585585498</v>
      </c>
      <c r="AP412">
        <v>18940.440601503698</v>
      </c>
      <c r="AQ412">
        <v>17592.045731707301</v>
      </c>
      <c r="AR412">
        <v>17443.861244019099</v>
      </c>
      <c r="AS412">
        <v>17824.2605863192</v>
      </c>
      <c r="AT412">
        <v>19387.812154696101</v>
      </c>
      <c r="AU412">
        <v>14629.111782477299</v>
      </c>
      <c r="AV412">
        <v>15828.4157608695</v>
      </c>
      <c r="AW412">
        <v>15501.940972222201</v>
      </c>
      <c r="AX412">
        <v>16893.1408450704</v>
      </c>
      <c r="AY412">
        <v>15586.917808219099</v>
      </c>
      <c r="AZ412">
        <v>18315.0051948051</v>
      </c>
      <c r="BA412">
        <v>16556.962264150901</v>
      </c>
      <c r="BB412">
        <v>18018.929230769201</v>
      </c>
      <c r="BC412">
        <v>15784.044728434499</v>
      </c>
      <c r="BD412">
        <v>20248.7103825136</v>
      </c>
      <c r="BE412">
        <v>16635.472413793101</v>
      </c>
      <c r="BF412">
        <v>19821.2970588235</v>
      </c>
    </row>
    <row r="413" spans="1:58" x14ac:dyDescent="0.25">
      <c r="A413" t="s">
        <v>422</v>
      </c>
      <c r="B413" t="str">
        <f>VLOOKUP(A413,vhcsResultsConsolidated!$A$2:$C$566,2)</f>
        <v>SUV</v>
      </c>
      <c r="C413" t="str">
        <f>VLOOKUP(A413,vhcsResultsConsolidated!$A$2:$C$566,3)</f>
        <v>medium high</v>
      </c>
      <c r="D413">
        <v>0.80281899999999995</v>
      </c>
      <c r="E413">
        <v>2553</v>
      </c>
      <c r="F413">
        <v>2489</v>
      </c>
      <c r="G413">
        <v>6.5860547355713202</v>
      </c>
      <c r="H413" t="s">
        <v>50</v>
      </c>
      <c r="I413">
        <v>5.7936244023447401</v>
      </c>
      <c r="J413" t="s">
        <v>50</v>
      </c>
      <c r="K413">
        <v>2.5611137177911698</v>
      </c>
      <c r="L413" t="s">
        <v>51</v>
      </c>
      <c r="M413">
        <v>6.6817055542067196</v>
      </c>
      <c r="N413" t="s">
        <v>50</v>
      </c>
      <c r="O413">
        <v>-3.7853961478413203E-2</v>
      </c>
      <c r="P413" t="s">
        <v>51</v>
      </c>
      <c r="Q413">
        <v>2.9160245347781199E-3</v>
      </c>
      <c r="R413" t="s">
        <v>53</v>
      </c>
      <c r="S413">
        <v>4.9143507854805001E-2</v>
      </c>
      <c r="T413" t="s">
        <v>50</v>
      </c>
      <c r="U413">
        <v>0.14189374250894099</v>
      </c>
      <c r="V413" t="s">
        <v>50</v>
      </c>
      <c r="W413">
        <v>2.9342710269980299</v>
      </c>
      <c r="X413" t="s">
        <v>50</v>
      </c>
      <c r="Y413">
        <v>3.0261769524802502</v>
      </c>
      <c r="Z413" t="s">
        <v>50</v>
      </c>
      <c r="AA413">
        <v>12.6413356378409</v>
      </c>
      <c r="AB413">
        <v>-38.0581473011963</v>
      </c>
      <c r="AC413">
        <v>-15.3039679144415</v>
      </c>
      <c r="AD413">
        <v>-22.754179386754799</v>
      </c>
      <c r="AE413">
        <v>19501.560000000001</v>
      </c>
      <c r="AF413">
        <v>19690.148203592798</v>
      </c>
      <c r="AG413">
        <v>18804.5</v>
      </c>
      <c r="AH413">
        <v>18239.3626168224</v>
      </c>
      <c r="AI413">
        <v>19445.707373271802</v>
      </c>
      <c r="AJ413">
        <v>20067.764075067</v>
      </c>
      <c r="AK413">
        <v>18918.202846975</v>
      </c>
      <c r="AL413">
        <v>18321.239875389401</v>
      </c>
      <c r="AM413">
        <v>19567.789617486302</v>
      </c>
      <c r="AN413">
        <v>19212.688135593198</v>
      </c>
      <c r="AO413">
        <v>18648.643902438998</v>
      </c>
      <c r="AP413">
        <v>18116.546728971902</v>
      </c>
      <c r="AQ413">
        <v>17399.158371040699</v>
      </c>
      <c r="AR413">
        <v>21406.089887640399</v>
      </c>
      <c r="AS413">
        <v>19220.252252252201</v>
      </c>
      <c r="AT413">
        <v>19384.7299270072</v>
      </c>
      <c r="AU413">
        <v>21569.122065727701</v>
      </c>
      <c r="AV413">
        <v>18846.112820512801</v>
      </c>
      <c r="AW413">
        <v>18720.982352941101</v>
      </c>
      <c r="AX413">
        <v>17529.402173913</v>
      </c>
      <c r="AY413">
        <v>20218.859649122802</v>
      </c>
      <c r="AZ413">
        <v>18866.177914110402</v>
      </c>
      <c r="BA413">
        <v>18081.666666666599</v>
      </c>
      <c r="BB413">
        <v>18161.260273972599</v>
      </c>
      <c r="BC413">
        <v>18996.851282051201</v>
      </c>
      <c r="BD413">
        <v>19640.575757575702</v>
      </c>
      <c r="BE413">
        <v>19552.9367088607</v>
      </c>
      <c r="BF413">
        <v>18020.544117647001</v>
      </c>
    </row>
    <row r="414" spans="1:58" x14ac:dyDescent="0.25">
      <c r="A414" t="s">
        <v>423</v>
      </c>
      <c r="D414">
        <v>0.82139799999999996</v>
      </c>
      <c r="E414">
        <v>5044</v>
      </c>
      <c r="F414">
        <v>4294</v>
      </c>
      <c r="G414">
        <v>1.96239045363652</v>
      </c>
      <c r="H414" t="s">
        <v>52</v>
      </c>
      <c r="I414">
        <v>1.0945034106114</v>
      </c>
      <c r="J414" t="s">
        <v>53</v>
      </c>
      <c r="K414">
        <v>1.5414197587273399</v>
      </c>
      <c r="L414" t="s">
        <v>53</v>
      </c>
      <c r="M414">
        <v>2.12955836607654</v>
      </c>
      <c r="N414" t="s">
        <v>52</v>
      </c>
      <c r="O414">
        <v>-8.92467505024328E-4</v>
      </c>
      <c r="P414" t="s">
        <v>53</v>
      </c>
      <c r="Q414">
        <v>-1.36354693308057E-2</v>
      </c>
      <c r="R414" t="s">
        <v>52</v>
      </c>
      <c r="S414">
        <v>3.5929153607817503E-2</v>
      </c>
      <c r="T414" t="s">
        <v>50</v>
      </c>
      <c r="U414">
        <v>3.12789253337388E-2</v>
      </c>
      <c r="V414" t="s">
        <v>50</v>
      </c>
      <c r="W414">
        <v>2.783970575458</v>
      </c>
      <c r="X414" t="s">
        <v>50</v>
      </c>
      <c r="Y414">
        <v>2.8210912916628899</v>
      </c>
      <c r="Z414" t="s">
        <v>50</v>
      </c>
      <c r="AA414">
        <v>11.3348232744789</v>
      </c>
      <c r="AB414">
        <v>-34.327780082451497</v>
      </c>
      <c r="AC414">
        <v>-17.455810690269601</v>
      </c>
      <c r="AD414">
        <v>-16.8719693921818</v>
      </c>
      <c r="AE414">
        <v>13453.715797430001</v>
      </c>
      <c r="AF414">
        <v>12735.333629893201</v>
      </c>
      <c r="AG414">
        <v>12091.009009009</v>
      </c>
      <c r="AH414">
        <v>11354.1970802919</v>
      </c>
      <c r="AI414">
        <v>13468.301449275299</v>
      </c>
      <c r="AJ414">
        <v>12243.323809523799</v>
      </c>
      <c r="AK414">
        <v>12536.503211991399</v>
      </c>
      <c r="AL414">
        <v>11855.0400728597</v>
      </c>
      <c r="AM414">
        <v>13437.8167456556</v>
      </c>
      <c r="AN414">
        <v>13166.5609348914</v>
      </c>
      <c r="AO414">
        <v>11596.8384798099</v>
      </c>
      <c r="AP414">
        <v>10683.556097560901</v>
      </c>
      <c r="AQ414">
        <v>13718.4095563139</v>
      </c>
      <c r="AR414">
        <v>12714.3796992481</v>
      </c>
      <c r="AS414">
        <v>12472.625550660699</v>
      </c>
      <c r="AT414">
        <v>11967.8260869565</v>
      </c>
      <c r="AU414">
        <v>13283.7128463476</v>
      </c>
      <c r="AV414">
        <v>11759.536679536601</v>
      </c>
      <c r="AW414">
        <v>12596.920833333301</v>
      </c>
      <c r="AX414">
        <v>11741.014652014601</v>
      </c>
      <c r="AY414">
        <v>13852.56</v>
      </c>
      <c r="AZ414">
        <v>12985.902356902299</v>
      </c>
      <c r="BA414">
        <v>11691.5164319248</v>
      </c>
      <c r="BB414">
        <v>10909.6532258064</v>
      </c>
      <c r="BC414">
        <v>12834.992248062001</v>
      </c>
      <c r="BD414">
        <v>13344.228476821099</v>
      </c>
      <c r="BE414">
        <v>11499.884615384601</v>
      </c>
      <c r="BF414">
        <v>10337.432098765399</v>
      </c>
    </row>
    <row r="415" spans="1:58" x14ac:dyDescent="0.25">
      <c r="A415" t="s">
        <v>424</v>
      </c>
      <c r="D415">
        <v>0.71312600000000004</v>
      </c>
      <c r="E415">
        <v>2174</v>
      </c>
      <c r="F415">
        <v>2096</v>
      </c>
      <c r="G415">
        <v>2.1806011254643498</v>
      </c>
      <c r="H415" t="s">
        <v>52</v>
      </c>
      <c r="I415">
        <v>1.7670954896104101</v>
      </c>
      <c r="J415" t="s">
        <v>53</v>
      </c>
      <c r="K415">
        <v>1.3947701264499599</v>
      </c>
      <c r="L415" t="s">
        <v>53</v>
      </c>
      <c r="M415">
        <v>3.60573894608026</v>
      </c>
      <c r="N415" t="s">
        <v>50</v>
      </c>
      <c r="O415">
        <v>1.61073096912282E-2</v>
      </c>
      <c r="P415" t="s">
        <v>53</v>
      </c>
      <c r="Q415">
        <v>-2.1909690525841398E-3</v>
      </c>
      <c r="R415" t="s">
        <v>53</v>
      </c>
      <c r="S415">
        <v>9.8965576987926296E-2</v>
      </c>
      <c r="T415" t="s">
        <v>50</v>
      </c>
      <c r="U415">
        <v>9.2636210408805097E-2</v>
      </c>
      <c r="V415" t="s">
        <v>50</v>
      </c>
      <c r="W415">
        <v>2.5055947258448201</v>
      </c>
      <c r="X415" t="s">
        <v>50</v>
      </c>
      <c r="Y415">
        <v>2.59916107247283</v>
      </c>
      <c r="Z415" t="s">
        <v>50</v>
      </c>
      <c r="AA415">
        <v>5.5539174287335697</v>
      </c>
      <c r="AB415">
        <v>-26.342515853512499</v>
      </c>
      <c r="AC415">
        <v>-6.3249614348056999</v>
      </c>
      <c r="AD415">
        <v>-20.017554418706801</v>
      </c>
      <c r="AE415">
        <v>5371.1303656597702</v>
      </c>
      <c r="AF415">
        <v>4934.0148698884695</v>
      </c>
      <c r="AG415">
        <v>4682.5179372197299</v>
      </c>
      <c r="AH415">
        <v>4626.1573498964799</v>
      </c>
      <c r="AI415">
        <v>5659.5294117646999</v>
      </c>
      <c r="AJ415">
        <v>4658.1129568106298</v>
      </c>
      <c r="AK415">
        <v>4882.1031390134503</v>
      </c>
      <c r="AL415">
        <v>4440.0528846153802</v>
      </c>
      <c r="AM415">
        <v>5097.91021671826</v>
      </c>
      <c r="AN415">
        <v>5284.4219409282696</v>
      </c>
      <c r="AO415">
        <v>4482.9327354260004</v>
      </c>
      <c r="AP415">
        <v>4766.92</v>
      </c>
      <c r="AQ415">
        <v>6125.2165605095497</v>
      </c>
      <c r="AR415">
        <v>4284.1764705882297</v>
      </c>
      <c r="AS415">
        <v>5204.1359999999904</v>
      </c>
      <c r="AT415">
        <v>4468.84684684684</v>
      </c>
      <c r="AU415">
        <v>5168.8389261744896</v>
      </c>
      <c r="AV415">
        <v>5044.6824324324298</v>
      </c>
      <c r="AW415">
        <v>4471.3469387755104</v>
      </c>
      <c r="AX415">
        <v>4407.1030927835</v>
      </c>
      <c r="AY415">
        <v>5344.0454545454504</v>
      </c>
      <c r="AZ415">
        <v>5332.1836734693798</v>
      </c>
      <c r="BA415">
        <v>4721.4545454545396</v>
      </c>
      <c r="BB415">
        <v>4610.77419354838</v>
      </c>
      <c r="BC415">
        <v>4873.6213017751397</v>
      </c>
      <c r="BD415">
        <v>5250.7482014388397</v>
      </c>
      <c r="BE415">
        <v>4136.9450549450503</v>
      </c>
      <c r="BF415">
        <v>4895.1456953642301</v>
      </c>
    </row>
    <row r="416" spans="1:58" x14ac:dyDescent="0.25">
      <c r="A416" t="s">
        <v>785</v>
      </c>
      <c r="D416">
        <v>0.86199300000000001</v>
      </c>
      <c r="E416">
        <v>612</v>
      </c>
      <c r="F416">
        <v>612</v>
      </c>
      <c r="G416">
        <v>3.5516836960954499</v>
      </c>
      <c r="H416" t="s">
        <v>50</v>
      </c>
      <c r="I416">
        <v>2.6710711326604999</v>
      </c>
      <c r="J416" t="s">
        <v>51</v>
      </c>
      <c r="K416">
        <v>1.4019347523601</v>
      </c>
      <c r="L416" t="s">
        <v>53</v>
      </c>
      <c r="M416">
        <v>3.8970468383033299</v>
      </c>
      <c r="N416" t="s">
        <v>50</v>
      </c>
      <c r="O416">
        <v>-5.2472703466006097E-2</v>
      </c>
      <c r="P416" t="s">
        <v>52</v>
      </c>
      <c r="Q416">
        <v>-7.4343507743103304E-2</v>
      </c>
      <c r="R416" t="s">
        <v>50</v>
      </c>
      <c r="S416">
        <v>-3.4812845641534897E-2</v>
      </c>
      <c r="T416" t="s">
        <v>53</v>
      </c>
      <c r="U416">
        <v>-6.1480026255533102E-2</v>
      </c>
      <c r="V416" t="s">
        <v>51</v>
      </c>
      <c r="W416">
        <v>3.0151539197386001</v>
      </c>
      <c r="X416" t="s">
        <v>50</v>
      </c>
      <c r="Y416">
        <v>3.0057478905841601</v>
      </c>
      <c r="Z416" t="s">
        <v>50</v>
      </c>
      <c r="AA416">
        <v>12.7789540788485</v>
      </c>
      <c r="AB416">
        <v>5.0420168057821098</v>
      </c>
      <c r="AC416">
        <v>2.55496432884377</v>
      </c>
      <c r="AD416">
        <v>2.4870524769383402</v>
      </c>
      <c r="AE416">
        <v>19932.3636363636</v>
      </c>
      <c r="AF416">
        <v>30063.169230769199</v>
      </c>
      <c r="AG416">
        <v>26728.468208092399</v>
      </c>
      <c r="AH416">
        <v>24306.242937853101</v>
      </c>
      <c r="AI416">
        <v>20950.9032258064</v>
      </c>
      <c r="AJ416">
        <v>26533.5625</v>
      </c>
      <c r="AK416">
        <v>25046.081081081</v>
      </c>
      <c r="AL416">
        <v>27276.354430379699</v>
      </c>
      <c r="AM416">
        <v>19030.228571428499</v>
      </c>
      <c r="AN416">
        <v>32129.280487804801</v>
      </c>
      <c r="AO416">
        <v>27986.010101010099</v>
      </c>
      <c r="AP416">
        <v>21911.9693877551</v>
      </c>
      <c r="AQ416">
        <v>21267.885714285701</v>
      </c>
      <c r="AR416">
        <v>25140</v>
      </c>
      <c r="AS416">
        <v>24738.15</v>
      </c>
      <c r="AT416">
        <v>26757.2093023255</v>
      </c>
      <c r="AU416">
        <v>20540</v>
      </c>
      <c r="AV416">
        <v>28325.285714285699</v>
      </c>
      <c r="AW416">
        <v>25408.352941176399</v>
      </c>
      <c r="AX416">
        <v>27896.444444444402</v>
      </c>
      <c r="AY416">
        <v>17803.809523809501</v>
      </c>
      <c r="AZ416">
        <v>31764.512195121901</v>
      </c>
      <c r="BA416">
        <v>30627.2340425531</v>
      </c>
      <c r="BB416">
        <v>25685.852941176399</v>
      </c>
      <c r="BC416">
        <v>19555.836734693799</v>
      </c>
      <c r="BD416">
        <v>32494.048780487799</v>
      </c>
      <c r="BE416">
        <v>25598.75</v>
      </c>
      <c r="BF416">
        <v>19907.09375</v>
      </c>
    </row>
    <row r="417" spans="1:58" x14ac:dyDescent="0.25">
      <c r="A417" t="s">
        <v>425</v>
      </c>
      <c r="B417" t="str">
        <f>VLOOKUP(A417,vhcsResultsConsolidated!$A$2:$C$566,2)</f>
        <v>small suv</v>
      </c>
      <c r="C417" t="str">
        <f>VLOOKUP(A417,vhcsResultsConsolidated!$A$2:$C$566,3)</f>
        <v>medium</v>
      </c>
      <c r="D417">
        <v>0.82924500000000001</v>
      </c>
      <c r="E417">
        <v>3585</v>
      </c>
      <c r="F417">
        <v>3585</v>
      </c>
      <c r="G417">
        <v>2.5387326286609002</v>
      </c>
      <c r="H417" t="s">
        <v>51</v>
      </c>
      <c r="I417">
        <v>1.1092007846998</v>
      </c>
      <c r="J417" t="s">
        <v>53</v>
      </c>
      <c r="K417">
        <v>3.0599641531630302</v>
      </c>
      <c r="L417" t="s">
        <v>50</v>
      </c>
      <c r="M417">
        <v>7.6983613469496097</v>
      </c>
      <c r="N417" t="s">
        <v>50</v>
      </c>
      <c r="O417">
        <v>-7.6469626212936195E-2</v>
      </c>
      <c r="P417" t="s">
        <v>50</v>
      </c>
      <c r="Q417">
        <v>-5.9383219955052802E-2</v>
      </c>
      <c r="R417" t="s">
        <v>50</v>
      </c>
      <c r="S417">
        <v>-0.12890770029592</v>
      </c>
      <c r="T417" t="s">
        <v>50</v>
      </c>
      <c r="U417">
        <v>-2.5912004061257599E-2</v>
      </c>
      <c r="V417" t="s">
        <v>52</v>
      </c>
      <c r="W417">
        <v>2.9206956796146799</v>
      </c>
      <c r="X417" t="s">
        <v>50</v>
      </c>
      <c r="Y417">
        <v>2.86805101446505</v>
      </c>
      <c r="Z417" t="s">
        <v>50</v>
      </c>
      <c r="AA417">
        <v>37.590055651474103</v>
      </c>
      <c r="AB417">
        <v>30.872806473002701</v>
      </c>
      <c r="AC417">
        <v>33.480362801654302</v>
      </c>
      <c r="AD417">
        <v>-2.6075563286516301</v>
      </c>
      <c r="AE417">
        <v>12016.353790613701</v>
      </c>
      <c r="AF417">
        <v>10698.4186046511</v>
      </c>
      <c r="AG417">
        <v>8539.9822646657503</v>
      </c>
      <c r="AH417">
        <v>7748.7593984962396</v>
      </c>
      <c r="AI417">
        <v>12557.2800687285</v>
      </c>
      <c r="AJ417">
        <v>10996.0694444444</v>
      </c>
      <c r="AK417">
        <v>8970.0157068062799</v>
      </c>
      <c r="AL417">
        <v>7851.6481927710802</v>
      </c>
      <c r="AM417">
        <v>11417.8384030418</v>
      </c>
      <c r="AN417">
        <v>10359.015837104</v>
      </c>
      <c r="AO417">
        <v>8071.9686609686496</v>
      </c>
      <c r="AP417">
        <v>7637.2741514360296</v>
      </c>
      <c r="AQ417">
        <v>12800.003436426099</v>
      </c>
      <c r="AR417">
        <v>11592.5637065637</v>
      </c>
      <c r="AS417">
        <v>9457.5611111111102</v>
      </c>
      <c r="AT417">
        <v>7761.9746192893399</v>
      </c>
      <c r="AU417">
        <v>12314.556701030901</v>
      </c>
      <c r="AV417">
        <v>10365.4897959183</v>
      </c>
      <c r="AW417">
        <v>8535.5693069306908</v>
      </c>
      <c r="AX417">
        <v>7932.6834862385303</v>
      </c>
      <c r="AY417">
        <v>11348.774809160301</v>
      </c>
      <c r="AZ417">
        <v>10080.9170305676</v>
      </c>
      <c r="BA417">
        <v>8032.26</v>
      </c>
      <c r="BB417">
        <v>7449.0324324324301</v>
      </c>
      <c r="BC417">
        <v>11486.378787878701</v>
      </c>
      <c r="BD417">
        <v>10658.004694835599</v>
      </c>
      <c r="BE417">
        <v>8124.5629139072798</v>
      </c>
      <c r="BF417">
        <v>7813.1565656565599</v>
      </c>
    </row>
    <row r="418" spans="1:58" x14ac:dyDescent="0.25">
      <c r="A418" t="s">
        <v>426</v>
      </c>
      <c r="B418" t="str">
        <f>VLOOKUP(A418,vhcsResultsConsolidated!$A$2:$C$566,2)</f>
        <v>Break</v>
      </c>
      <c r="C418" t="str">
        <f>VLOOKUP(A418,vhcsResultsConsolidated!$A$2:$C$566,3)</f>
        <v>Medium</v>
      </c>
      <c r="D418">
        <v>0.91769799999999901</v>
      </c>
      <c r="E418">
        <v>36322</v>
      </c>
      <c r="F418">
        <v>30780</v>
      </c>
      <c r="G418">
        <v>7.0252516571336399</v>
      </c>
      <c r="H418" t="s">
        <v>50</v>
      </c>
      <c r="I418">
        <v>5.2085746435180003</v>
      </c>
      <c r="J418" t="s">
        <v>50</v>
      </c>
      <c r="K418">
        <v>3.8536823200498902</v>
      </c>
      <c r="L418" t="s">
        <v>50</v>
      </c>
      <c r="M418">
        <v>7.4303635337780802</v>
      </c>
      <c r="N418" t="s">
        <v>50</v>
      </c>
      <c r="O418">
        <v>-6.2330612298745203E-2</v>
      </c>
      <c r="P418" t="s">
        <v>50</v>
      </c>
      <c r="Q418">
        <v>-4.8002250970728001E-2</v>
      </c>
      <c r="R418" t="s">
        <v>50</v>
      </c>
      <c r="S418">
        <v>-4.9926058375492598E-2</v>
      </c>
      <c r="T418" t="s">
        <v>50</v>
      </c>
      <c r="U418">
        <v>-2.1989603943587802E-2</v>
      </c>
      <c r="V418" t="s">
        <v>50</v>
      </c>
      <c r="W418">
        <v>2.8479515336091499</v>
      </c>
      <c r="X418" t="s">
        <v>50</v>
      </c>
      <c r="Y418">
        <v>2.8301210969103301</v>
      </c>
      <c r="Z418" t="s">
        <v>50</v>
      </c>
      <c r="AA418">
        <v>276.38654403679698</v>
      </c>
      <c r="AB418">
        <v>72.448984045610004</v>
      </c>
      <c r="AC418">
        <v>72.649027901517499</v>
      </c>
      <c r="AD418">
        <v>-0.20004385590760601</v>
      </c>
      <c r="AE418">
        <v>10993.619555191101</v>
      </c>
      <c r="AF418">
        <v>10245.8437047756</v>
      </c>
      <c r="AG418">
        <v>9229.8305369127502</v>
      </c>
      <c r="AH418">
        <v>10089.326539654399</v>
      </c>
      <c r="AI418">
        <v>10754.7512730121</v>
      </c>
      <c r="AJ418">
        <v>10270.061387494199</v>
      </c>
      <c r="AK418">
        <v>9372.6004588659398</v>
      </c>
      <c r="AL418">
        <v>10337.4072014051</v>
      </c>
      <c r="AM418">
        <v>11255.855944958001</v>
      </c>
      <c r="AN418">
        <v>10218.702557544701</v>
      </c>
      <c r="AO418">
        <v>9080.0914403575098</v>
      </c>
      <c r="AP418">
        <v>9836.7353204172796</v>
      </c>
      <c r="AQ418">
        <v>11466.429742825099</v>
      </c>
      <c r="AR418">
        <v>10647.0668849391</v>
      </c>
      <c r="AS418">
        <v>9260.6280575539495</v>
      </c>
      <c r="AT418">
        <v>10970.479225953301</v>
      </c>
      <c r="AU418">
        <v>9966.7061494015597</v>
      </c>
      <c r="AV418">
        <v>9910.86452762923</v>
      </c>
      <c r="AW418">
        <v>9466.3040337146304</v>
      </c>
      <c r="AX418">
        <v>9666.93851717902</v>
      </c>
      <c r="AY418">
        <v>11622.6391304347</v>
      </c>
      <c r="AZ418">
        <v>9752.6271884654998</v>
      </c>
      <c r="BA418">
        <v>9421.5879299156404</v>
      </c>
      <c r="BB418">
        <v>9358.2937149968893</v>
      </c>
      <c r="BC418">
        <v>10897.0293492131</v>
      </c>
      <c r="BD418">
        <v>10678.6204268292</v>
      </c>
      <c r="BE418">
        <v>8695.40862573099</v>
      </c>
      <c r="BF418">
        <v>10276.5840961098</v>
      </c>
    </row>
    <row r="419" spans="1:58" x14ac:dyDescent="0.25">
      <c r="A419" t="s">
        <v>786</v>
      </c>
      <c r="B419" t="str">
        <f>VLOOKUP(A419,vhcsResultsConsolidated!$A$2:$C$566,2)</f>
        <v>Break</v>
      </c>
      <c r="C419" t="str">
        <f>VLOOKUP(A419,vhcsResultsConsolidated!$A$2:$C$566,3)</f>
        <v>Medium</v>
      </c>
      <c r="D419">
        <v>0.84411099999999994</v>
      </c>
      <c r="E419">
        <v>997</v>
      </c>
      <c r="F419">
        <v>997</v>
      </c>
      <c r="G419">
        <v>0.96462624183009804</v>
      </c>
      <c r="H419" t="s">
        <v>53</v>
      </c>
      <c r="I419">
        <v>0.94834599256407903</v>
      </c>
      <c r="J419" t="s">
        <v>53</v>
      </c>
      <c r="K419">
        <v>1.3529330071616199</v>
      </c>
      <c r="L419" t="s">
        <v>53</v>
      </c>
      <c r="M419">
        <v>5.9345723226461198</v>
      </c>
      <c r="N419" t="s">
        <v>50</v>
      </c>
      <c r="O419">
        <v>-2.0207406841084501E-2</v>
      </c>
      <c r="P419" t="s">
        <v>53</v>
      </c>
      <c r="Q419">
        <v>-2.6901732028689E-2</v>
      </c>
      <c r="R419" t="s">
        <v>53</v>
      </c>
      <c r="S419">
        <v>4.0793060771803002E-2</v>
      </c>
      <c r="T419" t="s">
        <v>50</v>
      </c>
      <c r="U419">
        <v>1.28004941880545E-2</v>
      </c>
      <c r="V419" t="s">
        <v>53</v>
      </c>
      <c r="W419">
        <v>2.9204423030812898</v>
      </c>
      <c r="X419" t="s">
        <v>50</v>
      </c>
      <c r="Y419">
        <v>2.9581193931631402</v>
      </c>
      <c r="Z419" t="s">
        <v>50</v>
      </c>
      <c r="AA419">
        <v>1.2808434972321201</v>
      </c>
      <c r="AB419">
        <v>-5.3188367608460396</v>
      </c>
      <c r="AC419">
        <v>-2.5755852418573699</v>
      </c>
      <c r="AD419">
        <v>-2.7432515189886599</v>
      </c>
      <c r="AE419">
        <v>24727.907730673302</v>
      </c>
      <c r="AF419">
        <v>21674.098712446299</v>
      </c>
      <c r="AG419">
        <v>21605.085889570499</v>
      </c>
      <c r="AH419">
        <v>18518.12</v>
      </c>
      <c r="AI419">
        <v>26073.6711111111</v>
      </c>
      <c r="AJ419">
        <v>22772.307692307601</v>
      </c>
      <c r="AK419">
        <v>22078.34</v>
      </c>
      <c r="AL419">
        <v>19920.449612403099</v>
      </c>
      <c r="AM419">
        <v>23007.471590909001</v>
      </c>
      <c r="AN419">
        <v>20288.009708737802</v>
      </c>
      <c r="AO419">
        <v>20853.8888888888</v>
      </c>
      <c r="AP419">
        <v>15970.2253521126</v>
      </c>
      <c r="AQ419">
        <v>26028.929292929199</v>
      </c>
      <c r="AR419">
        <v>24101.038461538399</v>
      </c>
      <c r="AS419">
        <v>22649.619047618999</v>
      </c>
      <c r="AT419">
        <v>18995.098591549198</v>
      </c>
      <c r="AU419">
        <v>26108.825396825399</v>
      </c>
      <c r="AV419">
        <v>21886.4871794871</v>
      </c>
      <c r="AW419">
        <v>21664.655172413699</v>
      </c>
      <c r="AX419">
        <v>21053.206896551699</v>
      </c>
      <c r="AY419">
        <v>23556.944444444402</v>
      </c>
      <c r="AZ419">
        <v>19294.615384615299</v>
      </c>
      <c r="BA419">
        <v>19398.5</v>
      </c>
      <c r="BB419">
        <v>16931.958333333299</v>
      </c>
      <c r="BC419">
        <v>22432.4418604651</v>
      </c>
      <c r="BD419">
        <v>21300.882352941098</v>
      </c>
      <c r="BE419">
        <v>22018.2</v>
      </c>
      <c r="BF419">
        <v>15479.1276595744</v>
      </c>
    </row>
    <row r="420" spans="1:58" x14ac:dyDescent="0.25">
      <c r="A420" t="s">
        <v>427</v>
      </c>
      <c r="D420">
        <v>0.88600299999999999</v>
      </c>
      <c r="E420">
        <v>3762</v>
      </c>
      <c r="F420">
        <v>3529</v>
      </c>
      <c r="G420">
        <v>2.0418530593446</v>
      </c>
      <c r="H420" t="s">
        <v>52</v>
      </c>
      <c r="I420">
        <v>1.70491095054058</v>
      </c>
      <c r="J420" t="s">
        <v>53</v>
      </c>
      <c r="K420">
        <v>1.85872259647083</v>
      </c>
      <c r="L420" t="s">
        <v>52</v>
      </c>
      <c r="M420">
        <v>1.8786709355764899</v>
      </c>
      <c r="N420" t="s">
        <v>52</v>
      </c>
      <c r="O420">
        <v>-1.5907391901060799E-2</v>
      </c>
      <c r="P420" t="s">
        <v>53</v>
      </c>
      <c r="Q420">
        <v>-2.2133726318170899E-2</v>
      </c>
      <c r="R420" t="s">
        <v>53</v>
      </c>
      <c r="S420">
        <v>4.51536971250244E-2</v>
      </c>
      <c r="T420" t="s">
        <v>51</v>
      </c>
      <c r="U420">
        <v>8.5226803065697507E-2</v>
      </c>
      <c r="V420" t="s">
        <v>50</v>
      </c>
      <c r="W420">
        <v>2.71193143148761</v>
      </c>
      <c r="X420" t="s">
        <v>50</v>
      </c>
      <c r="Y420">
        <v>2.7839971276452</v>
      </c>
      <c r="Z420" t="s">
        <v>50</v>
      </c>
      <c r="AA420">
        <v>-16.0456517902835</v>
      </c>
      <c r="AB420">
        <v>-74.143052560928396</v>
      </c>
      <c r="AC420">
        <v>-24.705858629860401</v>
      </c>
      <c r="AD420">
        <v>-49.437193931068002</v>
      </c>
      <c r="AE420">
        <v>6277.5971223021497</v>
      </c>
      <c r="AF420">
        <v>7937.1640625</v>
      </c>
      <c r="AG420">
        <v>8281.2175792507205</v>
      </c>
      <c r="AH420">
        <v>10714.148416289499</v>
      </c>
      <c r="AI420">
        <v>6600.8461538461497</v>
      </c>
      <c r="AJ420">
        <v>5345.5761904761803</v>
      </c>
      <c r="AK420">
        <v>8476.5863095238092</v>
      </c>
      <c r="AL420">
        <v>11157.723509933699</v>
      </c>
      <c r="AM420">
        <v>5913.1173469387704</v>
      </c>
      <c r="AN420">
        <v>10223.8592436974</v>
      </c>
      <c r="AO420">
        <v>8097.8547486033503</v>
      </c>
      <c r="AP420">
        <v>10179.379241516899</v>
      </c>
      <c r="AQ420">
        <v>7147.0517241379303</v>
      </c>
      <c r="AR420">
        <v>5381.10917030567</v>
      </c>
      <c r="AS420">
        <v>8222.5771812080493</v>
      </c>
      <c r="AT420">
        <v>11088.9588607594</v>
      </c>
      <c r="AU420">
        <v>5997.4190476190397</v>
      </c>
      <c r="AV420">
        <v>5302.9738219895198</v>
      </c>
      <c r="AW420">
        <v>8678.9786096256594</v>
      </c>
      <c r="AX420">
        <v>11233.1736111111</v>
      </c>
      <c r="AY420">
        <v>6239.1955307262497</v>
      </c>
      <c r="AZ420">
        <v>6907.9464285714203</v>
      </c>
      <c r="BA420">
        <v>8656.3526011560698</v>
      </c>
      <c r="BB420">
        <v>10119.714285714201</v>
      </c>
      <c r="BC420">
        <v>5639.0892018779296</v>
      </c>
      <c r="BD420">
        <v>13171.3373015873</v>
      </c>
      <c r="BE420">
        <v>7575.5837837837798</v>
      </c>
      <c r="BF420">
        <v>10243.235537189999</v>
      </c>
    </row>
    <row r="421" spans="1:58" x14ac:dyDescent="0.25">
      <c r="A421" t="s">
        <v>428</v>
      </c>
      <c r="B421" t="str">
        <f>VLOOKUP(A421,vhcsResultsConsolidated!$A$2:$C$566,2)</f>
        <v>Classic</v>
      </c>
      <c r="C421" t="str">
        <f>VLOOKUP(A421,vhcsResultsConsolidated!$A$2:$C$566,3)</f>
        <v>Classic</v>
      </c>
      <c r="D421">
        <v>0.903362</v>
      </c>
      <c r="E421">
        <v>29517</v>
      </c>
      <c r="F421">
        <v>29279</v>
      </c>
      <c r="G421">
        <v>5.7474253441191303</v>
      </c>
      <c r="H421" t="s">
        <v>50</v>
      </c>
      <c r="I421">
        <v>4.7123221987078896</v>
      </c>
      <c r="J421" t="s">
        <v>50</v>
      </c>
      <c r="K421">
        <v>3.2939716829008701</v>
      </c>
      <c r="L421" t="s">
        <v>50</v>
      </c>
      <c r="M421">
        <v>6.4216439329762203</v>
      </c>
      <c r="N421" t="s">
        <v>50</v>
      </c>
      <c r="O421">
        <v>-2.52540962415423E-2</v>
      </c>
      <c r="P421" t="s">
        <v>50</v>
      </c>
      <c r="Q421">
        <v>1.7068918044130899E-2</v>
      </c>
      <c r="R421" t="s">
        <v>50</v>
      </c>
      <c r="S421">
        <v>4.6764960742145999E-2</v>
      </c>
      <c r="T421" t="s">
        <v>50</v>
      </c>
      <c r="U421">
        <v>7.1254792960229602E-2</v>
      </c>
      <c r="V421" t="s">
        <v>50</v>
      </c>
      <c r="W421">
        <v>2.56546432168183</v>
      </c>
      <c r="X421" t="s">
        <v>50</v>
      </c>
      <c r="Y421">
        <v>2.62500600045419</v>
      </c>
      <c r="Z421" t="s">
        <v>50</v>
      </c>
      <c r="AA421">
        <v>-81.656782593052696</v>
      </c>
      <c r="AB421">
        <v>-572.38952249067904</v>
      </c>
      <c r="AC421">
        <v>-283.050694833443</v>
      </c>
      <c r="AD421">
        <v>-289.33882765723598</v>
      </c>
      <c r="AE421">
        <v>8603.9289605336198</v>
      </c>
      <c r="AF421">
        <v>7560.5882045929002</v>
      </c>
      <c r="AG421">
        <v>7590.1390110856901</v>
      </c>
      <c r="AH421">
        <v>9084.7077987602697</v>
      </c>
      <c r="AI421">
        <v>8493.7059073523105</v>
      </c>
      <c r="AJ421">
        <v>7642.9443359375</v>
      </c>
      <c r="AK421">
        <v>7319.8282577903601</v>
      </c>
      <c r="AL421">
        <v>9051.1421965317895</v>
      </c>
      <c r="AM421">
        <v>8724.8685008160392</v>
      </c>
      <c r="AN421">
        <v>7466.0448430493198</v>
      </c>
      <c r="AO421">
        <v>7857.1406086043999</v>
      </c>
      <c r="AP421">
        <v>9118.1092896174796</v>
      </c>
      <c r="AQ421">
        <v>8812.1786912751595</v>
      </c>
      <c r="AR421">
        <v>7901.7473429951597</v>
      </c>
      <c r="AS421">
        <v>7118.4270597127697</v>
      </c>
      <c r="AT421">
        <v>8974.1505250875107</v>
      </c>
      <c r="AU421">
        <v>8166.7295434969801</v>
      </c>
      <c r="AV421">
        <v>7378.5207305034501</v>
      </c>
      <c r="AW421">
        <v>7497.3457694870003</v>
      </c>
      <c r="AX421">
        <v>9126.7227949599092</v>
      </c>
      <c r="AY421">
        <v>9114.7709923664097</v>
      </c>
      <c r="AZ421">
        <v>7295.2477528089803</v>
      </c>
      <c r="BA421">
        <v>7597.75429799426</v>
      </c>
      <c r="BB421">
        <v>8483.2364751812602</v>
      </c>
      <c r="BC421">
        <v>8352.2120383036909</v>
      </c>
      <c r="BD421">
        <v>7636.0777404921701</v>
      </c>
      <c r="BE421">
        <v>8104.6479835953496</v>
      </c>
      <c r="BF421">
        <v>9794.0754156769599</v>
      </c>
    </row>
    <row r="422" spans="1:58" x14ac:dyDescent="0.25">
      <c r="A422" t="s">
        <v>429</v>
      </c>
      <c r="B422" t="str">
        <f>VLOOKUP(A422,vhcsResultsConsolidated!$A$2:$C$566,2)</f>
        <v>van</v>
      </c>
      <c r="C422" t="str">
        <f>VLOOKUP(A422,vhcsResultsConsolidated!$A$2:$C$566,3)</f>
        <v>Medium low</v>
      </c>
      <c r="D422">
        <v>0.54989900000000003</v>
      </c>
      <c r="E422">
        <v>3719</v>
      </c>
      <c r="F422">
        <v>3719</v>
      </c>
      <c r="G422">
        <v>6.57102266766843</v>
      </c>
      <c r="H422" t="s">
        <v>50</v>
      </c>
      <c r="I422">
        <v>3.76494576772278</v>
      </c>
      <c r="J422" t="s">
        <v>50</v>
      </c>
      <c r="K422">
        <v>4.6443941174469296</v>
      </c>
      <c r="L422" t="s">
        <v>50</v>
      </c>
      <c r="M422">
        <v>1.9568856502240299</v>
      </c>
      <c r="N422" t="s">
        <v>52</v>
      </c>
      <c r="O422">
        <v>-4.30940140574676E-2</v>
      </c>
      <c r="P422" t="s">
        <v>50</v>
      </c>
      <c r="Q422">
        <v>-3.0017915160132799E-2</v>
      </c>
      <c r="R422" t="s">
        <v>50</v>
      </c>
      <c r="S422">
        <v>-3.6969137090351302E-2</v>
      </c>
      <c r="T422" t="s">
        <v>50</v>
      </c>
      <c r="U422">
        <v>-4.8204323261059098E-2</v>
      </c>
      <c r="V422" t="s">
        <v>50</v>
      </c>
      <c r="W422">
        <v>2.8788222378072401</v>
      </c>
      <c r="X422" t="s">
        <v>50</v>
      </c>
      <c r="Y422">
        <v>2.8684456251030199</v>
      </c>
      <c r="Z422" t="s">
        <v>50</v>
      </c>
      <c r="AA422">
        <v>5.0543142270974402</v>
      </c>
      <c r="AB422">
        <v>25.2886883161501</v>
      </c>
      <c r="AC422">
        <v>5.0066836071508796</v>
      </c>
      <c r="AD422">
        <v>20.282004708999199</v>
      </c>
      <c r="AE422">
        <v>24562.3599182004</v>
      </c>
      <c r="AF422">
        <v>23797.3199329983</v>
      </c>
      <c r="AG422">
        <v>22154.333736396598</v>
      </c>
      <c r="AH422">
        <v>21603.449612403099</v>
      </c>
      <c r="AI422">
        <v>24857.619631901802</v>
      </c>
      <c r="AJ422">
        <v>24032.791095890399</v>
      </c>
      <c r="AK422">
        <v>22695.244047618999</v>
      </c>
      <c r="AL422">
        <v>21925.896946564801</v>
      </c>
      <c r="AM422">
        <v>24414.730061349601</v>
      </c>
      <c r="AN422">
        <v>23571.885245901602</v>
      </c>
      <c r="AO422">
        <v>21784.179226069198</v>
      </c>
      <c r="AP422">
        <v>21354.975490196</v>
      </c>
      <c r="AQ422">
        <v>21990</v>
      </c>
      <c r="AR422">
        <v>23624.436090225499</v>
      </c>
      <c r="AS422">
        <v>22979.613259668498</v>
      </c>
      <c r="AT422">
        <v>21887.331719128299</v>
      </c>
      <c r="AU422">
        <v>24893.242236024798</v>
      </c>
      <c r="AV422">
        <v>24374.3710691823</v>
      </c>
      <c r="AW422">
        <v>22363.174193548301</v>
      </c>
      <c r="AX422">
        <v>21968.597855227799</v>
      </c>
      <c r="AY422">
        <v>24506.1623931623</v>
      </c>
      <c r="AZ422">
        <v>23725.431034482699</v>
      </c>
      <c r="BA422">
        <v>22403.199134199102</v>
      </c>
      <c r="BB422">
        <v>22093.697855750401</v>
      </c>
      <c r="BC422">
        <v>24182.1739130434</v>
      </c>
      <c r="BD422">
        <v>23477.645502645501</v>
      </c>
      <c r="BE422">
        <v>21234.2038461538</v>
      </c>
      <c r="BF422">
        <v>20607.5108481262</v>
      </c>
    </row>
    <row r="423" spans="1:58" x14ac:dyDescent="0.25">
      <c r="A423" t="s">
        <v>430</v>
      </c>
      <c r="B423" t="str">
        <f>VLOOKUP(A423,vhcsResultsConsolidated!$A$2:$C$566,2)</f>
        <v>limousine</v>
      </c>
      <c r="C423" t="str">
        <f>VLOOKUP(A423,vhcsResultsConsolidated!$A$2:$C$566,3)</f>
        <v>medium</v>
      </c>
      <c r="D423">
        <v>0.77339499999999906</v>
      </c>
      <c r="E423">
        <v>3330</v>
      </c>
      <c r="F423">
        <v>3060</v>
      </c>
      <c r="G423">
        <v>6.3407399095799502</v>
      </c>
      <c r="H423" t="s">
        <v>50</v>
      </c>
      <c r="I423">
        <v>8.0701414350113403</v>
      </c>
      <c r="J423" t="s">
        <v>50</v>
      </c>
      <c r="K423">
        <v>2.0614502130668102</v>
      </c>
      <c r="L423" t="s">
        <v>52</v>
      </c>
      <c r="M423">
        <v>6.0154163885280703</v>
      </c>
      <c r="N423" t="s">
        <v>50</v>
      </c>
      <c r="O423">
        <v>-4.7085318115218697E-2</v>
      </c>
      <c r="P423" t="s">
        <v>50</v>
      </c>
      <c r="Q423">
        <v>-8.0585884259656904E-2</v>
      </c>
      <c r="R423" t="s">
        <v>50</v>
      </c>
      <c r="S423">
        <v>-6.0634450352059298E-2</v>
      </c>
      <c r="T423" t="s">
        <v>50</v>
      </c>
      <c r="U423">
        <v>-9.5594606091374698E-2</v>
      </c>
      <c r="V423" t="s">
        <v>50</v>
      </c>
      <c r="W423">
        <v>2.9551414516132399</v>
      </c>
      <c r="X423" t="s">
        <v>50</v>
      </c>
      <c r="Y423">
        <v>2.9249156253686501</v>
      </c>
      <c r="Z423" t="s">
        <v>50</v>
      </c>
      <c r="AA423">
        <v>4.4827760623252502</v>
      </c>
      <c r="AB423">
        <v>-129.34151432874299</v>
      </c>
      <c r="AC423">
        <v>-68.836287281734599</v>
      </c>
      <c r="AD423">
        <v>-60.505227047009399</v>
      </c>
      <c r="AE423">
        <v>33400.927777777702</v>
      </c>
      <c r="AF423">
        <v>34125.568872987402</v>
      </c>
      <c r="AG423">
        <v>30684.1303680981</v>
      </c>
      <c r="AH423">
        <v>32931.423007789097</v>
      </c>
      <c r="AJ423">
        <v>35108.068592057702</v>
      </c>
      <c r="AK423">
        <v>32342.003067484598</v>
      </c>
      <c r="AL423">
        <v>33544.0899408283</v>
      </c>
      <c r="AM423">
        <v>33400.927777777702</v>
      </c>
      <c r="AN423">
        <v>33160.489361702101</v>
      </c>
      <c r="AO423">
        <v>29026.257668711602</v>
      </c>
      <c r="AP423">
        <v>32303.141990291198</v>
      </c>
      <c r="AR423">
        <v>35107.6339869281</v>
      </c>
      <c r="AS423">
        <v>33721.708661417302</v>
      </c>
      <c r="AT423">
        <v>33976.772340425501</v>
      </c>
      <c r="AV423">
        <v>35108.604838709602</v>
      </c>
      <c r="AW423">
        <v>31461.4874371859</v>
      </c>
      <c r="AX423">
        <v>33001.794666666603</v>
      </c>
      <c r="AY423">
        <v>32437.5</v>
      </c>
      <c r="AZ423">
        <v>34199.348623853199</v>
      </c>
      <c r="BA423">
        <v>29193.4010989011</v>
      </c>
      <c r="BB423">
        <v>32686.952247190999</v>
      </c>
      <c r="BC423">
        <v>33411.752808988698</v>
      </c>
      <c r="BD423">
        <v>32505.9479768786</v>
      </c>
      <c r="BE423">
        <v>28815.006944444402</v>
      </c>
      <c r="BF423">
        <v>32011.1837606837</v>
      </c>
    </row>
    <row r="424" spans="1:58" x14ac:dyDescent="0.25">
      <c r="A424" t="s">
        <v>431</v>
      </c>
      <c r="B424" t="str">
        <f>VLOOKUP(A424,vhcsResultsConsolidated!$A$2:$C$566,2)</f>
        <v>SUV</v>
      </c>
      <c r="C424" t="str">
        <f>VLOOKUP(A424,vhcsResultsConsolidated!$A$2:$C$566,3)</f>
        <v>Medium High</v>
      </c>
      <c r="D424">
        <v>0.90811799999999998</v>
      </c>
      <c r="E424">
        <v>15572</v>
      </c>
      <c r="F424">
        <v>15505</v>
      </c>
      <c r="G424">
        <v>4.4995182464135004</v>
      </c>
      <c r="H424" t="s">
        <v>50</v>
      </c>
      <c r="I424">
        <v>3.0460386940775601</v>
      </c>
      <c r="J424" t="s">
        <v>50</v>
      </c>
      <c r="K424">
        <v>3.21830506386521</v>
      </c>
      <c r="L424" t="s">
        <v>50</v>
      </c>
      <c r="M424">
        <v>12.412082764966501</v>
      </c>
      <c r="N424" t="s">
        <v>50</v>
      </c>
      <c r="O424">
        <v>-8.7194210057657706E-2</v>
      </c>
      <c r="P424" t="s">
        <v>50</v>
      </c>
      <c r="Q424">
        <v>-6.4744558548963799E-2</v>
      </c>
      <c r="R424" t="s">
        <v>50</v>
      </c>
      <c r="S424">
        <v>-5.0787865350870202E-2</v>
      </c>
      <c r="T424" t="s">
        <v>50</v>
      </c>
      <c r="U424">
        <v>-3.2310281958984E-2</v>
      </c>
      <c r="V424" t="s">
        <v>50</v>
      </c>
      <c r="W424">
        <v>2.8756125049755199</v>
      </c>
      <c r="X424" t="s">
        <v>50</v>
      </c>
      <c r="Y424">
        <v>2.8618883614636199</v>
      </c>
      <c r="Z424" t="s">
        <v>50</v>
      </c>
      <c r="AA424">
        <v>238.127729219511</v>
      </c>
      <c r="AB424">
        <v>-27.6666500721544</v>
      </c>
      <c r="AC424">
        <v>-20.487323556270798</v>
      </c>
      <c r="AD424">
        <v>-7.17932651588354</v>
      </c>
      <c r="AE424">
        <v>20566.121326803201</v>
      </c>
      <c r="AF424">
        <v>18938.440343546801</v>
      </c>
      <c r="AG424">
        <v>17111.560012836901</v>
      </c>
      <c r="AH424">
        <v>16585.804680969599</v>
      </c>
      <c r="AI424">
        <v>19872.303430079101</v>
      </c>
      <c r="AJ424">
        <v>19267.452003727802</v>
      </c>
      <c r="AK424">
        <v>18035.892878515799</v>
      </c>
      <c r="AL424">
        <v>16764.582529202598</v>
      </c>
      <c r="AM424">
        <v>21277.4567177637</v>
      </c>
      <c r="AN424">
        <v>18611.863552266401</v>
      </c>
      <c r="AO424">
        <v>16042.6602076124</v>
      </c>
      <c r="AP424">
        <v>16368.512345679001</v>
      </c>
      <c r="AQ424">
        <v>19732.904293381001</v>
      </c>
      <c r="AR424">
        <v>20150.2631094756</v>
      </c>
      <c r="AS424">
        <v>17816.538754764901</v>
      </c>
      <c r="AT424">
        <v>17364.246153846099</v>
      </c>
      <c r="AU424">
        <v>20007.1202422145</v>
      </c>
      <c r="AV424">
        <v>18361.299338999001</v>
      </c>
      <c r="AW424">
        <v>18231.177601809901</v>
      </c>
      <c r="AX424">
        <v>16249.2908404154</v>
      </c>
      <c r="AY424">
        <v>23675.7261567516</v>
      </c>
      <c r="AZ424">
        <v>17414.374879227002</v>
      </c>
      <c r="BA424">
        <v>16327.4164490861</v>
      </c>
      <c r="BB424">
        <v>14630.9663461538</v>
      </c>
      <c r="BC424">
        <v>19086.113028472799</v>
      </c>
      <c r="BD424">
        <v>19711.598047914798</v>
      </c>
      <c r="BE424">
        <v>15721.4182621502</v>
      </c>
      <c r="BF424">
        <v>18203.078680203002</v>
      </c>
    </row>
    <row r="425" spans="1:58" x14ac:dyDescent="0.25">
      <c r="A425" t="s">
        <v>432</v>
      </c>
      <c r="D425">
        <v>0.49982199999999999</v>
      </c>
      <c r="E425">
        <v>1335</v>
      </c>
      <c r="F425">
        <v>880</v>
      </c>
      <c r="G425">
        <v>2.8503179980306701</v>
      </c>
      <c r="H425" t="s">
        <v>51</v>
      </c>
      <c r="I425">
        <v>1.49699297047475</v>
      </c>
      <c r="J425" t="s">
        <v>53</v>
      </c>
      <c r="K425">
        <v>2.12853937493963</v>
      </c>
      <c r="L425" t="s">
        <v>52</v>
      </c>
      <c r="M425">
        <v>3.616188200761</v>
      </c>
      <c r="N425" t="s">
        <v>50</v>
      </c>
      <c r="O425">
        <v>-5.6649313608088097E-3</v>
      </c>
      <c r="P425" t="s">
        <v>53</v>
      </c>
      <c r="Q425">
        <v>9.6080556719470203E-2</v>
      </c>
      <c r="R425" t="s">
        <v>50</v>
      </c>
      <c r="S425">
        <v>9.3404129896405605E-2</v>
      </c>
      <c r="T425" t="s">
        <v>50</v>
      </c>
      <c r="U425">
        <v>0.20233725112056</v>
      </c>
      <c r="V425" t="s">
        <v>50</v>
      </c>
      <c r="W425">
        <v>2.6608673428543899</v>
      </c>
      <c r="X425" t="s">
        <v>50</v>
      </c>
      <c r="Y425">
        <v>2.7577183289835401</v>
      </c>
      <c r="Z425" t="s">
        <v>50</v>
      </c>
      <c r="AA425">
        <v>-11.7444873261542</v>
      </c>
      <c r="AB425">
        <v>-20.302453971161999</v>
      </c>
      <c r="AC425">
        <v>-11.644281412945899</v>
      </c>
      <c r="AD425">
        <v>-8.6581725582161599</v>
      </c>
      <c r="AE425">
        <v>12403.4760383386</v>
      </c>
      <c r="AF425">
        <v>11955.764192139701</v>
      </c>
      <c r="AG425">
        <v>11004.8484848484</v>
      </c>
      <c r="AH425">
        <v>10104.907514450801</v>
      </c>
      <c r="AI425">
        <v>12634.037037037</v>
      </c>
      <c r="AJ425">
        <v>12680.074074074</v>
      </c>
      <c r="AK425">
        <v>11051.4782608695</v>
      </c>
      <c r="AL425">
        <v>10364.953271028</v>
      </c>
      <c r="AM425">
        <v>12156.119205298</v>
      </c>
      <c r="AN425">
        <v>11309.272727272701</v>
      </c>
      <c r="AO425">
        <v>10971.333333333299</v>
      </c>
      <c r="AP425">
        <v>9683.3181818181802</v>
      </c>
      <c r="AQ425">
        <v>12192.619718309799</v>
      </c>
      <c r="AR425">
        <v>12986.3157894736</v>
      </c>
      <c r="AS425">
        <v>10745.5185185185</v>
      </c>
      <c r="AT425">
        <v>10730.677419354801</v>
      </c>
      <c r="AU425">
        <v>12978.439560439499</v>
      </c>
      <c r="AV425">
        <v>12337.8039215686</v>
      </c>
      <c r="AW425">
        <v>11248.166666666601</v>
      </c>
      <c r="AX425">
        <v>9861.0666666666602</v>
      </c>
      <c r="AY425">
        <v>12101.690476190401</v>
      </c>
      <c r="AZ425">
        <v>11916.5510204081</v>
      </c>
      <c r="BA425">
        <v>11950.844444444399</v>
      </c>
      <c r="BB425">
        <v>10246.285714285699</v>
      </c>
      <c r="BC425">
        <v>12224.3582089552</v>
      </c>
      <c r="BD425">
        <v>10895.9861111111</v>
      </c>
      <c r="BE425">
        <v>10107.0588235294</v>
      </c>
      <c r="BF425">
        <v>9047.7096774193506</v>
      </c>
    </row>
    <row r="426" spans="1:58" x14ac:dyDescent="0.25">
      <c r="A426" t="s">
        <v>433</v>
      </c>
      <c r="B426" t="str">
        <f>VLOOKUP(A426,vhcsResultsConsolidated!$A$2:$C$566,2)</f>
        <v>limousine sport</v>
      </c>
      <c r="C426" t="str">
        <f>VLOOKUP(A426,vhcsResultsConsolidated!$A$2:$C$566,3)</f>
        <v>high</v>
      </c>
      <c r="D426">
        <v>0.86647399999999997</v>
      </c>
      <c r="E426">
        <v>11595</v>
      </c>
      <c r="F426">
        <v>8952</v>
      </c>
      <c r="G426">
        <v>8.1690928108030292</v>
      </c>
      <c r="H426" t="s">
        <v>50</v>
      </c>
      <c r="I426">
        <v>3.8795479928239498</v>
      </c>
      <c r="J426" t="s">
        <v>50</v>
      </c>
      <c r="K426">
        <v>6.3735637971858603</v>
      </c>
      <c r="L426" t="s">
        <v>50</v>
      </c>
      <c r="M426">
        <v>7.5807842777691796</v>
      </c>
      <c r="N426" t="s">
        <v>50</v>
      </c>
      <c r="O426">
        <v>-5.6778863109483102E-2</v>
      </c>
      <c r="P426" t="s">
        <v>50</v>
      </c>
      <c r="Q426">
        <v>-1.5954509571242E-2</v>
      </c>
      <c r="R426" t="s">
        <v>53</v>
      </c>
      <c r="S426">
        <v>2.5298678281087599E-2</v>
      </c>
      <c r="T426" t="s">
        <v>51</v>
      </c>
      <c r="U426">
        <v>6.17817516206507E-2</v>
      </c>
      <c r="V426" t="s">
        <v>50</v>
      </c>
      <c r="W426">
        <v>2.7005333854000999</v>
      </c>
      <c r="X426" t="s">
        <v>50</v>
      </c>
      <c r="Y426">
        <v>2.7541868793290201</v>
      </c>
      <c r="Z426" t="s">
        <v>50</v>
      </c>
      <c r="AA426">
        <v>68.542964402665007</v>
      </c>
      <c r="AB426">
        <v>-55.290086460226</v>
      </c>
      <c r="AC426">
        <v>-13.4552400000162</v>
      </c>
      <c r="AD426">
        <v>-41.834846460209697</v>
      </c>
      <c r="AE426">
        <v>9232.7611788617796</v>
      </c>
      <c r="AF426">
        <v>7592.7628021302698</v>
      </c>
      <c r="AG426">
        <v>6061.9520631067899</v>
      </c>
      <c r="AH426">
        <v>6036.48979591836</v>
      </c>
      <c r="AI426">
        <v>9464.3549175320695</v>
      </c>
      <c r="AJ426">
        <v>7649.49852289512</v>
      </c>
      <c r="AK426">
        <v>6326.0910179640696</v>
      </c>
      <c r="AL426">
        <v>6261.89107883817</v>
      </c>
      <c r="AM426">
        <v>8944.4577946768004</v>
      </c>
      <c r="AN426">
        <v>7522.09107635694</v>
      </c>
      <c r="AO426">
        <v>5790.6654366543598</v>
      </c>
      <c r="AP426">
        <v>5807.0422386483597</v>
      </c>
      <c r="AQ426">
        <v>9784.6611957795994</v>
      </c>
      <c r="AR426">
        <v>8119.5518731988404</v>
      </c>
      <c r="AS426">
        <v>6143.6719576719497</v>
      </c>
      <c r="AT426">
        <v>6445.16035634743</v>
      </c>
      <c r="AU426">
        <v>9115.8584183673393</v>
      </c>
      <c r="AV426">
        <v>7155.2303030303001</v>
      </c>
      <c r="AW426">
        <v>6476.9759299781099</v>
      </c>
      <c r="AX426">
        <v>6102.1087378640696</v>
      </c>
      <c r="AY426">
        <v>9304.5633001422393</v>
      </c>
      <c r="AZ426">
        <v>7864.3468634686296</v>
      </c>
      <c r="BA426">
        <v>6006.6829836829802</v>
      </c>
      <c r="BB426">
        <v>5948.5251798561103</v>
      </c>
      <c r="BC426">
        <v>8530.80718954248</v>
      </c>
      <c r="BD426">
        <v>7181.71926605504</v>
      </c>
      <c r="BE426">
        <v>5549.3333333333303</v>
      </c>
      <c r="BF426">
        <v>5605.8542199488402</v>
      </c>
    </row>
    <row r="427" spans="1:58" x14ac:dyDescent="0.25">
      <c r="A427" t="s">
        <v>434</v>
      </c>
      <c r="B427" t="str">
        <f>VLOOKUP(A427,vhcsResultsConsolidated!$A$2:$C$566,2)</f>
        <v>Limousine</v>
      </c>
      <c r="C427" t="str">
        <f>VLOOKUP(A427,vhcsResultsConsolidated!$A$2:$C$566,3)</f>
        <v>Medium High</v>
      </c>
      <c r="D427">
        <v>0.86367000000000005</v>
      </c>
      <c r="E427">
        <v>16395</v>
      </c>
      <c r="F427">
        <v>14122</v>
      </c>
      <c r="G427">
        <v>4.0603575186029799</v>
      </c>
      <c r="H427" t="s">
        <v>50</v>
      </c>
      <c r="I427">
        <v>3.2788351465171899</v>
      </c>
      <c r="J427" t="s">
        <v>50</v>
      </c>
      <c r="K427">
        <v>3.0424565878916199</v>
      </c>
      <c r="L427" t="s">
        <v>50</v>
      </c>
      <c r="M427">
        <v>12.3649715289173</v>
      </c>
      <c r="N427" t="s">
        <v>50</v>
      </c>
      <c r="O427">
        <v>-4.6314271600001303E-2</v>
      </c>
      <c r="P427" t="s">
        <v>50</v>
      </c>
      <c r="Q427">
        <v>-4.4192886764789302E-2</v>
      </c>
      <c r="R427" t="s">
        <v>50</v>
      </c>
      <c r="S427">
        <v>-6.14841271191095E-2</v>
      </c>
      <c r="T427" t="s">
        <v>50</v>
      </c>
      <c r="U427">
        <v>-5.4767119377836702E-2</v>
      </c>
      <c r="V427" t="s">
        <v>50</v>
      </c>
      <c r="W427">
        <v>2.88298903839073</v>
      </c>
      <c r="X427" t="s">
        <v>50</v>
      </c>
      <c r="Y427">
        <v>2.8510652698363099</v>
      </c>
      <c r="Z427" t="s">
        <v>50</v>
      </c>
      <c r="AA427">
        <v>88.756941366540801</v>
      </c>
      <c r="AB427">
        <v>87.660342679851993</v>
      </c>
      <c r="AC427">
        <v>50.533796870862098</v>
      </c>
      <c r="AD427">
        <v>37.126545808990002</v>
      </c>
      <c r="AE427">
        <v>21426.400222345699</v>
      </c>
      <c r="AF427">
        <v>21100.626373626299</v>
      </c>
      <c r="AG427">
        <v>19815.912019397299</v>
      </c>
      <c r="AH427">
        <v>18162.929259565099</v>
      </c>
      <c r="AI427">
        <v>21635.079726651398</v>
      </c>
      <c r="AJ427">
        <v>20858.358490565999</v>
      </c>
      <c r="AK427">
        <v>20065.519163763001</v>
      </c>
      <c r="AL427">
        <v>18980.9832460732</v>
      </c>
      <c r="AM427">
        <v>21227.463626492899</v>
      </c>
      <c r="AN427">
        <v>21298.885558583101</v>
      </c>
      <c r="AO427">
        <v>19569.227272727199</v>
      </c>
      <c r="AP427">
        <v>17256.090539756198</v>
      </c>
      <c r="AQ427">
        <v>21654.0612244898</v>
      </c>
      <c r="AR427">
        <v>20463.510506798499</v>
      </c>
      <c r="AS427">
        <v>20338.2048387096</v>
      </c>
      <c r="AT427">
        <v>19876.510416666599</v>
      </c>
      <c r="AU427">
        <v>21619.769547325101</v>
      </c>
      <c r="AV427">
        <v>21180.042296072501</v>
      </c>
      <c r="AW427">
        <v>19858.077300613499</v>
      </c>
      <c r="AX427">
        <v>18076.029473684201</v>
      </c>
      <c r="AY427">
        <v>21812.147643978999</v>
      </c>
      <c r="AZ427">
        <v>21419.742397137699</v>
      </c>
      <c r="BA427">
        <v>19929.2956521739</v>
      </c>
      <c r="BB427">
        <v>17829.114316239298</v>
      </c>
      <c r="BC427">
        <v>20597.956031566999</v>
      </c>
      <c r="BD427">
        <v>21174.238007380001</v>
      </c>
      <c r="BE427">
        <v>19121.228748067999</v>
      </c>
      <c r="BF427">
        <v>16574.5781448538</v>
      </c>
    </row>
    <row r="428" spans="1:58" x14ac:dyDescent="0.25">
      <c r="A428" t="s">
        <v>435</v>
      </c>
      <c r="B428" t="str">
        <f>VLOOKUP(A428,vhcsResultsConsolidated!$A$2:$C$566,2)</f>
        <v>limousine</v>
      </c>
      <c r="C428" t="str">
        <f>VLOOKUP(A428,vhcsResultsConsolidated!$A$2:$C$566,3)</f>
        <v>low</v>
      </c>
      <c r="D428">
        <v>0.82350499999999904</v>
      </c>
      <c r="E428">
        <v>1813</v>
      </c>
      <c r="F428">
        <v>1695</v>
      </c>
      <c r="G428">
        <v>2.0943704295966499</v>
      </c>
      <c r="H428" t="s">
        <v>52</v>
      </c>
      <c r="I428">
        <v>1.3464435782300199</v>
      </c>
      <c r="J428" t="s">
        <v>53</v>
      </c>
      <c r="K428">
        <v>1.5969433975151199</v>
      </c>
      <c r="L428" t="s">
        <v>53</v>
      </c>
      <c r="M428">
        <v>2.09104186059173</v>
      </c>
      <c r="N428" t="s">
        <v>52</v>
      </c>
      <c r="O428" s="1">
        <v>-9.2634579398259698E-5</v>
      </c>
      <c r="P428" t="s">
        <v>53</v>
      </c>
      <c r="Q428">
        <v>-8.3778947836698106E-2</v>
      </c>
      <c r="R428" t="s">
        <v>51</v>
      </c>
      <c r="S428">
        <v>0.11510449225285101</v>
      </c>
      <c r="T428" t="s">
        <v>50</v>
      </c>
      <c r="U428">
        <v>0.119241102531098</v>
      </c>
      <c r="V428" t="s">
        <v>50</v>
      </c>
      <c r="W428">
        <v>2.8088875642610298</v>
      </c>
      <c r="X428" t="s">
        <v>50</v>
      </c>
      <c r="Y428">
        <v>2.9397088015235302</v>
      </c>
      <c r="Z428" t="s">
        <v>50</v>
      </c>
      <c r="AA428">
        <v>7.2097566436130798</v>
      </c>
      <c r="AB428">
        <v>-55.0803144564576</v>
      </c>
      <c r="AC428">
        <v>-16.703910657961099</v>
      </c>
      <c r="AD428">
        <v>-38.376403798496497</v>
      </c>
      <c r="AE428">
        <v>14604.887179487099</v>
      </c>
      <c r="AF428">
        <v>12018.0047058823</v>
      </c>
      <c r="AG428">
        <v>13446.391304347801</v>
      </c>
      <c r="AH428">
        <v>17602.582437275902</v>
      </c>
      <c r="AI428">
        <v>13014.0197044334</v>
      </c>
      <c r="AJ428">
        <v>11536.1762114537</v>
      </c>
      <c r="AK428">
        <v>12897.915584415499</v>
      </c>
      <c r="AL428">
        <v>17884.679365079301</v>
      </c>
      <c r="AM428">
        <v>16331.871657754</v>
      </c>
      <c r="AN428">
        <v>12570.404040404001</v>
      </c>
      <c r="AO428">
        <v>13949.160714285699</v>
      </c>
      <c r="AP428">
        <v>17236.9012345679</v>
      </c>
      <c r="AQ428">
        <v>13090.618181818099</v>
      </c>
      <c r="AR428">
        <v>13153.625</v>
      </c>
      <c r="AS428">
        <v>11420.35</v>
      </c>
      <c r="AT428">
        <v>17959.666666666599</v>
      </c>
      <c r="AU428">
        <v>12923.419354838699</v>
      </c>
      <c r="AV428">
        <v>10168.5772357723</v>
      </c>
      <c r="AW428">
        <v>14495.2837837837</v>
      </c>
      <c r="AX428">
        <v>17805.281045751599</v>
      </c>
      <c r="AY428">
        <v>16470.787499999999</v>
      </c>
      <c r="AZ428">
        <v>10107.3017241379</v>
      </c>
      <c r="BA428">
        <v>12090.597014925301</v>
      </c>
      <c r="BB428">
        <v>17782.977941176399</v>
      </c>
      <c r="BC428">
        <v>16228.0093457943</v>
      </c>
      <c r="BD428">
        <v>16054.7926829268</v>
      </c>
      <c r="BE428">
        <v>15182.0693069306</v>
      </c>
      <c r="BF428">
        <v>16542.8224299065</v>
      </c>
    </row>
    <row r="429" spans="1:58" x14ac:dyDescent="0.25">
      <c r="A429" t="s">
        <v>436</v>
      </c>
      <c r="D429">
        <v>0.48111999999999999</v>
      </c>
      <c r="E429">
        <v>1087</v>
      </c>
      <c r="F429">
        <v>833</v>
      </c>
      <c r="G429">
        <v>1.56279917675386</v>
      </c>
      <c r="H429" t="s">
        <v>53</v>
      </c>
      <c r="I429">
        <v>1.19250364629539</v>
      </c>
      <c r="J429" t="s">
        <v>53</v>
      </c>
      <c r="K429">
        <v>0.88161429707552996</v>
      </c>
      <c r="L429" t="s">
        <v>53</v>
      </c>
      <c r="M429">
        <v>1.81343650494589</v>
      </c>
      <c r="N429" t="s">
        <v>53</v>
      </c>
      <c r="O429">
        <v>-0.132176110606919</v>
      </c>
      <c r="P429" t="s">
        <v>50</v>
      </c>
      <c r="Q429">
        <v>-0.11537569188744599</v>
      </c>
      <c r="R429" t="s">
        <v>51</v>
      </c>
      <c r="S429">
        <v>-0.117029367739933</v>
      </c>
      <c r="T429" t="s">
        <v>51</v>
      </c>
      <c r="U429">
        <v>-0.164748086961822</v>
      </c>
      <c r="V429" t="s">
        <v>50</v>
      </c>
      <c r="W429">
        <v>2.59146238198423</v>
      </c>
      <c r="X429" t="s">
        <v>50</v>
      </c>
      <c r="Y429">
        <v>2.4769119500078198</v>
      </c>
      <c r="Z429" t="s">
        <v>50</v>
      </c>
      <c r="AA429">
        <v>8.3132204050816796</v>
      </c>
      <c r="AB429">
        <v>6.9953628112158199</v>
      </c>
      <c r="AC429">
        <v>3.6157914380412501</v>
      </c>
      <c r="AD429">
        <v>3.37957137317456</v>
      </c>
      <c r="AE429">
        <v>3353.6815286624201</v>
      </c>
      <c r="AF429">
        <v>3053.7110266159698</v>
      </c>
      <c r="AG429">
        <v>2717.3106060606001</v>
      </c>
      <c r="AH429">
        <v>2683.4516129032199</v>
      </c>
      <c r="AI429">
        <v>3420.2872928176698</v>
      </c>
      <c r="AJ429">
        <v>3007.7553956834499</v>
      </c>
      <c r="AK429">
        <v>2665.9701492537301</v>
      </c>
      <c r="AL429">
        <v>2652.9642857142799</v>
      </c>
      <c r="AM429">
        <v>3263.03759398496</v>
      </c>
      <c r="AN429">
        <v>3105.22580645161</v>
      </c>
      <c r="AO429">
        <v>2770.23076923076</v>
      </c>
      <c r="AP429">
        <v>2708.5588235294099</v>
      </c>
      <c r="AQ429">
        <v>3636.6976744185999</v>
      </c>
      <c r="AR429">
        <v>2967.6153846153802</v>
      </c>
      <c r="AS429">
        <v>2568.0749999999998</v>
      </c>
      <c r="AT429">
        <v>2474</v>
      </c>
      <c r="AU429">
        <v>3224.3789473684201</v>
      </c>
      <c r="AV429">
        <v>3059.0819672131101</v>
      </c>
      <c r="AW429">
        <v>2811</v>
      </c>
      <c r="AX429">
        <v>2831.9285714285702</v>
      </c>
      <c r="AY429">
        <v>3081.7192982456099</v>
      </c>
      <c r="AZ429">
        <v>3011.7272727272698</v>
      </c>
      <c r="BA429">
        <v>2761.3333333333298</v>
      </c>
      <c r="BB429">
        <v>2767.92682926829</v>
      </c>
      <c r="BC429">
        <v>3399.0263157894701</v>
      </c>
      <c r="BD429">
        <v>3258.4042553191398</v>
      </c>
      <c r="BE429">
        <v>2781.2758620689601</v>
      </c>
      <c r="BF429">
        <v>2618.4074074074001</v>
      </c>
    </row>
    <row r="430" spans="1:58" x14ac:dyDescent="0.25">
      <c r="A430" t="s">
        <v>787</v>
      </c>
      <c r="D430">
        <v>0.44458599999999998</v>
      </c>
      <c r="E430">
        <v>938</v>
      </c>
      <c r="F430">
        <v>264</v>
      </c>
      <c r="G430">
        <v>0.41915499700595499</v>
      </c>
      <c r="H430" t="s">
        <v>53</v>
      </c>
      <c r="I430">
        <v>0.40711687831583798</v>
      </c>
      <c r="J430" t="s">
        <v>53</v>
      </c>
      <c r="K430">
        <v>0.28770219807478398</v>
      </c>
      <c r="L430" t="s">
        <v>53</v>
      </c>
      <c r="M430">
        <v>0.53322099864663397</v>
      </c>
      <c r="N430" t="s">
        <v>53</v>
      </c>
      <c r="O430">
        <v>-6.8014173336465394E-2</v>
      </c>
      <c r="P430" t="s">
        <v>53</v>
      </c>
      <c r="Q430">
        <v>-6.4767910576310206E-2</v>
      </c>
      <c r="R430" t="s">
        <v>53</v>
      </c>
      <c r="S430">
        <v>-5.6160179376130902E-2</v>
      </c>
      <c r="T430" t="s">
        <v>53</v>
      </c>
      <c r="U430">
        <v>-0.112514258224923</v>
      </c>
      <c r="V430" t="s">
        <v>53</v>
      </c>
      <c r="W430">
        <v>2.5879339690334202</v>
      </c>
      <c r="X430" t="s">
        <v>50</v>
      </c>
      <c r="Y430">
        <v>2.52021191933042</v>
      </c>
      <c r="Z430" t="s">
        <v>50</v>
      </c>
      <c r="AA430">
        <v>3.1789184350809601</v>
      </c>
      <c r="AB430">
        <v>1.00140471714274</v>
      </c>
      <c r="AC430">
        <v>7.7603707035797706E-2</v>
      </c>
      <c r="AD430">
        <v>0.92380101010695104</v>
      </c>
      <c r="AE430">
        <v>3611.2151898734101</v>
      </c>
      <c r="AF430">
        <v>3139.3452380952299</v>
      </c>
      <c r="AG430">
        <v>3082.4444444444398</v>
      </c>
      <c r="AH430">
        <v>3194.3035714285702</v>
      </c>
      <c r="AI430">
        <v>3651.0833333333298</v>
      </c>
      <c r="AJ430">
        <v>3125.8048780487802</v>
      </c>
      <c r="AK430">
        <v>3128.4615384615299</v>
      </c>
      <c r="AL430">
        <v>3321.12</v>
      </c>
      <c r="AM430">
        <v>3577.8372093023199</v>
      </c>
      <c r="AN430">
        <v>3152.2558139534799</v>
      </c>
      <c r="AO430">
        <v>3019.4736842105199</v>
      </c>
      <c r="AP430">
        <v>3092.0322580645102</v>
      </c>
      <c r="AQ430">
        <v>3680</v>
      </c>
      <c r="AR430">
        <v>2785.45454545454</v>
      </c>
      <c r="AS430">
        <v>3337.5</v>
      </c>
      <c r="AT430">
        <v>3111.7272727272698</v>
      </c>
      <c r="AU430">
        <v>3585.3636363636301</v>
      </c>
      <c r="AV430">
        <v>3250.6</v>
      </c>
      <c r="AW430">
        <v>3035.5555555555502</v>
      </c>
      <c r="AX430">
        <v>3485.6428571428501</v>
      </c>
      <c r="AY430">
        <v>3117.6451612903202</v>
      </c>
      <c r="AZ430">
        <v>3145.92</v>
      </c>
      <c r="BA430">
        <v>2892.1428571428501</v>
      </c>
      <c r="BB430">
        <v>3540.5</v>
      </c>
      <c r="BC430">
        <v>4766.6666666666597</v>
      </c>
      <c r="BD430">
        <v>3161.0555555555502</v>
      </c>
      <c r="BE430">
        <v>3376</v>
      </c>
      <c r="BF430">
        <v>2722.7058823529401</v>
      </c>
    </row>
    <row r="431" spans="1:58" x14ac:dyDescent="0.25">
      <c r="A431" t="s">
        <v>437</v>
      </c>
      <c r="B431" t="str">
        <f>VLOOKUP(A431,vhcsResultsConsolidated!$A$2:$C$566,2)</f>
        <v xml:space="preserve">City </v>
      </c>
      <c r="C431" t="str">
        <f>VLOOKUP(A431,vhcsResultsConsolidated!$A$2:$C$566,3)</f>
        <v>Cheap</v>
      </c>
      <c r="D431">
        <v>0.551257</v>
      </c>
      <c r="E431">
        <v>2228</v>
      </c>
      <c r="F431">
        <v>1858</v>
      </c>
      <c r="G431">
        <v>2.4329447261334298</v>
      </c>
      <c r="H431" t="s">
        <v>51</v>
      </c>
      <c r="I431">
        <v>2.8817960136238101</v>
      </c>
      <c r="J431" t="s">
        <v>51</v>
      </c>
      <c r="K431">
        <v>1.62636692466152</v>
      </c>
      <c r="L431" t="s">
        <v>53</v>
      </c>
      <c r="M431">
        <v>2.4716936404960501</v>
      </c>
      <c r="N431" t="s">
        <v>51</v>
      </c>
      <c r="O431">
        <v>-0.15212787005797701</v>
      </c>
      <c r="P431" t="s">
        <v>50</v>
      </c>
      <c r="Q431">
        <v>-7.1299376149414298E-2</v>
      </c>
      <c r="R431" t="s">
        <v>51</v>
      </c>
      <c r="S431">
        <v>-4.9961342281808298E-2</v>
      </c>
      <c r="T431" t="s">
        <v>53</v>
      </c>
      <c r="U431">
        <v>-2.9014648375888699E-2</v>
      </c>
      <c r="V431" t="s">
        <v>53</v>
      </c>
      <c r="W431">
        <v>2.5170226774417901</v>
      </c>
      <c r="X431" t="s">
        <v>50</v>
      </c>
      <c r="Y431">
        <v>2.5084583337631101</v>
      </c>
      <c r="Z431" t="s">
        <v>50</v>
      </c>
      <c r="AA431">
        <v>30.408566448447399</v>
      </c>
      <c r="AB431">
        <v>-21.8624658087824</v>
      </c>
      <c r="AC431">
        <v>-11.354223376996201</v>
      </c>
      <c r="AD431">
        <v>-10.508242431786201</v>
      </c>
      <c r="AE431">
        <v>3242.7437500000001</v>
      </c>
      <c r="AF431">
        <v>3205.8625678119301</v>
      </c>
      <c r="AG431">
        <v>2590.3031249999999</v>
      </c>
      <c r="AH431">
        <v>3023.7913043478202</v>
      </c>
      <c r="AI431">
        <v>3249.2526315789401</v>
      </c>
      <c r="AJ431">
        <v>3358.51211072664</v>
      </c>
      <c r="AK431">
        <v>2533.3000000000002</v>
      </c>
      <c r="AL431">
        <v>2987.2275449101799</v>
      </c>
      <c r="AM431">
        <v>3233.23076923076</v>
      </c>
      <c r="AN431">
        <v>3038.7575757575701</v>
      </c>
      <c r="AO431">
        <v>2663.5928571428499</v>
      </c>
      <c r="AP431">
        <v>3058.09550561797</v>
      </c>
      <c r="AQ431">
        <v>3234.36144578313</v>
      </c>
      <c r="AR431">
        <v>3458.44</v>
      </c>
      <c r="AS431">
        <v>2565.78125</v>
      </c>
      <c r="AT431">
        <v>3026.1136363636301</v>
      </c>
      <c r="AU431">
        <v>3260.8037383177498</v>
      </c>
      <c r="AV431">
        <v>3250.6762589927998</v>
      </c>
      <c r="AW431">
        <v>2496.1785714285702</v>
      </c>
      <c r="AX431">
        <v>2943.9113924050598</v>
      </c>
      <c r="AY431">
        <v>3167.5772357723499</v>
      </c>
      <c r="AZ431">
        <v>3094.1379310344801</v>
      </c>
      <c r="BA431">
        <v>2774.2916666666601</v>
      </c>
      <c r="BB431">
        <v>3068.2948717948698</v>
      </c>
      <c r="BC431">
        <v>3292.1751824817502</v>
      </c>
      <c r="BD431">
        <v>2971.2773109243699</v>
      </c>
      <c r="BE431">
        <v>2546.3823529411702</v>
      </c>
      <c r="BF431">
        <v>3050.14</v>
      </c>
    </row>
    <row r="432" spans="1:58" x14ac:dyDescent="0.25">
      <c r="A432" t="s">
        <v>438</v>
      </c>
      <c r="D432">
        <v>0.85269399999999995</v>
      </c>
      <c r="E432">
        <v>6409</v>
      </c>
      <c r="F432">
        <v>5972</v>
      </c>
      <c r="G432">
        <v>2.3932890590374898</v>
      </c>
      <c r="H432" t="s">
        <v>51</v>
      </c>
      <c r="I432">
        <v>2.2932357812773398</v>
      </c>
      <c r="J432" t="s">
        <v>51</v>
      </c>
      <c r="K432">
        <v>1.6048784326104799</v>
      </c>
      <c r="L432" t="s">
        <v>53</v>
      </c>
      <c r="M432">
        <v>3.4563794535494399</v>
      </c>
      <c r="N432" t="s">
        <v>50</v>
      </c>
      <c r="O432">
        <v>-6.6504499468987201E-3</v>
      </c>
      <c r="P432" t="s">
        <v>53</v>
      </c>
      <c r="Q432">
        <v>-1.5662718263515299E-2</v>
      </c>
      <c r="R432" t="s">
        <v>53</v>
      </c>
      <c r="S432">
        <v>5.6656629577216698E-2</v>
      </c>
      <c r="T432" t="s">
        <v>50</v>
      </c>
      <c r="U432">
        <v>7.4051723958231605E-2</v>
      </c>
      <c r="V432" t="s">
        <v>50</v>
      </c>
      <c r="W432">
        <v>2.8429715865571801</v>
      </c>
      <c r="X432" t="s">
        <v>50</v>
      </c>
      <c r="Y432">
        <v>2.9114336115241599</v>
      </c>
      <c r="Z432" t="s">
        <v>50</v>
      </c>
      <c r="AA432">
        <v>-10.3721515110037</v>
      </c>
      <c r="AB432">
        <v>-82.2538423808099</v>
      </c>
      <c r="AC432">
        <v>-34.715063058584903</v>
      </c>
      <c r="AD432">
        <v>-47.538779322225103</v>
      </c>
      <c r="AE432">
        <v>15296.956408588099</v>
      </c>
      <c r="AF432">
        <v>14599.5176829268</v>
      </c>
      <c r="AG432">
        <v>13042.134701159601</v>
      </c>
      <c r="AH432">
        <v>13930.819593787301</v>
      </c>
      <c r="AI432">
        <v>14426.649079754599</v>
      </c>
      <c r="AJ432">
        <v>15071.6972909305</v>
      </c>
      <c r="AK432">
        <v>13397.958833619199</v>
      </c>
      <c r="AL432">
        <v>13722.0865704772</v>
      </c>
      <c r="AM432">
        <v>16279.367036011001</v>
      </c>
      <c r="AN432">
        <v>14092.7155499367</v>
      </c>
      <c r="AO432">
        <v>12656.5483271375</v>
      </c>
      <c r="AP432">
        <v>14174.1164294954</v>
      </c>
      <c r="AQ432">
        <v>14230.852017937201</v>
      </c>
      <c r="AR432">
        <v>15659.0657596371</v>
      </c>
      <c r="AS432">
        <v>13690.0179211469</v>
      </c>
      <c r="AT432">
        <v>14410.3542713567</v>
      </c>
      <c r="AU432">
        <v>14663.3035230352</v>
      </c>
      <c r="AV432">
        <v>14436.8210784313</v>
      </c>
      <c r="AW432">
        <v>13129.9177631578</v>
      </c>
      <c r="AX432">
        <v>13177.4930417495</v>
      </c>
      <c r="AY432">
        <v>16961.4604904632</v>
      </c>
      <c r="AZ432">
        <v>14130.832951945</v>
      </c>
      <c r="BA432">
        <v>12912.1126279863</v>
      </c>
      <c r="BB432">
        <v>13524.5910165484</v>
      </c>
      <c r="BC432">
        <v>15574.216901408399</v>
      </c>
      <c r="BD432">
        <v>14045.6610169491</v>
      </c>
      <c r="BE432">
        <v>12350.9142857142</v>
      </c>
      <c r="BF432">
        <v>14959.1142857142</v>
      </c>
    </row>
    <row r="433" spans="1:58" x14ac:dyDescent="0.25">
      <c r="A433" t="s">
        <v>439</v>
      </c>
      <c r="B433" t="str">
        <f>VLOOKUP(A433,vhcsResultsConsolidated!$A$2:$C$566,2)</f>
        <v>Van</v>
      </c>
      <c r="C433" t="str">
        <f>VLOOKUP(A433,vhcsResultsConsolidated!$A$2:$C$566,3)</f>
        <v>Medium Low</v>
      </c>
      <c r="D433">
        <v>0.91936799999999996</v>
      </c>
      <c r="E433">
        <v>19643</v>
      </c>
      <c r="F433">
        <v>19248</v>
      </c>
      <c r="G433">
        <v>5.5590217426460899</v>
      </c>
      <c r="H433" t="s">
        <v>50</v>
      </c>
      <c r="I433">
        <v>4.4786309505062301</v>
      </c>
      <c r="J433" t="s">
        <v>50</v>
      </c>
      <c r="K433">
        <v>3.3171519611628999</v>
      </c>
      <c r="L433" t="s">
        <v>50</v>
      </c>
      <c r="M433">
        <v>4.2991068057961801</v>
      </c>
      <c r="N433" t="s">
        <v>50</v>
      </c>
      <c r="O433">
        <v>-3.9798026539071302E-2</v>
      </c>
      <c r="P433" t="s">
        <v>50</v>
      </c>
      <c r="Q433">
        <v>-3.4731481155438802E-2</v>
      </c>
      <c r="R433" t="s">
        <v>50</v>
      </c>
      <c r="S433">
        <v>-4.9291585286998903E-2</v>
      </c>
      <c r="T433" t="s">
        <v>50</v>
      </c>
      <c r="U433">
        <v>-5.5555867818401397E-2</v>
      </c>
      <c r="V433" t="s">
        <v>50</v>
      </c>
      <c r="W433">
        <v>2.8909962656519999</v>
      </c>
      <c r="X433" t="s">
        <v>50</v>
      </c>
      <c r="Y433">
        <v>2.8516422956640302</v>
      </c>
      <c r="Z433" t="s">
        <v>50</v>
      </c>
      <c r="AA433">
        <v>121.795099519874</v>
      </c>
      <c r="AB433">
        <v>113.05274897846</v>
      </c>
      <c r="AC433">
        <v>67.981322952397605</v>
      </c>
      <c r="AD433">
        <v>45.0714260260632</v>
      </c>
      <c r="AE433">
        <v>9847.5042595019604</v>
      </c>
      <c r="AF433">
        <v>9445.9004480810399</v>
      </c>
      <c r="AG433">
        <v>9382.4662756598209</v>
      </c>
      <c r="AH433">
        <v>10956.7279342723</v>
      </c>
      <c r="AI433">
        <v>9463.5063868613106</v>
      </c>
      <c r="AJ433">
        <v>9509.3519690576595</v>
      </c>
      <c r="AK433">
        <v>9240.7107478949893</v>
      </c>
      <c r="AL433">
        <v>11258.0245979186</v>
      </c>
      <c r="AM433">
        <v>10295.8654119318</v>
      </c>
      <c r="AN433">
        <v>9367.0642201834798</v>
      </c>
      <c r="AO433">
        <v>9547.7113163972208</v>
      </c>
      <c r="AP433">
        <v>10659.9240447343</v>
      </c>
      <c r="AQ433">
        <v>9748.7597523219792</v>
      </c>
      <c r="AR433">
        <v>10155.2284946236</v>
      </c>
      <c r="AS433">
        <v>8836.893</v>
      </c>
      <c r="AT433">
        <v>11224.4894026974</v>
      </c>
      <c r="AU433">
        <v>9188.1422594142205</v>
      </c>
      <c r="AV433">
        <v>8800.6025073746296</v>
      </c>
      <c r="AW433">
        <v>9636.9990186457308</v>
      </c>
      <c r="AX433">
        <v>11290.375464684001</v>
      </c>
      <c r="AY433">
        <v>10453.902513328199</v>
      </c>
      <c r="AZ433">
        <v>8909.8701188454997</v>
      </c>
      <c r="BA433">
        <v>9678.3261608154007</v>
      </c>
      <c r="BB433">
        <v>10709.099315068401</v>
      </c>
      <c r="BC433">
        <v>10157.806387225501</v>
      </c>
      <c r="BD433">
        <v>9851.8298829882897</v>
      </c>
      <c r="BE433">
        <v>9411.8657243816197</v>
      </c>
      <c r="BF433">
        <v>10601.1952965235</v>
      </c>
    </row>
    <row r="434" spans="1:58" x14ac:dyDescent="0.25">
      <c r="A434" t="s">
        <v>788</v>
      </c>
      <c r="B434" t="str">
        <f>VLOOKUP(A434,vhcsResultsConsolidated!$A$2:$C$566,2)</f>
        <v>Van</v>
      </c>
      <c r="C434" t="str">
        <f>VLOOKUP(A434,vhcsResultsConsolidated!$A$2:$C$566,3)</f>
        <v>Medium Low</v>
      </c>
      <c r="D434">
        <v>0.351489</v>
      </c>
      <c r="E434">
        <v>846</v>
      </c>
      <c r="F434">
        <v>506</v>
      </c>
      <c r="G434">
        <v>1.34156408576858</v>
      </c>
      <c r="H434" t="s">
        <v>53</v>
      </c>
      <c r="I434">
        <v>1.6863495166638001</v>
      </c>
      <c r="J434" t="s">
        <v>53</v>
      </c>
      <c r="K434">
        <v>1.1272412037972399</v>
      </c>
      <c r="L434" t="s">
        <v>53</v>
      </c>
      <c r="M434">
        <v>1.37405152154439</v>
      </c>
      <c r="N434" t="s">
        <v>53</v>
      </c>
      <c r="O434">
        <v>-0.200672946160495</v>
      </c>
      <c r="P434" t="s">
        <v>50</v>
      </c>
      <c r="Q434">
        <v>-3.9242334758129299E-2</v>
      </c>
      <c r="R434" t="s">
        <v>53</v>
      </c>
      <c r="S434">
        <v>-0.17093181303180799</v>
      </c>
      <c r="T434" t="s">
        <v>50</v>
      </c>
      <c r="U434">
        <v>-5.7233605577249297E-2</v>
      </c>
      <c r="V434" t="s">
        <v>53</v>
      </c>
      <c r="W434">
        <v>2.44039945452234</v>
      </c>
      <c r="X434" t="s">
        <v>50</v>
      </c>
      <c r="Y434">
        <v>2.3752923772972401</v>
      </c>
      <c r="Z434" t="s">
        <v>50</v>
      </c>
      <c r="AA434">
        <v>10.2527207174578</v>
      </c>
      <c r="AB434">
        <v>-4.4293607423142003</v>
      </c>
      <c r="AC434">
        <v>-3.3770151544274398</v>
      </c>
      <c r="AD434">
        <v>-1.05234558788675</v>
      </c>
      <c r="AE434">
        <v>2933.6742424242402</v>
      </c>
      <c r="AF434">
        <v>2860.6854838709601</v>
      </c>
      <c r="AG434">
        <v>2697.9611650485399</v>
      </c>
      <c r="AH434">
        <v>2503.2857142857101</v>
      </c>
      <c r="AI434">
        <v>3139.4057971014399</v>
      </c>
      <c r="AJ434">
        <v>3033.4117647058802</v>
      </c>
      <c r="AK434">
        <v>2700.3333333333298</v>
      </c>
      <c r="AL434">
        <v>2597.52112676056</v>
      </c>
      <c r="AM434">
        <v>2708.3492063491999</v>
      </c>
      <c r="AN434">
        <v>2650.9464285714198</v>
      </c>
      <c r="AO434">
        <v>2694.2249999999999</v>
      </c>
      <c r="AP434">
        <v>2415.25</v>
      </c>
      <c r="AQ434">
        <v>3077.78</v>
      </c>
      <c r="AR434">
        <v>3585.8</v>
      </c>
      <c r="AS434">
        <v>2419.2903225806399</v>
      </c>
      <c r="AT434">
        <v>2466.5555555555502</v>
      </c>
      <c r="AU434">
        <v>3301.5789473684199</v>
      </c>
      <c r="AV434">
        <v>2712.2558139534799</v>
      </c>
      <c r="AW434">
        <v>2972.59375</v>
      </c>
      <c r="AX434">
        <v>2732.2285714285699</v>
      </c>
      <c r="AY434">
        <v>2869.6071428571399</v>
      </c>
      <c r="AZ434">
        <v>2892.3571428571399</v>
      </c>
      <c r="BA434">
        <v>2501.61904761904</v>
      </c>
      <c r="BB434">
        <v>2419.6590909090901</v>
      </c>
      <c r="BC434">
        <v>2579.3428571428499</v>
      </c>
      <c r="BD434">
        <v>2409.5357142857101</v>
      </c>
      <c r="BE434">
        <v>2907.10526315789</v>
      </c>
      <c r="BF434">
        <v>2409.1875</v>
      </c>
    </row>
    <row r="435" spans="1:58" x14ac:dyDescent="0.25">
      <c r="A435" t="s">
        <v>789</v>
      </c>
      <c r="B435" t="str">
        <f>VLOOKUP(A435,vhcsResultsConsolidated!$A$2:$C$566,2)</f>
        <v>Van</v>
      </c>
      <c r="C435" t="str">
        <f>VLOOKUP(A435,vhcsResultsConsolidated!$A$2:$C$566,3)</f>
        <v>Medium Low</v>
      </c>
      <c r="D435">
        <v>0.60305399999999998</v>
      </c>
      <c r="E435">
        <v>179</v>
      </c>
      <c r="F435">
        <v>99</v>
      </c>
      <c r="G435">
        <v>0.62414058123362803</v>
      </c>
      <c r="H435" t="s">
        <v>53</v>
      </c>
      <c r="I435">
        <v>0.578303875568419</v>
      </c>
      <c r="J435" t="s">
        <v>53</v>
      </c>
      <c r="K435">
        <v>0.21297093089362601</v>
      </c>
      <c r="L435" t="s">
        <v>53</v>
      </c>
      <c r="M435">
        <v>0.92012167026731495</v>
      </c>
      <c r="N435" t="s">
        <v>53</v>
      </c>
      <c r="O435">
        <v>-0.146707322589057</v>
      </c>
      <c r="P435" t="s">
        <v>53</v>
      </c>
      <c r="Q435">
        <v>0.31194072273720103</v>
      </c>
      <c r="R435" t="s">
        <v>51</v>
      </c>
      <c r="S435">
        <v>2.36850406540755E-2</v>
      </c>
      <c r="T435" t="s">
        <v>53</v>
      </c>
      <c r="U435">
        <v>0.26615968546511198</v>
      </c>
      <c r="V435" t="s">
        <v>53</v>
      </c>
      <c r="W435">
        <v>2.3459123719798498</v>
      </c>
      <c r="X435" t="s">
        <v>50</v>
      </c>
      <c r="Y435">
        <v>2.4095163175185399</v>
      </c>
      <c r="Z435" t="s">
        <v>50</v>
      </c>
      <c r="AA435">
        <v>-0.46608883522792899</v>
      </c>
      <c r="AB435">
        <v>-8.4907421411055992</v>
      </c>
      <c r="AC435">
        <v>-8.1511324502042903</v>
      </c>
      <c r="AD435">
        <v>-0.33960969090130499</v>
      </c>
      <c r="AE435">
        <v>2325.1666666666601</v>
      </c>
      <c r="AF435">
        <v>3478.3548387096698</v>
      </c>
      <c r="AG435">
        <v>3399.2941176470499</v>
      </c>
      <c r="AH435">
        <v>3888.88888888888</v>
      </c>
      <c r="AI435">
        <v>2659.9166666666601</v>
      </c>
      <c r="AJ435">
        <v>3657.0952380952299</v>
      </c>
      <c r="AK435">
        <v>3105.4285714285702</v>
      </c>
      <c r="AL435">
        <v>3414.2857142857101</v>
      </c>
      <c r="AM435">
        <v>1878.8333333333301</v>
      </c>
      <c r="AN435">
        <v>3103</v>
      </c>
      <c r="AO435">
        <v>3605</v>
      </c>
      <c r="AP435">
        <v>5550</v>
      </c>
      <c r="AQ435">
        <v>3430</v>
      </c>
      <c r="AR435">
        <v>2789.9</v>
      </c>
      <c r="AS435">
        <v>3105.4285714285702</v>
      </c>
      <c r="AT435">
        <v>3400</v>
      </c>
      <c r="AU435">
        <v>2109.8571428571399</v>
      </c>
      <c r="AV435">
        <v>4445.4545454545396</v>
      </c>
      <c r="AX435">
        <v>3425</v>
      </c>
      <c r="AY435">
        <v>1710</v>
      </c>
      <c r="AZ435">
        <v>4166</v>
      </c>
      <c r="BA435">
        <v>2433.3333333333298</v>
      </c>
      <c r="BB435">
        <v>5550</v>
      </c>
      <c r="BC435">
        <v>2216.5</v>
      </c>
      <c r="BD435">
        <v>2040</v>
      </c>
      <c r="BE435">
        <v>5362.5</v>
      </c>
    </row>
    <row r="436" spans="1:58" x14ac:dyDescent="0.25">
      <c r="A436" t="s">
        <v>440</v>
      </c>
      <c r="D436">
        <v>0.64733200000000002</v>
      </c>
      <c r="E436">
        <v>3882</v>
      </c>
      <c r="F436">
        <v>1167</v>
      </c>
      <c r="G436">
        <v>1.15861831002537</v>
      </c>
      <c r="H436" t="s">
        <v>53</v>
      </c>
      <c r="I436">
        <v>0.54320863290161703</v>
      </c>
      <c r="J436" t="s">
        <v>53</v>
      </c>
      <c r="K436">
        <v>1.5533299158065399</v>
      </c>
      <c r="L436" t="s">
        <v>53</v>
      </c>
      <c r="M436">
        <v>3.0372071507929599</v>
      </c>
      <c r="N436" t="s">
        <v>51</v>
      </c>
      <c r="O436">
        <v>-1.7493733074104401E-2</v>
      </c>
      <c r="P436" t="s">
        <v>53</v>
      </c>
      <c r="Q436">
        <v>-7.8447511296374506E-2</v>
      </c>
      <c r="R436" t="s">
        <v>50</v>
      </c>
      <c r="S436">
        <v>-7.5201933987978406E-2</v>
      </c>
      <c r="T436" t="s">
        <v>50</v>
      </c>
      <c r="U436">
        <v>-1.00295132332413E-2</v>
      </c>
      <c r="V436" t="s">
        <v>53</v>
      </c>
      <c r="W436">
        <v>2.5362097820752201</v>
      </c>
      <c r="X436" t="s">
        <v>50</v>
      </c>
      <c r="Y436">
        <v>2.5151881759990702</v>
      </c>
      <c r="Z436" t="s">
        <v>50</v>
      </c>
      <c r="AA436">
        <v>12.753944231648299</v>
      </c>
      <c r="AB436">
        <v>2.6097593780838402</v>
      </c>
      <c r="AC436">
        <v>9.9749818099444294</v>
      </c>
      <c r="AD436">
        <v>-7.3652224318605803</v>
      </c>
      <c r="AE436">
        <v>5291.1916666666602</v>
      </c>
      <c r="AF436">
        <v>5142.0112994350202</v>
      </c>
      <c r="AG436">
        <v>4719.5463414634096</v>
      </c>
      <c r="AH436">
        <v>4370.85080645161</v>
      </c>
      <c r="AI436">
        <v>5551.6616915422801</v>
      </c>
      <c r="AJ436">
        <v>5129.9285714285697</v>
      </c>
      <c r="AK436">
        <v>5148.1495327102703</v>
      </c>
      <c r="AL436">
        <v>4257.4873949579796</v>
      </c>
      <c r="AM436">
        <v>4961.9182389937096</v>
      </c>
      <c r="AN436">
        <v>5152.9247311827903</v>
      </c>
      <c r="AO436">
        <v>4251.5816326530603</v>
      </c>
      <c r="AP436">
        <v>4475.4263565891397</v>
      </c>
      <c r="AQ436">
        <v>5674.9892473118198</v>
      </c>
      <c r="AR436">
        <v>5039.6025641025599</v>
      </c>
      <c r="AS436">
        <v>5742.7358490566003</v>
      </c>
      <c r="AT436">
        <v>4324.125</v>
      </c>
      <c r="AU436">
        <v>5445.4629629629599</v>
      </c>
      <c r="AV436">
        <v>5208.2111111111099</v>
      </c>
      <c r="AW436">
        <v>4564.5740740740703</v>
      </c>
      <c r="AX436">
        <v>4155.4042553191402</v>
      </c>
      <c r="AY436">
        <v>4856.2696629213397</v>
      </c>
      <c r="AZ436">
        <v>5196.8333333333303</v>
      </c>
      <c r="BA436">
        <v>4170</v>
      </c>
      <c r="BB436">
        <v>4344.1111111111104</v>
      </c>
      <c r="BC436">
        <v>5096.24285714285</v>
      </c>
      <c r="BD436">
        <v>5121.2129629629599</v>
      </c>
      <c r="BE436">
        <v>4347.6666666666597</v>
      </c>
      <c r="BF436">
        <v>4600.7727272727197</v>
      </c>
    </row>
    <row r="437" spans="1:58" x14ac:dyDescent="0.25">
      <c r="A437" t="s">
        <v>441</v>
      </c>
      <c r="D437">
        <v>0.72150899999999996</v>
      </c>
      <c r="E437">
        <v>2441</v>
      </c>
      <c r="F437">
        <v>2441</v>
      </c>
      <c r="G437">
        <v>1.8647787469094099</v>
      </c>
      <c r="H437" t="s">
        <v>52</v>
      </c>
      <c r="I437">
        <v>1.85789545952105</v>
      </c>
      <c r="J437" t="s">
        <v>52</v>
      </c>
      <c r="K437">
        <v>1.44715346969127</v>
      </c>
      <c r="L437" t="s">
        <v>53</v>
      </c>
      <c r="M437">
        <v>3.7465170216505999</v>
      </c>
      <c r="N437" t="s">
        <v>50</v>
      </c>
      <c r="O437">
        <v>2.7829948126829401E-2</v>
      </c>
      <c r="P437" t="s">
        <v>51</v>
      </c>
      <c r="Q437">
        <v>-1.3733219345288501E-2</v>
      </c>
      <c r="R437" t="s">
        <v>53</v>
      </c>
      <c r="S437">
        <v>4.9101483205465299E-2</v>
      </c>
      <c r="T437" t="s">
        <v>50</v>
      </c>
      <c r="U437">
        <v>7.6211084103186694E-2</v>
      </c>
      <c r="V437" t="s">
        <v>50</v>
      </c>
      <c r="W437">
        <v>2.5799717687826198</v>
      </c>
      <c r="X437" t="s">
        <v>50</v>
      </c>
      <c r="Y437">
        <v>2.6400152638566499</v>
      </c>
      <c r="Z437" t="s">
        <v>50</v>
      </c>
      <c r="AA437">
        <v>-19.1816824460569</v>
      </c>
      <c r="AB437">
        <v>-34.370885607275802</v>
      </c>
      <c r="AC437">
        <v>-4.54031615462383</v>
      </c>
      <c r="AD437">
        <v>-29.830569452651901</v>
      </c>
      <c r="AE437">
        <v>11433.7256778309</v>
      </c>
      <c r="AF437">
        <v>10463.645833333299</v>
      </c>
      <c r="AG437">
        <v>9739.1571675302202</v>
      </c>
      <c r="AH437">
        <v>9344.9178807946992</v>
      </c>
      <c r="AI437">
        <v>11494.9365994236</v>
      </c>
      <c r="AJ437">
        <v>10658.386617100299</v>
      </c>
      <c r="AK437">
        <v>10270.332268370599</v>
      </c>
      <c r="AL437">
        <v>9517.7573964497005</v>
      </c>
      <c r="AM437">
        <v>11357.867857142801</v>
      </c>
      <c r="AN437">
        <v>10215.3744075829</v>
      </c>
      <c r="AO437">
        <v>9114.1278195488703</v>
      </c>
      <c r="AP437">
        <v>9204.8225419664195</v>
      </c>
      <c r="AQ437">
        <v>11384.930107526799</v>
      </c>
      <c r="AR437">
        <v>10878.866666666599</v>
      </c>
      <c r="AS437">
        <v>10470.2450331125</v>
      </c>
      <c r="AT437">
        <v>9565.59375</v>
      </c>
      <c r="AU437">
        <v>11622.024844720399</v>
      </c>
      <c r="AV437">
        <v>10380.470588235199</v>
      </c>
      <c r="AW437">
        <v>10083.993827160401</v>
      </c>
      <c r="AX437">
        <v>9474.7584269662893</v>
      </c>
      <c r="AY437">
        <v>11608.0714285714</v>
      </c>
      <c r="AZ437">
        <v>10615.044943820199</v>
      </c>
      <c r="BA437">
        <v>9396.2323943661904</v>
      </c>
      <c r="BB437">
        <v>9352.8560311284</v>
      </c>
      <c r="BC437">
        <v>11107.6642857142</v>
      </c>
      <c r="BD437">
        <v>9923.8114754098297</v>
      </c>
      <c r="BE437">
        <v>8791.0725806451592</v>
      </c>
      <c r="BF437">
        <v>8967.0437500000007</v>
      </c>
    </row>
    <row r="438" spans="1:58" x14ac:dyDescent="0.25">
      <c r="A438" t="s">
        <v>442</v>
      </c>
      <c r="B438" t="str">
        <f>VLOOKUP(A438,vhcsResultsConsolidated!$A$2:$C$566,2)</f>
        <v>SUV</v>
      </c>
      <c r="C438" t="str">
        <f>VLOOKUP(A438,vhcsResultsConsolidated!$A$2:$C$566,3)</f>
        <v>Cheap</v>
      </c>
      <c r="D438">
        <v>0.85361500000000001</v>
      </c>
      <c r="E438">
        <v>8044</v>
      </c>
      <c r="F438">
        <v>7752</v>
      </c>
      <c r="G438">
        <v>17.787483102363201</v>
      </c>
      <c r="H438" t="s">
        <v>50</v>
      </c>
      <c r="I438">
        <v>11.6544212410959</v>
      </c>
      <c r="J438" t="s">
        <v>50</v>
      </c>
      <c r="K438">
        <v>14.4231809172891</v>
      </c>
      <c r="L438" t="s">
        <v>50</v>
      </c>
      <c r="M438">
        <v>4.3281818451146599</v>
      </c>
      <c r="N438" t="s">
        <v>50</v>
      </c>
      <c r="O438">
        <v>3.8783829016571701E-2</v>
      </c>
      <c r="P438" t="s">
        <v>50</v>
      </c>
      <c r="Q438">
        <v>8.2297407336413206E-3</v>
      </c>
      <c r="R438" t="s">
        <v>53</v>
      </c>
      <c r="S438">
        <v>0.102384856973291</v>
      </c>
      <c r="T438" t="s">
        <v>50</v>
      </c>
      <c r="U438">
        <v>0.17805041356635801</v>
      </c>
      <c r="V438" t="s">
        <v>50</v>
      </c>
      <c r="W438">
        <v>2.8221142968520301</v>
      </c>
      <c r="X438" t="s">
        <v>50</v>
      </c>
      <c r="Y438">
        <v>2.9526053387053799</v>
      </c>
      <c r="Z438" t="s">
        <v>50</v>
      </c>
      <c r="AA438">
        <v>24.155029053424101</v>
      </c>
      <c r="AB438">
        <v>-274.11042112948701</v>
      </c>
      <c r="AC438">
        <v>-61.465171016826403</v>
      </c>
      <c r="AD438">
        <v>-212.64525011266099</v>
      </c>
      <c r="AE438">
        <v>17096.1336689038</v>
      </c>
      <c r="AF438">
        <v>16352.443089430801</v>
      </c>
      <c r="AG438">
        <v>15087.8538922155</v>
      </c>
      <c r="AH438">
        <v>18358.483233018</v>
      </c>
      <c r="AI438">
        <v>17586.211560693599</v>
      </c>
      <c r="AJ438">
        <v>16001.627831715199</v>
      </c>
      <c r="AK438">
        <v>15896.155086848599</v>
      </c>
      <c r="AL438">
        <v>18068.775000000001</v>
      </c>
      <c r="AM438">
        <v>16636.851570964202</v>
      </c>
      <c r="AN438">
        <v>16664.840537944201</v>
      </c>
      <c r="AO438">
        <v>14333.8136574074</v>
      </c>
      <c r="AP438">
        <v>18627.5323383084</v>
      </c>
      <c r="AQ438">
        <v>18257.039443155401</v>
      </c>
      <c r="AR438">
        <v>16042.1111111111</v>
      </c>
      <c r="AS438">
        <v>16123.681198910001</v>
      </c>
      <c r="AT438">
        <v>18053.540453074402</v>
      </c>
      <c r="AU438">
        <v>16920.020737327101</v>
      </c>
      <c r="AV438">
        <v>15960.3507625272</v>
      </c>
      <c r="AW438">
        <v>15705.945330296099</v>
      </c>
      <c r="AX438">
        <v>18087.529880478</v>
      </c>
      <c r="AY438">
        <v>16535.849658314299</v>
      </c>
      <c r="AZ438">
        <v>16132.129310344801</v>
      </c>
      <c r="BA438">
        <v>14057.663341645801</v>
      </c>
      <c r="BB438">
        <v>19611.5884016973</v>
      </c>
      <c r="BC438">
        <v>16728.462809917299</v>
      </c>
      <c r="BD438">
        <v>17093.225303292798</v>
      </c>
      <c r="BE438">
        <v>14572.984881209501</v>
      </c>
      <c r="BF438">
        <v>17233.288577154301</v>
      </c>
    </row>
    <row r="439" spans="1:58" x14ac:dyDescent="0.25">
      <c r="A439" t="s">
        <v>443</v>
      </c>
      <c r="B439" t="str">
        <f>VLOOKUP(A439,vhcsResultsConsolidated!$A$2:$C$566,2)</f>
        <v>van</v>
      </c>
      <c r="C439" t="str">
        <f>VLOOKUP(A439,vhcsResultsConsolidated!$A$2:$C$566,3)</f>
        <v>medium</v>
      </c>
      <c r="D439">
        <v>0.45763500000000001</v>
      </c>
      <c r="E439">
        <v>8915</v>
      </c>
      <c r="F439">
        <v>7800</v>
      </c>
      <c r="G439">
        <v>5.4352957262536803</v>
      </c>
      <c r="H439" t="s">
        <v>50</v>
      </c>
      <c r="I439">
        <v>5.9033599865022497</v>
      </c>
      <c r="J439" t="s">
        <v>50</v>
      </c>
      <c r="K439">
        <v>2.2140178030961901</v>
      </c>
      <c r="L439" t="s">
        <v>52</v>
      </c>
      <c r="M439">
        <v>2.6589792214500201</v>
      </c>
      <c r="N439" t="s">
        <v>51</v>
      </c>
      <c r="O439">
        <v>-2.6280418568821001E-2</v>
      </c>
      <c r="P439" t="s">
        <v>51</v>
      </c>
      <c r="Q439">
        <v>-1.7734756239586199E-2</v>
      </c>
      <c r="R439" t="s">
        <v>53</v>
      </c>
      <c r="S439">
        <v>-1.92526482461533E-2</v>
      </c>
      <c r="T439" t="s">
        <v>53</v>
      </c>
      <c r="U439">
        <v>3.0011455549531801E-2</v>
      </c>
      <c r="V439" t="s">
        <v>51</v>
      </c>
      <c r="W439">
        <v>2.4151959908998002</v>
      </c>
      <c r="X439" t="s">
        <v>50</v>
      </c>
      <c r="Y439">
        <v>2.4293775005538101</v>
      </c>
      <c r="Z439" t="s">
        <v>50</v>
      </c>
      <c r="AA439">
        <v>7.46151768625064</v>
      </c>
      <c r="AB439">
        <v>-68.0423790740046</v>
      </c>
      <c r="AC439">
        <v>4.1506860717086802</v>
      </c>
      <c r="AD439">
        <v>-72.193065145713305</v>
      </c>
      <c r="AE439">
        <v>2936.4425649095101</v>
      </c>
      <c r="AF439">
        <v>2824.0833744449901</v>
      </c>
      <c r="AG439">
        <v>2647.6664425016802</v>
      </c>
      <c r="AH439">
        <v>2879.6800458715602</v>
      </c>
      <c r="AI439">
        <v>2966.2284541723602</v>
      </c>
      <c r="AJ439">
        <v>2850.2517482517401</v>
      </c>
      <c r="AK439">
        <v>2649.7834549878298</v>
      </c>
      <c r="AL439">
        <v>2747.0279001468398</v>
      </c>
      <c r="AM439">
        <v>2896.12129629629</v>
      </c>
      <c r="AN439">
        <v>2790.1800679501698</v>
      </c>
      <c r="AO439">
        <v>2645.0496240601501</v>
      </c>
      <c r="AP439">
        <v>2964.6622765757202</v>
      </c>
      <c r="AQ439">
        <v>3062.9586305278099</v>
      </c>
      <c r="AR439">
        <v>2907.7617391304302</v>
      </c>
      <c r="AS439">
        <v>2670.3178484107498</v>
      </c>
      <c r="AT439">
        <v>2607.0526315789398</v>
      </c>
      <c r="AU439">
        <v>2877.1248357424402</v>
      </c>
      <c r="AV439">
        <v>2792.1353251318101</v>
      </c>
      <c r="AW439">
        <v>2629.4479418886199</v>
      </c>
      <c r="AX439">
        <v>2873.31843575419</v>
      </c>
      <c r="AY439">
        <v>2917.6496212121201</v>
      </c>
      <c r="AZ439">
        <v>2741.9751131221701</v>
      </c>
      <c r="BA439">
        <v>2580.8518518518499</v>
      </c>
      <c r="BB439">
        <v>2543.8554216867401</v>
      </c>
      <c r="BC439">
        <v>2875.5289855072401</v>
      </c>
      <c r="BD439">
        <v>2838.49433106575</v>
      </c>
      <c r="BE439">
        <v>2716.8121019108198</v>
      </c>
      <c r="BF439">
        <v>3234.1604938271598</v>
      </c>
    </row>
    <row r="440" spans="1:58" x14ac:dyDescent="0.25">
      <c r="A440" t="s">
        <v>444</v>
      </c>
      <c r="D440">
        <v>0.71348400000000001</v>
      </c>
      <c r="E440">
        <v>14160</v>
      </c>
      <c r="F440">
        <v>12645</v>
      </c>
      <c r="G440">
        <v>1.8929858767727901</v>
      </c>
      <c r="H440" t="s">
        <v>52</v>
      </c>
      <c r="I440">
        <v>1.68975823402934</v>
      </c>
      <c r="J440" t="s">
        <v>53</v>
      </c>
      <c r="K440">
        <v>1.55329346858712</v>
      </c>
      <c r="L440" t="s">
        <v>53</v>
      </c>
      <c r="M440">
        <v>5.7807076790687697</v>
      </c>
      <c r="N440" t="s">
        <v>50</v>
      </c>
      <c r="O440">
        <v>-9.2221060596321999E-2</v>
      </c>
      <c r="P440" t="s">
        <v>50</v>
      </c>
      <c r="Q440">
        <v>-9.2303615341524398E-2</v>
      </c>
      <c r="R440" t="s">
        <v>50</v>
      </c>
      <c r="S440">
        <v>-8.9029879269883996E-2</v>
      </c>
      <c r="T440" t="s">
        <v>50</v>
      </c>
      <c r="U440">
        <v>-6.7033973671910496E-2</v>
      </c>
      <c r="V440" t="s">
        <v>50</v>
      </c>
      <c r="W440">
        <v>2.6785854145485302</v>
      </c>
      <c r="X440" t="s">
        <v>50</v>
      </c>
      <c r="Y440">
        <v>2.6383253063088801</v>
      </c>
      <c r="Z440" t="s">
        <v>50</v>
      </c>
      <c r="AA440">
        <v>201.873280451753</v>
      </c>
      <c r="AB440">
        <v>39.494783802521702</v>
      </c>
      <c r="AC440">
        <v>44.592551097391997</v>
      </c>
      <c r="AD440">
        <v>-5.0977672948702404</v>
      </c>
      <c r="AE440">
        <v>5930.8250130005199</v>
      </c>
      <c r="AF440">
        <v>5430.6384796700004</v>
      </c>
      <c r="AG440">
        <v>4523.7985190958598</v>
      </c>
      <c r="AH440">
        <v>4226.0176118351501</v>
      </c>
      <c r="AI440">
        <v>6039.1607879065496</v>
      </c>
      <c r="AJ440">
        <v>5681.5649064906402</v>
      </c>
      <c r="AK440">
        <v>4856.5265553869503</v>
      </c>
      <c r="AL440">
        <v>4318.2564102564102</v>
      </c>
      <c r="AM440">
        <v>5788.6139506915197</v>
      </c>
      <c r="AN440">
        <v>5141.1814720812099</v>
      </c>
      <c r="AO440">
        <v>4172.4078525640998</v>
      </c>
      <c r="AP440">
        <v>4130.6733524355204</v>
      </c>
      <c r="AQ440">
        <v>6161.8265014299304</v>
      </c>
      <c r="AR440">
        <v>5841.9571263035896</v>
      </c>
      <c r="AS440">
        <v>4879.0779661016904</v>
      </c>
      <c r="AT440">
        <v>4273.8965034965004</v>
      </c>
      <c r="AU440">
        <v>5925.6895943562604</v>
      </c>
      <c r="AV440">
        <v>5536.6240837696296</v>
      </c>
      <c r="AW440">
        <v>4838.25</v>
      </c>
      <c r="AX440">
        <v>4361.8241758241702</v>
      </c>
      <c r="AY440">
        <v>5891.3844252163099</v>
      </c>
      <c r="AZ440">
        <v>5173.47921760391</v>
      </c>
      <c r="BA440">
        <v>4345.4305555555502</v>
      </c>
      <c r="BB440">
        <v>4137.5598455598401</v>
      </c>
      <c r="BC440">
        <v>5691.2587822014002</v>
      </c>
      <c r="BD440">
        <v>5106.3271767810002</v>
      </c>
      <c r="BE440">
        <v>3985.5433333333299</v>
      </c>
      <c r="BF440">
        <v>4122.02907915993</v>
      </c>
    </row>
    <row r="441" spans="1:58" x14ac:dyDescent="0.25">
      <c r="A441" t="s">
        <v>445</v>
      </c>
      <c r="B441" t="str">
        <f>VLOOKUP(A441,vhcsResultsConsolidated!$A$2:$C$566,2)</f>
        <v>City Sport</v>
      </c>
      <c r="C441" t="str">
        <f>VLOOKUP(A441,vhcsResultsConsolidated!$A$2:$C$566,3)</f>
        <v>Medium</v>
      </c>
      <c r="D441">
        <v>0.84199299999999999</v>
      </c>
      <c r="E441">
        <v>12968</v>
      </c>
      <c r="F441">
        <v>12968</v>
      </c>
      <c r="G441">
        <v>15.1441244142946</v>
      </c>
      <c r="H441" t="s">
        <v>50</v>
      </c>
      <c r="I441">
        <v>7.6461783229299698</v>
      </c>
      <c r="J441" t="s">
        <v>50</v>
      </c>
      <c r="K441">
        <v>9.1453200633322993</v>
      </c>
      <c r="L441" t="s">
        <v>50</v>
      </c>
      <c r="M441">
        <v>3.7724476579612101</v>
      </c>
      <c r="N441" t="s">
        <v>50</v>
      </c>
      <c r="O441">
        <v>8.0369905289900904E-3</v>
      </c>
      <c r="P441" t="s">
        <v>53</v>
      </c>
      <c r="Q441">
        <v>1.30508892552173E-2</v>
      </c>
      <c r="R441" t="s">
        <v>51</v>
      </c>
      <c r="S441">
        <v>6.8757118557757096E-2</v>
      </c>
      <c r="T441" t="s">
        <v>50</v>
      </c>
      <c r="U441">
        <v>0.113660894660988</v>
      </c>
      <c r="V441" t="s">
        <v>50</v>
      </c>
      <c r="W441">
        <v>2.6267758778826198</v>
      </c>
      <c r="X441" t="s">
        <v>50</v>
      </c>
      <c r="Y441">
        <v>2.7132760032391499</v>
      </c>
      <c r="Z441" t="s">
        <v>50</v>
      </c>
      <c r="AA441">
        <v>37.134757229084101</v>
      </c>
      <c r="AB441">
        <v>-434.396099317812</v>
      </c>
      <c r="AC441">
        <v>-94.142112969865096</v>
      </c>
      <c r="AD441">
        <v>-340.25398634794601</v>
      </c>
      <c r="AE441">
        <v>12198.334546472501</v>
      </c>
      <c r="AF441">
        <v>11845.348539547</v>
      </c>
      <c r="AG441">
        <v>11567.2402128468</v>
      </c>
      <c r="AH441">
        <v>13258.493275954799</v>
      </c>
      <c r="AI441">
        <v>12311.8722943722</v>
      </c>
      <c r="AJ441">
        <v>11870.911498707999</v>
      </c>
      <c r="AK441">
        <v>11485.724364232899</v>
      </c>
      <c r="AL441">
        <v>12777.75029036</v>
      </c>
      <c r="AM441">
        <v>12076.6305104408</v>
      </c>
      <c r="AN441">
        <v>11818.949966644401</v>
      </c>
      <c r="AO441">
        <v>11637.614022662799</v>
      </c>
      <c r="AP441">
        <v>13673.2424849699</v>
      </c>
      <c r="AQ441">
        <v>12763.1766630316</v>
      </c>
      <c r="AR441">
        <v>11967.704011065</v>
      </c>
      <c r="AS441">
        <v>11610.8861386138</v>
      </c>
      <c r="AT441">
        <v>13319.066508313501</v>
      </c>
      <c r="AU441">
        <v>11867.354457572501</v>
      </c>
      <c r="AV441">
        <v>11786.086060606</v>
      </c>
      <c r="AW441">
        <v>11361.9918433931</v>
      </c>
      <c r="AX441">
        <v>12259.809090909001</v>
      </c>
      <c r="AY441">
        <v>12211.869665513201</v>
      </c>
      <c r="AZ441">
        <v>11807.361071932301</v>
      </c>
      <c r="BA441">
        <v>11353.337007874001</v>
      </c>
      <c r="BB441">
        <v>14218.5648854961</v>
      </c>
      <c r="BC441">
        <v>11939.813302217</v>
      </c>
      <c r="BD441">
        <v>11829.350632911301</v>
      </c>
      <c r="BE441">
        <v>11869.938223938199</v>
      </c>
      <c r="BF441">
        <v>12886.2962056303</v>
      </c>
    </row>
    <row r="442" spans="1:58" x14ac:dyDescent="0.25">
      <c r="A442" t="s">
        <v>446</v>
      </c>
      <c r="B442" t="str">
        <f>VLOOKUP(A442,vhcsResultsConsolidated!$A$2:$C$566,2)</f>
        <v>Business Limousine</v>
      </c>
      <c r="C442" t="str">
        <f>VLOOKUP(A442,vhcsResultsConsolidated!$A$2:$C$566,3)</f>
        <v>Medium High</v>
      </c>
      <c r="D442">
        <v>0.94735800000000003</v>
      </c>
      <c r="E442">
        <v>9716</v>
      </c>
      <c r="F442">
        <v>7414</v>
      </c>
      <c r="G442">
        <v>4.1476002896689099</v>
      </c>
      <c r="H442" t="s">
        <v>50</v>
      </c>
      <c r="I442">
        <v>3.3414847616021102</v>
      </c>
      <c r="J442" t="s">
        <v>50</v>
      </c>
      <c r="K442">
        <v>2.53625238025435</v>
      </c>
      <c r="L442" t="s">
        <v>51</v>
      </c>
      <c r="M442">
        <v>3.2514583657422098</v>
      </c>
      <c r="N442" t="s">
        <v>50</v>
      </c>
      <c r="O442">
        <v>-4.0328283997334298E-2</v>
      </c>
      <c r="P442" t="s">
        <v>50</v>
      </c>
      <c r="Q442">
        <v>-3.2044457556240601E-2</v>
      </c>
      <c r="R442" t="s">
        <v>50</v>
      </c>
      <c r="S442">
        <v>-2.8149917617828299E-2</v>
      </c>
      <c r="T442" t="s">
        <v>50</v>
      </c>
      <c r="U442">
        <v>-1.00074466605936E-2</v>
      </c>
      <c r="V442" t="s">
        <v>53</v>
      </c>
      <c r="W442">
        <v>2.8483796449628498</v>
      </c>
      <c r="X442" t="s">
        <v>50</v>
      </c>
      <c r="Y442">
        <v>2.84822470917024</v>
      </c>
      <c r="Z442" t="s">
        <v>50</v>
      </c>
      <c r="AA442">
        <v>54.779096468640397</v>
      </c>
      <c r="AB442">
        <v>-235.49607741906701</v>
      </c>
      <c r="AC442">
        <v>-107.718125380952</v>
      </c>
      <c r="AD442">
        <v>-127.777952038115</v>
      </c>
      <c r="AE442">
        <v>22666.114093959699</v>
      </c>
      <c r="AF442">
        <v>24962.084514721901</v>
      </c>
      <c r="AG442">
        <v>24538.578395061701</v>
      </c>
      <c r="AH442">
        <v>26383.5881085738</v>
      </c>
      <c r="AI442">
        <v>23407.005592841098</v>
      </c>
      <c r="AJ442">
        <v>26532.6117021276</v>
      </c>
      <c r="AK442">
        <v>24322.402374670099</v>
      </c>
      <c r="AL442">
        <v>27469.344402277002</v>
      </c>
      <c r="AM442">
        <v>21777.044295301999</v>
      </c>
      <c r="AN442">
        <v>23310.747203579402</v>
      </c>
      <c r="AO442">
        <v>24728.672853828299</v>
      </c>
      <c r="AP442">
        <v>25480.362273086001</v>
      </c>
      <c r="AQ442">
        <v>24293.6374501992</v>
      </c>
      <c r="AR442">
        <v>28744.691943127898</v>
      </c>
      <c r="AS442">
        <v>23678.362880886401</v>
      </c>
      <c r="AT442">
        <v>29967.280510018201</v>
      </c>
      <c r="AU442">
        <v>22271.573979591802</v>
      </c>
      <c r="AV442">
        <v>24730.492277992202</v>
      </c>
      <c r="AW442">
        <v>24908.040302267</v>
      </c>
      <c r="AX442">
        <v>24753.766336633598</v>
      </c>
      <c r="AY442">
        <v>20749.158054711199</v>
      </c>
      <c r="AZ442">
        <v>22162.627737226201</v>
      </c>
      <c r="BA442">
        <v>24478.578947368402</v>
      </c>
      <c r="BB442">
        <v>25367.418539325801</v>
      </c>
      <c r="BC442">
        <v>22589.963942307601</v>
      </c>
      <c r="BD442">
        <v>24287.718426501</v>
      </c>
      <c r="BE442">
        <v>24985.828235294099</v>
      </c>
      <c r="BF442">
        <v>25625.255855855801</v>
      </c>
    </row>
    <row r="443" spans="1:58" x14ac:dyDescent="0.25">
      <c r="A443" t="s">
        <v>447</v>
      </c>
      <c r="D443">
        <v>0.47866300000000001</v>
      </c>
      <c r="E443">
        <v>451</v>
      </c>
      <c r="F443">
        <v>311</v>
      </c>
      <c r="G443">
        <v>1.24213732743673</v>
      </c>
      <c r="H443" t="s">
        <v>53</v>
      </c>
      <c r="I443">
        <v>2.07433618443575</v>
      </c>
      <c r="J443" t="s">
        <v>52</v>
      </c>
      <c r="K443">
        <v>0.63426460794934003</v>
      </c>
      <c r="L443" t="s">
        <v>53</v>
      </c>
      <c r="M443">
        <v>0.64216318890006896</v>
      </c>
      <c r="N443" t="s">
        <v>53</v>
      </c>
      <c r="O443">
        <v>-4.3344826657768003E-2</v>
      </c>
      <c r="P443" t="s">
        <v>53</v>
      </c>
      <c r="Q443">
        <v>0.18054011109733201</v>
      </c>
      <c r="R443" t="s">
        <v>51</v>
      </c>
      <c r="S443">
        <v>0.191976338782994</v>
      </c>
      <c r="T443" t="s">
        <v>51</v>
      </c>
      <c r="U443">
        <v>0.37646494319467799</v>
      </c>
      <c r="V443" t="s">
        <v>50</v>
      </c>
      <c r="W443">
        <v>2.21588455961394</v>
      </c>
      <c r="X443" t="s">
        <v>50</v>
      </c>
      <c r="Y443">
        <v>2.4668812219305298</v>
      </c>
      <c r="Z443" t="s">
        <v>50</v>
      </c>
      <c r="AA443">
        <v>-0.67224519891517698</v>
      </c>
      <c r="AB443">
        <v>-11.072808227791199</v>
      </c>
      <c r="AC443">
        <v>-7.8691971659741302</v>
      </c>
      <c r="AD443">
        <v>-3.2036110618171301</v>
      </c>
      <c r="AE443">
        <v>3053.6444444444401</v>
      </c>
      <c r="AF443">
        <v>3507.4895833333298</v>
      </c>
      <c r="AG443">
        <v>3238.1267605633798</v>
      </c>
      <c r="AH443">
        <v>4147.0370370370301</v>
      </c>
      <c r="AI443">
        <v>2760.1698113207499</v>
      </c>
      <c r="AJ443">
        <v>3981.4680851063799</v>
      </c>
      <c r="AK443">
        <v>3038.8571428571399</v>
      </c>
      <c r="AL443">
        <v>3980.5882352941098</v>
      </c>
      <c r="AM443">
        <v>3474.0270270270198</v>
      </c>
      <c r="AN443">
        <v>3052.8571428571399</v>
      </c>
      <c r="AO443">
        <v>3526.7241379310299</v>
      </c>
      <c r="AP443">
        <v>4430</v>
      </c>
      <c r="AQ443">
        <v>2841.5806451612898</v>
      </c>
      <c r="AR443">
        <v>4541.2580645161197</v>
      </c>
      <c r="AS443">
        <v>2694.6818181818098</v>
      </c>
      <c r="AT443">
        <v>4102.6666666666597</v>
      </c>
      <c r="AU443">
        <v>2645.45454545454</v>
      </c>
      <c r="AV443">
        <v>2896.875</v>
      </c>
      <c r="AW443">
        <v>3417.45</v>
      </c>
      <c r="AX443">
        <v>3884.21052631578</v>
      </c>
      <c r="AY443">
        <v>3395.7916666666601</v>
      </c>
      <c r="AZ443">
        <v>3070.4166666666601</v>
      </c>
      <c r="BA443">
        <v>3533.8461538461502</v>
      </c>
      <c r="BB443">
        <v>4684.6153846153802</v>
      </c>
      <c r="BC443">
        <v>3618.4615384615299</v>
      </c>
      <c r="BD443">
        <v>3036</v>
      </c>
      <c r="BE443">
        <v>3520.9375</v>
      </c>
      <c r="BF443">
        <v>3957.1428571428501</v>
      </c>
    </row>
    <row r="444" spans="1:58" x14ac:dyDescent="0.25">
      <c r="A444" t="s">
        <v>448</v>
      </c>
      <c r="B444" t="str">
        <f>VLOOKUP(A444,vhcsResultsConsolidated!$A$2:$C$566,2)</f>
        <v>Break</v>
      </c>
      <c r="C444" t="str">
        <f>VLOOKUP(A444,vhcsResultsConsolidated!$A$2:$C$566,3)</f>
        <v>Medium</v>
      </c>
      <c r="D444">
        <v>0.52232100000000004</v>
      </c>
      <c r="E444">
        <v>7869</v>
      </c>
      <c r="F444">
        <v>7642</v>
      </c>
      <c r="G444">
        <v>2.9061418587552899</v>
      </c>
      <c r="H444" t="s">
        <v>51</v>
      </c>
      <c r="I444">
        <v>2.5617777592795199</v>
      </c>
      <c r="J444" t="s">
        <v>51</v>
      </c>
      <c r="K444">
        <v>1.73311568175769</v>
      </c>
      <c r="L444" t="s">
        <v>53</v>
      </c>
      <c r="M444">
        <v>3.6695225472915101</v>
      </c>
      <c r="N444" t="s">
        <v>50</v>
      </c>
      <c r="O444">
        <v>-8.9718626030985099E-2</v>
      </c>
      <c r="P444" t="s">
        <v>50</v>
      </c>
      <c r="Q444">
        <v>-5.2686479054386302E-2</v>
      </c>
      <c r="R444" t="s">
        <v>50</v>
      </c>
      <c r="S444">
        <v>-6.60370485782589E-2</v>
      </c>
      <c r="T444" t="s">
        <v>50</v>
      </c>
      <c r="U444">
        <v>-3.4420317871696297E-2</v>
      </c>
      <c r="V444" t="s">
        <v>51</v>
      </c>
      <c r="W444">
        <v>2.52852993858304</v>
      </c>
      <c r="X444" t="s">
        <v>50</v>
      </c>
      <c r="Y444">
        <v>2.4959298642686401</v>
      </c>
      <c r="Z444" t="s">
        <v>50</v>
      </c>
      <c r="AA444">
        <v>76.298171970215805</v>
      </c>
      <c r="AB444">
        <v>-3.79477735161707</v>
      </c>
      <c r="AC444">
        <v>-0.18879662745044401</v>
      </c>
      <c r="AD444">
        <v>-3.6059807241666202</v>
      </c>
      <c r="AE444">
        <v>3498.72947976878</v>
      </c>
      <c r="AF444">
        <v>3187.8685821949998</v>
      </c>
      <c r="AG444">
        <v>2986.7690707350898</v>
      </c>
      <c r="AH444">
        <v>2859.7152496626099</v>
      </c>
      <c r="AI444">
        <v>3567.98391420911</v>
      </c>
      <c r="AJ444">
        <v>3203.32294617563</v>
      </c>
      <c r="AK444">
        <v>3008.5796019900499</v>
      </c>
      <c r="AL444">
        <v>2901.9685929648199</v>
      </c>
      <c r="AM444">
        <v>3405.0507706255598</v>
      </c>
      <c r="AN444">
        <v>3172.4868421052602</v>
      </c>
      <c r="AO444">
        <v>2959.2836990595601</v>
      </c>
      <c r="AP444">
        <v>2810.68658892128</v>
      </c>
      <c r="AQ444">
        <v>3548.2391304347798</v>
      </c>
      <c r="AR444">
        <v>3207.2270916334601</v>
      </c>
      <c r="AS444">
        <v>2990.07512953367</v>
      </c>
      <c r="AT444">
        <v>2787.13756613756</v>
      </c>
      <c r="AU444">
        <v>3587.2063492063398</v>
      </c>
      <c r="AV444">
        <v>3199.80430879712</v>
      </c>
      <c r="AW444">
        <v>3025.6674641148302</v>
      </c>
      <c r="AX444">
        <v>3005.8110047846799</v>
      </c>
      <c r="AY444">
        <v>3429.1448140900202</v>
      </c>
      <c r="AZ444">
        <v>3074.3570093457902</v>
      </c>
      <c r="BA444">
        <v>3011.51572327044</v>
      </c>
      <c r="BB444">
        <v>2902.5505050504999</v>
      </c>
      <c r="BC444">
        <v>3384.2533783783701</v>
      </c>
      <c r="BD444">
        <v>3271.7296786389402</v>
      </c>
      <c r="BE444">
        <v>2907.3781250000002</v>
      </c>
      <c r="BF444">
        <v>2685.2448275861998</v>
      </c>
    </row>
    <row r="445" spans="1:58" x14ac:dyDescent="0.25">
      <c r="A445" t="s">
        <v>449</v>
      </c>
      <c r="B445" t="str">
        <f>VLOOKUP(A445,vhcsResultsConsolidated!$A$2:$C$566,2)</f>
        <v>SUV</v>
      </c>
      <c r="C445" t="str">
        <f>VLOOKUP(A445,vhcsResultsConsolidated!$A$2:$C$566,3)</f>
        <v>medium high</v>
      </c>
      <c r="D445">
        <v>0.92111399999999999</v>
      </c>
      <c r="E445">
        <v>18466</v>
      </c>
      <c r="F445">
        <v>12695</v>
      </c>
      <c r="G445">
        <v>2.75366050058406</v>
      </c>
      <c r="H445" t="s">
        <v>51</v>
      </c>
      <c r="I445">
        <v>2.23084772068019</v>
      </c>
      <c r="J445" t="s">
        <v>51</v>
      </c>
      <c r="K445">
        <v>2.4157662248774101</v>
      </c>
      <c r="L445" t="s">
        <v>51</v>
      </c>
      <c r="M445">
        <v>6.3550550434486199</v>
      </c>
      <c r="N445" t="s">
        <v>50</v>
      </c>
      <c r="O445">
        <v>-7.2620415567363997E-2</v>
      </c>
      <c r="P445" t="s">
        <v>50</v>
      </c>
      <c r="Q445">
        <v>-7.9732442994485106E-2</v>
      </c>
      <c r="R445" t="s">
        <v>50</v>
      </c>
      <c r="S445">
        <v>-8.4654848249835199E-2</v>
      </c>
      <c r="T445" t="s">
        <v>50</v>
      </c>
      <c r="U445">
        <v>-5.0284416871774401E-2</v>
      </c>
      <c r="V445" t="s">
        <v>50</v>
      </c>
      <c r="W445">
        <v>2.8939599038942601</v>
      </c>
      <c r="X445" t="s">
        <v>50</v>
      </c>
      <c r="Y445">
        <v>2.8628954138045102</v>
      </c>
      <c r="Z445" t="s">
        <v>50</v>
      </c>
      <c r="AA445">
        <v>185.63829488811001</v>
      </c>
      <c r="AB445">
        <v>46.423978460788803</v>
      </c>
      <c r="AC445">
        <v>60.866940254681403</v>
      </c>
      <c r="AD445">
        <v>-14.442961793892501</v>
      </c>
      <c r="AE445">
        <v>13514.668325041401</v>
      </c>
      <c r="AF445">
        <v>12351.600294117599</v>
      </c>
      <c r="AG445">
        <v>10857.532239603201</v>
      </c>
      <c r="AH445">
        <v>10322.4496073298</v>
      </c>
      <c r="AI445">
        <v>14017.1591962905</v>
      </c>
      <c r="AJ445">
        <v>12529.9424972617</v>
      </c>
      <c r="AK445">
        <v>11258.9355062413</v>
      </c>
      <c r="AL445">
        <v>10536.2171095268</v>
      </c>
      <c r="AM445">
        <v>12933.073345259299</v>
      </c>
      <c r="AN445">
        <v>12144.7052096569</v>
      </c>
      <c r="AO445">
        <v>10366.587786259501</v>
      </c>
      <c r="AP445">
        <v>10104.4434897554</v>
      </c>
      <c r="AQ445">
        <v>13903.8219326818</v>
      </c>
      <c r="AR445">
        <v>13350.8925438596</v>
      </c>
      <c r="AS445">
        <v>11516.1011560693</v>
      </c>
      <c r="AT445">
        <v>11262.1571038251</v>
      </c>
      <c r="AU445">
        <v>14119.496078431301</v>
      </c>
      <c r="AV445">
        <v>11710.788840262499</v>
      </c>
      <c r="AW445">
        <v>11021.6573333333</v>
      </c>
      <c r="AX445">
        <v>9880.9913686806394</v>
      </c>
      <c r="AY445">
        <v>12845.477272727199</v>
      </c>
      <c r="AZ445">
        <v>11858.7066492829</v>
      </c>
      <c r="BA445">
        <v>10264.4345718901</v>
      </c>
      <c r="BB445">
        <v>9893.7331730769201</v>
      </c>
      <c r="BC445">
        <v>13003.6027987082</v>
      </c>
      <c r="BD445">
        <v>12416.5278810408</v>
      </c>
      <c r="BE445">
        <v>10479.5035714285</v>
      </c>
      <c r="BF445">
        <v>10361.8751835535</v>
      </c>
    </row>
    <row r="446" spans="1:58" x14ac:dyDescent="0.25">
      <c r="A446" t="s">
        <v>450</v>
      </c>
      <c r="D446">
        <v>0.723298</v>
      </c>
      <c r="E446">
        <v>1313</v>
      </c>
      <c r="F446">
        <v>1064</v>
      </c>
      <c r="G446">
        <v>0.81359561153679205</v>
      </c>
      <c r="H446" t="s">
        <v>53</v>
      </c>
      <c r="I446">
        <v>0.97373905779152303</v>
      </c>
      <c r="J446" t="s">
        <v>53</v>
      </c>
      <c r="K446">
        <v>0.804709275037367</v>
      </c>
      <c r="L446" t="s">
        <v>53</v>
      </c>
      <c r="M446">
        <v>5.4236034197861498</v>
      </c>
      <c r="N446" t="s">
        <v>50</v>
      </c>
      <c r="O446">
        <v>-0.136951344985797</v>
      </c>
      <c r="P446" t="s">
        <v>50</v>
      </c>
      <c r="Q446">
        <v>-0.10114026572530201</v>
      </c>
      <c r="R446" t="s">
        <v>50</v>
      </c>
      <c r="S446">
        <v>-0.10232203801449299</v>
      </c>
      <c r="T446" t="s">
        <v>50</v>
      </c>
      <c r="U446">
        <v>-0.107588063290598</v>
      </c>
      <c r="V446" t="s">
        <v>50</v>
      </c>
      <c r="W446">
        <v>2.9501032572605501</v>
      </c>
      <c r="X446" t="s">
        <v>50</v>
      </c>
      <c r="Y446">
        <v>2.8830201738123198</v>
      </c>
      <c r="Z446" t="s">
        <v>50</v>
      </c>
      <c r="AA446">
        <v>17.187204755518501</v>
      </c>
      <c r="AB446">
        <v>1.1504369942114301</v>
      </c>
      <c r="AC446">
        <v>-1.8825519845457299</v>
      </c>
      <c r="AD446">
        <v>3.03298897875717</v>
      </c>
      <c r="AE446">
        <v>10209.545197740101</v>
      </c>
      <c r="AF446">
        <v>8555.6265822784808</v>
      </c>
      <c r="AG446">
        <v>7259.9607843137201</v>
      </c>
      <c r="AH446">
        <v>6301.4631578947301</v>
      </c>
      <c r="AI446">
        <v>10326.898936170201</v>
      </c>
      <c r="AJ446">
        <v>8697.2045454545405</v>
      </c>
      <c r="AK446">
        <v>7462.9393939393904</v>
      </c>
      <c r="AL446">
        <v>6343.1904761904698</v>
      </c>
      <c r="AM446">
        <v>10076.638554216799</v>
      </c>
      <c r="AN446">
        <v>8377.6428571428496</v>
      </c>
      <c r="AO446">
        <v>7068.5809523809503</v>
      </c>
      <c r="AP446">
        <v>6249.91764705882</v>
      </c>
      <c r="AQ446">
        <v>10308.5466666666</v>
      </c>
      <c r="AR446">
        <v>9121.1630434782601</v>
      </c>
      <c r="AS446">
        <v>7205.2222222222199</v>
      </c>
      <c r="AT446">
        <v>6987.8301886792397</v>
      </c>
      <c r="AU446">
        <v>10339.079646017701</v>
      </c>
      <c r="AV446">
        <v>8232.8690476190404</v>
      </c>
      <c r="AW446">
        <v>7677.7037037036998</v>
      </c>
      <c r="AX446">
        <v>5686.1538461538403</v>
      </c>
      <c r="AY446">
        <v>9144.0327868852401</v>
      </c>
      <c r="AZ446">
        <v>8578.0555555555493</v>
      </c>
      <c r="BA446">
        <v>7695.1153846153802</v>
      </c>
      <c r="BB446">
        <v>6383.8974358974301</v>
      </c>
      <c r="BC446">
        <v>10618.438095238</v>
      </c>
      <c r="BD446">
        <v>8016.9</v>
      </c>
      <c r="BE446">
        <v>6453.8679245283001</v>
      </c>
      <c r="BF446">
        <v>6136.3260869565202</v>
      </c>
    </row>
    <row r="447" spans="1:58" x14ac:dyDescent="0.25">
      <c r="A447" t="s">
        <v>790</v>
      </c>
      <c r="D447">
        <v>0.778501</v>
      </c>
      <c r="E447">
        <v>1073</v>
      </c>
      <c r="F447">
        <v>1073</v>
      </c>
      <c r="G447">
        <v>1.4299599647162999</v>
      </c>
      <c r="H447" t="s">
        <v>53</v>
      </c>
      <c r="I447">
        <v>0.47805995966351</v>
      </c>
      <c r="J447" t="s">
        <v>53</v>
      </c>
      <c r="K447">
        <v>1.26821514439674</v>
      </c>
      <c r="L447" t="s">
        <v>53</v>
      </c>
      <c r="M447">
        <v>2.7523218864555501</v>
      </c>
      <c r="N447" t="s">
        <v>51</v>
      </c>
      <c r="O447">
        <v>-4.3117659543289201E-2</v>
      </c>
      <c r="P447" t="s">
        <v>51</v>
      </c>
      <c r="Q447">
        <v>-3.1152071377591399E-2</v>
      </c>
      <c r="R447" t="s">
        <v>53</v>
      </c>
      <c r="S447">
        <v>-1.7100561787312899E-3</v>
      </c>
      <c r="T447" t="s">
        <v>53</v>
      </c>
      <c r="U447">
        <v>-1.62469203753558E-2</v>
      </c>
      <c r="V447" t="s">
        <v>53</v>
      </c>
      <c r="W447">
        <v>2.86861385110512</v>
      </c>
      <c r="X447" t="s">
        <v>50</v>
      </c>
      <c r="Y447">
        <v>2.87476105387957</v>
      </c>
      <c r="Z447" t="s">
        <v>50</v>
      </c>
      <c r="AA447">
        <v>-1.0111097160718501</v>
      </c>
      <c r="AB447">
        <v>-1.9605976323491501</v>
      </c>
      <c r="AC447">
        <v>-0.79402469087670002</v>
      </c>
      <c r="AD447">
        <v>-1.1665729414724499</v>
      </c>
      <c r="AE447">
        <v>19829.664756446899</v>
      </c>
      <c r="AF447">
        <v>15737.4641638225</v>
      </c>
      <c r="AG447">
        <v>13616.625</v>
      </c>
      <c r="AH447">
        <v>12828.156862745</v>
      </c>
      <c r="AI447">
        <v>20015.668292682902</v>
      </c>
      <c r="AJ447">
        <v>15904.6710526315</v>
      </c>
      <c r="AK447">
        <v>14051.2093023255</v>
      </c>
      <c r="AL447">
        <v>12578.0325203252</v>
      </c>
      <c r="AM447">
        <v>19564.8680555555</v>
      </c>
      <c r="AN447">
        <v>15557.2127659574</v>
      </c>
      <c r="AO447">
        <v>13201.355555555499</v>
      </c>
      <c r="AP447">
        <v>13061.227272727199</v>
      </c>
      <c r="AQ447">
        <v>20894.573913043401</v>
      </c>
      <c r="AR447">
        <v>16425.342857142801</v>
      </c>
      <c r="AS447">
        <v>13547.6111111111</v>
      </c>
      <c r="AT447">
        <v>12914.947368421001</v>
      </c>
      <c r="AU447">
        <v>18892.622222222199</v>
      </c>
      <c r="AV447">
        <v>15460.195121951199</v>
      </c>
      <c r="AW447">
        <v>14413.8</v>
      </c>
      <c r="AX447">
        <v>12287.060606060601</v>
      </c>
      <c r="AY447">
        <v>20825.247058823501</v>
      </c>
      <c r="AZ447">
        <v>15440.148148148101</v>
      </c>
      <c r="BA447">
        <v>13910.673469387701</v>
      </c>
      <c r="BB447">
        <v>13138.655172413701</v>
      </c>
      <c r="BC447">
        <v>17749.067796610099</v>
      </c>
      <c r="BD447">
        <v>15715.25</v>
      </c>
      <c r="BE447">
        <v>12353.634146341399</v>
      </c>
      <c r="BF447">
        <v>13000.5405405405</v>
      </c>
    </row>
    <row r="448" spans="1:58" x14ac:dyDescent="0.25">
      <c r="A448" t="s">
        <v>791</v>
      </c>
      <c r="D448">
        <v>0.45946199999999998</v>
      </c>
      <c r="E448">
        <v>482</v>
      </c>
      <c r="F448">
        <v>279</v>
      </c>
      <c r="G448">
        <v>1.0432475139886499</v>
      </c>
      <c r="H448" t="s">
        <v>53</v>
      </c>
      <c r="I448">
        <v>1.181027438344</v>
      </c>
      <c r="J448" t="s">
        <v>53</v>
      </c>
      <c r="K448">
        <v>0.74383636492979699</v>
      </c>
      <c r="L448" t="s">
        <v>53</v>
      </c>
      <c r="M448">
        <v>1.40022654438603</v>
      </c>
      <c r="N448" t="s">
        <v>53</v>
      </c>
      <c r="O448">
        <v>-7.2255422299155004E-3</v>
      </c>
      <c r="P448" t="s">
        <v>53</v>
      </c>
      <c r="Q448">
        <v>6.7250287147583604E-2</v>
      </c>
      <c r="R448" t="s">
        <v>53</v>
      </c>
      <c r="S448">
        <v>0.27628749791068502</v>
      </c>
      <c r="T448" t="s">
        <v>50</v>
      </c>
      <c r="U448">
        <v>4.1343593746386499E-2</v>
      </c>
      <c r="V448" t="s">
        <v>53</v>
      </c>
      <c r="W448">
        <v>2.44546508253941</v>
      </c>
      <c r="X448" t="s">
        <v>50</v>
      </c>
      <c r="Y448">
        <v>2.6116538135627199</v>
      </c>
      <c r="Z448" t="s">
        <v>50</v>
      </c>
      <c r="AA448">
        <v>-0.18336242196213901</v>
      </c>
      <c r="AB448">
        <v>-3.6887631485423</v>
      </c>
      <c r="AC448">
        <v>-5.0980311763882504</v>
      </c>
      <c r="AD448">
        <v>1.40926802784595</v>
      </c>
      <c r="AE448">
        <v>3245.5757575757498</v>
      </c>
      <c r="AF448">
        <v>3439.3488372093002</v>
      </c>
      <c r="AG448">
        <v>3203.8378378378302</v>
      </c>
      <c r="AH448">
        <v>3861.8947368421</v>
      </c>
      <c r="AI448">
        <v>3061.0188679245198</v>
      </c>
      <c r="AJ448">
        <v>3045.4313725490101</v>
      </c>
      <c r="AK448">
        <v>3738.3846153846098</v>
      </c>
      <c r="AL448">
        <v>4022.0909090908999</v>
      </c>
      <c r="AM448">
        <v>3458.2173913043398</v>
      </c>
      <c r="AN448">
        <v>4013.3428571428499</v>
      </c>
      <c r="AO448">
        <v>2914.2916666666601</v>
      </c>
      <c r="AP448">
        <v>3641.625</v>
      </c>
      <c r="AQ448">
        <v>2738.54545454545</v>
      </c>
      <c r="AR448">
        <v>2680</v>
      </c>
      <c r="AS448">
        <v>3542.8571428571399</v>
      </c>
      <c r="AT448">
        <v>4057.6923076922999</v>
      </c>
      <c r="AU448">
        <v>3289.8709677419301</v>
      </c>
      <c r="AV448">
        <v>3262.40625</v>
      </c>
      <c r="AW448">
        <v>3966.5</v>
      </c>
      <c r="AX448">
        <v>3998.95</v>
      </c>
      <c r="AY448">
        <v>3082.7619047619</v>
      </c>
      <c r="AZ448">
        <v>3855.6521739130399</v>
      </c>
      <c r="BA448">
        <v>3199.9285714285702</v>
      </c>
      <c r="BB448">
        <v>2878.5</v>
      </c>
      <c r="BC448">
        <v>3773.6</v>
      </c>
      <c r="BD448">
        <v>4315.5833333333303</v>
      </c>
      <c r="BE448">
        <v>2514.4</v>
      </c>
      <c r="BF448">
        <v>4710</v>
      </c>
    </row>
    <row r="449" spans="1:58" x14ac:dyDescent="0.25">
      <c r="A449" t="s">
        <v>451</v>
      </c>
      <c r="D449">
        <v>0.57585200000000003</v>
      </c>
      <c r="E449">
        <v>2287</v>
      </c>
      <c r="F449">
        <v>957</v>
      </c>
      <c r="G449">
        <v>1.8031491484925799</v>
      </c>
      <c r="H449" t="s">
        <v>53</v>
      </c>
      <c r="I449">
        <v>1.1012252475789399</v>
      </c>
      <c r="J449" t="s">
        <v>53</v>
      </c>
      <c r="K449">
        <v>1.30898466124533</v>
      </c>
      <c r="L449" t="s">
        <v>53</v>
      </c>
      <c r="M449">
        <v>1.63606442481888</v>
      </c>
      <c r="N449" t="s">
        <v>53</v>
      </c>
      <c r="O449">
        <v>-4.9096826902631403E-2</v>
      </c>
      <c r="P449" t="s">
        <v>53</v>
      </c>
      <c r="Q449">
        <v>-0.18961178802464199</v>
      </c>
      <c r="R449" t="s">
        <v>50</v>
      </c>
      <c r="S449">
        <v>-0.12294850726036199</v>
      </c>
      <c r="T449" t="s">
        <v>50</v>
      </c>
      <c r="U449">
        <v>-0.13025804307697</v>
      </c>
      <c r="V449" t="s">
        <v>50</v>
      </c>
      <c r="W449">
        <v>2.7195032047891701</v>
      </c>
      <c r="X449" t="s">
        <v>50</v>
      </c>
      <c r="Y449">
        <v>2.633215369108</v>
      </c>
      <c r="Z449" t="s">
        <v>50</v>
      </c>
      <c r="AA449">
        <v>16.122772913105699</v>
      </c>
      <c r="AB449">
        <v>0.82153718563852396</v>
      </c>
      <c r="AC449">
        <v>5.9317663004102803</v>
      </c>
      <c r="AD449">
        <v>-5.1102291147717498</v>
      </c>
      <c r="AE449">
        <v>3734.2897196261601</v>
      </c>
      <c r="AF449">
        <v>3330.4724919093801</v>
      </c>
      <c r="AG449">
        <v>3008.4555555555498</v>
      </c>
      <c r="AH449">
        <v>3039</v>
      </c>
      <c r="AI449">
        <v>3496.8606060605998</v>
      </c>
      <c r="AJ449">
        <v>3472.92045454545</v>
      </c>
      <c r="AK449">
        <v>3344.3157894736801</v>
      </c>
      <c r="AL449">
        <v>3066.8607594936698</v>
      </c>
      <c r="AM449">
        <v>3985.4166666666601</v>
      </c>
      <c r="AN449">
        <v>3141.9699248120301</v>
      </c>
      <c r="AO449">
        <v>2633.08235294117</v>
      </c>
      <c r="AP449">
        <v>3006.6323529411702</v>
      </c>
      <c r="AQ449">
        <v>3462.7317073170698</v>
      </c>
      <c r="AR449">
        <v>3601.8522727272698</v>
      </c>
      <c r="AS449">
        <v>3032.0612244897902</v>
      </c>
      <c r="AT449">
        <v>2920.7916666666601</v>
      </c>
      <c r="AU449">
        <v>3530.57831325301</v>
      </c>
      <c r="AV449">
        <v>3343.9886363636301</v>
      </c>
      <c r="AW449">
        <v>3676.9347826086901</v>
      </c>
      <c r="AX449">
        <v>3293.0322580645102</v>
      </c>
      <c r="AY449">
        <v>3591.2586206896499</v>
      </c>
      <c r="AZ449">
        <v>3106.9740259740202</v>
      </c>
      <c r="BA449">
        <v>2381.4081632653001</v>
      </c>
      <c r="BB449">
        <v>3104.5555555555502</v>
      </c>
      <c r="BC449">
        <v>4218.6938775510198</v>
      </c>
      <c r="BD449">
        <v>3190.0892857142799</v>
      </c>
      <c r="BE449">
        <v>2975.63888888888</v>
      </c>
      <c r="BF449">
        <v>2815.04347826086</v>
      </c>
    </row>
    <row r="450" spans="1:58" x14ac:dyDescent="0.25">
      <c r="A450" t="s">
        <v>452</v>
      </c>
      <c r="B450" t="str">
        <f>VLOOKUP(A450,vhcsResultsConsolidated!$A$2:$C$566,2)</f>
        <v>Small SUV</v>
      </c>
      <c r="C450" t="str">
        <f>VLOOKUP(A450,vhcsResultsConsolidated!$A$2:$C$566,3)</f>
        <v>Medium</v>
      </c>
      <c r="D450">
        <v>0.929311</v>
      </c>
      <c r="E450">
        <v>6484</v>
      </c>
      <c r="F450">
        <v>5463</v>
      </c>
      <c r="G450">
        <v>6.6041650694336598</v>
      </c>
      <c r="H450" t="s">
        <v>50</v>
      </c>
      <c r="I450">
        <v>5.5886691593378899</v>
      </c>
      <c r="J450" t="s">
        <v>50</v>
      </c>
      <c r="K450">
        <v>3.00511366760206</v>
      </c>
      <c r="L450" t="s">
        <v>51</v>
      </c>
      <c r="M450">
        <v>8.4676443435490096</v>
      </c>
      <c r="N450" t="s">
        <v>50</v>
      </c>
      <c r="O450">
        <v>-5.9833380596603203E-2</v>
      </c>
      <c r="P450" t="s">
        <v>50</v>
      </c>
      <c r="Q450">
        <v>-6.7465484587224095E-2</v>
      </c>
      <c r="R450" t="s">
        <v>50</v>
      </c>
      <c r="S450">
        <v>-8.9438290906819207E-2</v>
      </c>
      <c r="T450" t="s">
        <v>50</v>
      </c>
      <c r="U450">
        <v>-6.2073116305876502E-2</v>
      </c>
      <c r="V450" t="s">
        <v>50</v>
      </c>
      <c r="W450">
        <v>2.9751496870003802</v>
      </c>
      <c r="X450" t="s">
        <v>50</v>
      </c>
      <c r="Y450">
        <v>2.9316566142564899</v>
      </c>
      <c r="Z450" t="s">
        <v>50</v>
      </c>
      <c r="AA450">
        <v>59.699466820381602</v>
      </c>
      <c r="AB450">
        <v>67.156146036536995</v>
      </c>
      <c r="AC450">
        <v>45.052541479120798</v>
      </c>
      <c r="AD450">
        <v>22.103604557416201</v>
      </c>
      <c r="AE450">
        <v>19460.445078459299</v>
      </c>
      <c r="AF450">
        <v>19897.666666666599</v>
      </c>
      <c r="AG450">
        <v>17808.5351629502</v>
      </c>
      <c r="AH450">
        <v>18353.807302231198</v>
      </c>
      <c r="AI450">
        <v>20788.525033829501</v>
      </c>
      <c r="AJ450">
        <v>20485.928669410099</v>
      </c>
      <c r="AK450">
        <v>18811.237113402</v>
      </c>
      <c r="AL450">
        <v>18927.921739130401</v>
      </c>
      <c r="AM450">
        <v>17980.1266968325</v>
      </c>
      <c r="AN450">
        <v>19273.4410480349</v>
      </c>
      <c r="AO450">
        <v>16809.267123287598</v>
      </c>
      <c r="AP450">
        <v>17851.730038022801</v>
      </c>
      <c r="AQ450">
        <v>15489.1884057971</v>
      </c>
      <c r="AR450">
        <v>20766.5444126074</v>
      </c>
      <c r="AS450">
        <v>19439.169491525401</v>
      </c>
      <c r="AT450">
        <v>20356.650000000001</v>
      </c>
      <c r="AU450">
        <v>23947.524838012901</v>
      </c>
      <c r="AV450">
        <v>20228.205263157801</v>
      </c>
      <c r="AW450">
        <v>18165.801393728201</v>
      </c>
      <c r="AX450">
        <v>17369.309090908999</v>
      </c>
      <c r="AY450">
        <v>18688.766990291198</v>
      </c>
      <c r="AZ450">
        <v>16418.665615141901</v>
      </c>
      <c r="BA450">
        <v>15175.1258503401</v>
      </c>
      <c r="BB450">
        <v>19004.1372549019</v>
      </c>
      <c r="BC450">
        <v>17361.567796610099</v>
      </c>
      <c r="BD450">
        <v>21719.289189189101</v>
      </c>
      <c r="BE450">
        <v>18465.948275862</v>
      </c>
      <c r="BF450">
        <v>16248.836363636299</v>
      </c>
    </row>
    <row r="451" spans="1:58" x14ac:dyDescent="0.25">
      <c r="A451" t="s">
        <v>453</v>
      </c>
      <c r="B451" t="str">
        <f>VLOOKUP(A451,vhcsResultsConsolidated!$A$2:$C$566,2)</f>
        <v>SUV</v>
      </c>
      <c r="C451" t="str">
        <f>VLOOKUP(A451,vhcsResultsConsolidated!$A$2:$C$566,3)</f>
        <v>Medium high</v>
      </c>
      <c r="D451">
        <v>0.92727099999999996</v>
      </c>
      <c r="E451">
        <v>4761</v>
      </c>
      <c r="F451">
        <v>4732</v>
      </c>
      <c r="G451">
        <v>3.1983566632446498</v>
      </c>
      <c r="H451" t="s">
        <v>50</v>
      </c>
      <c r="I451">
        <v>2.1461483062097901</v>
      </c>
      <c r="J451" t="s">
        <v>52</v>
      </c>
      <c r="K451">
        <v>2.5182548640012801</v>
      </c>
      <c r="L451" t="s">
        <v>51</v>
      </c>
      <c r="M451">
        <v>3.2597268935825401</v>
      </c>
      <c r="N451" t="s">
        <v>50</v>
      </c>
      <c r="O451">
        <v>-3.4331050817610599E-2</v>
      </c>
      <c r="P451" t="s">
        <v>50</v>
      </c>
      <c r="Q451">
        <v>-4.4530120725488197E-2</v>
      </c>
      <c r="R451" t="s">
        <v>50</v>
      </c>
      <c r="S451">
        <v>-5.0934615271253501E-2</v>
      </c>
      <c r="T451" t="s">
        <v>50</v>
      </c>
      <c r="U451">
        <v>-5.7787328691496699E-2</v>
      </c>
      <c r="V451" t="s">
        <v>50</v>
      </c>
      <c r="W451">
        <v>2.8306463898127698</v>
      </c>
      <c r="X451" t="s">
        <v>50</v>
      </c>
      <c r="Y451">
        <v>2.7980579952873899</v>
      </c>
      <c r="Z451" t="s">
        <v>50</v>
      </c>
      <c r="AA451">
        <v>-45.295272725940102</v>
      </c>
      <c r="AB451">
        <v>67.113739245990502</v>
      </c>
      <c r="AC451">
        <v>36.3783051863794</v>
      </c>
      <c r="AD451">
        <v>30.735434059611102</v>
      </c>
      <c r="AE451">
        <v>17709.967517401299</v>
      </c>
      <c r="AF451">
        <v>16607.234521575901</v>
      </c>
      <c r="AG451">
        <v>18515.579339723099</v>
      </c>
      <c r="AH451">
        <v>23152.533472803301</v>
      </c>
      <c r="AI451">
        <v>18272.250769230701</v>
      </c>
      <c r="AJ451">
        <v>16824.163346613499</v>
      </c>
      <c r="AK451">
        <v>19274.096033402901</v>
      </c>
      <c r="AL451">
        <v>23994.418128654899</v>
      </c>
      <c r="AM451">
        <v>17141.5629860031</v>
      </c>
      <c r="AN451">
        <v>16414.152482269499</v>
      </c>
      <c r="AO451">
        <v>17725.732608695602</v>
      </c>
      <c r="AP451">
        <v>22384.734666666602</v>
      </c>
      <c r="AQ451">
        <v>18779.965014577199</v>
      </c>
      <c r="AR451">
        <v>16732.4657534246</v>
      </c>
      <c r="AS451">
        <v>18032.799126637499</v>
      </c>
      <c r="AT451">
        <v>24904.7535816618</v>
      </c>
      <c r="AU451">
        <v>17705</v>
      </c>
      <c r="AV451">
        <v>16895.1236749116</v>
      </c>
      <c r="AW451">
        <v>20411.124</v>
      </c>
      <c r="AX451">
        <v>23046.0388059701</v>
      </c>
      <c r="AY451">
        <v>17061.371621621602</v>
      </c>
      <c r="AZ451">
        <v>15256.9799331103</v>
      </c>
      <c r="BA451">
        <v>16688.379464285699</v>
      </c>
      <c r="BB451">
        <v>23427.349425287299</v>
      </c>
      <c r="BC451">
        <v>17209.9682997118</v>
      </c>
      <c r="BD451">
        <v>17719.792452830101</v>
      </c>
      <c r="BE451">
        <v>18710.338983050799</v>
      </c>
      <c r="BF451">
        <v>20944.933333333302</v>
      </c>
    </row>
    <row r="452" spans="1:58" x14ac:dyDescent="0.25">
      <c r="A452" t="s">
        <v>454</v>
      </c>
      <c r="D452">
        <v>0.77027000000000001</v>
      </c>
      <c r="E452">
        <v>2586</v>
      </c>
      <c r="F452">
        <v>2098</v>
      </c>
      <c r="G452">
        <v>2.0478199244256099</v>
      </c>
      <c r="H452" t="s">
        <v>52</v>
      </c>
      <c r="I452">
        <v>1.2071785827011801</v>
      </c>
      <c r="J452" t="s">
        <v>53</v>
      </c>
      <c r="K452">
        <v>1.6221542133337501</v>
      </c>
      <c r="L452" t="s">
        <v>53</v>
      </c>
      <c r="M452">
        <v>2.1219333852257098</v>
      </c>
      <c r="N452" t="s">
        <v>52</v>
      </c>
      <c r="O452">
        <v>-6.1073388956541901E-2</v>
      </c>
      <c r="P452" t="s">
        <v>51</v>
      </c>
      <c r="Q452">
        <v>-5.2544709460258403E-2</v>
      </c>
      <c r="R452" t="s">
        <v>52</v>
      </c>
      <c r="S452">
        <v>-4.0044479659749797E-2</v>
      </c>
      <c r="T452" t="s">
        <v>53</v>
      </c>
      <c r="U452">
        <v>-5.8479616288677899E-2</v>
      </c>
      <c r="V452" t="s">
        <v>52</v>
      </c>
      <c r="W452">
        <v>2.8618277224324302</v>
      </c>
      <c r="X452" t="s">
        <v>50</v>
      </c>
      <c r="Y452">
        <v>2.8328513499294301</v>
      </c>
      <c r="Z452" t="s">
        <v>50</v>
      </c>
      <c r="AA452">
        <v>19.399209573621398</v>
      </c>
      <c r="AB452">
        <v>11.165723295337999</v>
      </c>
      <c r="AC452">
        <v>5.3884695879303104</v>
      </c>
      <c r="AD452">
        <v>5.7772537074077004</v>
      </c>
      <c r="AE452">
        <v>7481.34196891191</v>
      </c>
      <c r="AF452">
        <v>6842.2651245551597</v>
      </c>
      <c r="AG452">
        <v>4895.6010781671102</v>
      </c>
      <c r="AH452">
        <v>4709.38676844783</v>
      </c>
      <c r="AI452">
        <v>7376.3133640552996</v>
      </c>
      <c r="AJ452">
        <v>7084.9610389610298</v>
      </c>
      <c r="AK452">
        <v>4831.25</v>
      </c>
      <c r="AL452">
        <v>4888.0961538461497</v>
      </c>
      <c r="AM452">
        <v>7616.2011834319501</v>
      </c>
      <c r="AN452">
        <v>6547.97244094488</v>
      </c>
      <c r="AO452">
        <v>4967.6742857142799</v>
      </c>
      <c r="AP452">
        <v>4508.45945945945</v>
      </c>
      <c r="AQ452">
        <v>7850.5740740740703</v>
      </c>
      <c r="AR452">
        <v>6848.4585987261098</v>
      </c>
      <c r="AS452">
        <v>4848.1444444444396</v>
      </c>
      <c r="AT452">
        <v>4180.83</v>
      </c>
      <c r="AU452">
        <v>6906.4036697247702</v>
      </c>
      <c r="AV452">
        <v>7330.8609271523101</v>
      </c>
      <c r="AW452">
        <v>4816.9056603773497</v>
      </c>
      <c r="AX452">
        <v>5542.9722222222199</v>
      </c>
      <c r="AY452">
        <v>8774.8773006134907</v>
      </c>
      <c r="AZ452">
        <v>6881.6805555555502</v>
      </c>
      <c r="BA452">
        <v>5468.5975609756097</v>
      </c>
      <c r="BB452">
        <v>4228.25</v>
      </c>
      <c r="BC452">
        <v>6536.9771428571403</v>
      </c>
      <c r="BD452">
        <v>6111.1181818181803</v>
      </c>
      <c r="BE452">
        <v>4526</v>
      </c>
      <c r="BF452">
        <v>4785.6559139784904</v>
      </c>
    </row>
    <row r="453" spans="1:58" x14ac:dyDescent="0.25">
      <c r="A453" t="s">
        <v>455</v>
      </c>
      <c r="B453" t="str">
        <f>VLOOKUP(A453,vhcsResultsConsolidated!$A$2:$C$566,2)</f>
        <v>SUV</v>
      </c>
      <c r="C453" t="str">
        <f>VLOOKUP(A453,vhcsResultsConsolidated!$A$2:$C$566,3)</f>
        <v>Medium</v>
      </c>
      <c r="D453">
        <v>0.70205299999999904</v>
      </c>
      <c r="E453">
        <v>1844</v>
      </c>
      <c r="F453">
        <v>891</v>
      </c>
      <c r="G453">
        <v>3.4089792366245799</v>
      </c>
      <c r="H453" t="s">
        <v>50</v>
      </c>
      <c r="I453">
        <v>4.0191562640207597</v>
      </c>
      <c r="J453" t="s">
        <v>50</v>
      </c>
      <c r="K453">
        <v>3.11803589355151</v>
      </c>
      <c r="L453" t="s">
        <v>50</v>
      </c>
      <c r="M453">
        <v>3.08226509496241</v>
      </c>
      <c r="N453" t="s">
        <v>50</v>
      </c>
      <c r="O453">
        <v>-0.123738483159754</v>
      </c>
      <c r="P453" t="s">
        <v>51</v>
      </c>
      <c r="Q453">
        <v>-0.166898393686954</v>
      </c>
      <c r="R453" t="s">
        <v>50</v>
      </c>
      <c r="S453">
        <v>-4.5458687507311898E-2</v>
      </c>
      <c r="T453" t="s">
        <v>53</v>
      </c>
      <c r="U453">
        <v>0.150677287404299</v>
      </c>
      <c r="V453" t="s">
        <v>50</v>
      </c>
      <c r="W453">
        <v>2.9025473234905701</v>
      </c>
      <c r="X453" t="s">
        <v>50</v>
      </c>
      <c r="Y453">
        <v>2.98592091046888</v>
      </c>
      <c r="Z453" t="s">
        <v>50</v>
      </c>
      <c r="AA453">
        <v>13.321607885257</v>
      </c>
      <c r="AB453">
        <v>0.35647716350860398</v>
      </c>
      <c r="AC453">
        <v>29.998973093647798</v>
      </c>
      <c r="AD453">
        <v>-29.642495930139201</v>
      </c>
      <c r="AE453">
        <v>11099.8848167539</v>
      </c>
      <c r="AF453">
        <v>8595.65587044534</v>
      </c>
      <c r="AG453">
        <v>8656.45652173913</v>
      </c>
      <c r="AH453">
        <v>9038.8793650793596</v>
      </c>
      <c r="AI453">
        <v>11141.0625</v>
      </c>
      <c r="AJ453">
        <v>8452.1417910447708</v>
      </c>
      <c r="AK453">
        <v>9614.4864864864794</v>
      </c>
      <c r="AL453">
        <v>7257.2967032966999</v>
      </c>
      <c r="AM453">
        <v>11070.207207207201</v>
      </c>
      <c r="AN453">
        <v>8765.8407079646004</v>
      </c>
      <c r="AO453">
        <v>7548.734375</v>
      </c>
      <c r="AP453">
        <v>11476.834586466101</v>
      </c>
      <c r="AQ453">
        <v>11160.473684210499</v>
      </c>
      <c r="AR453">
        <v>9125.45945945946</v>
      </c>
      <c r="AS453">
        <v>9535</v>
      </c>
      <c r="AT453">
        <v>8089.5846153846096</v>
      </c>
      <c r="AU453">
        <v>11123.5</v>
      </c>
      <c r="AV453">
        <v>7621.7166666666599</v>
      </c>
      <c r="AW453">
        <v>9693.9729729729697</v>
      </c>
      <c r="AX453">
        <v>6794.9145299145302</v>
      </c>
      <c r="AY453">
        <v>10423.6739130434</v>
      </c>
      <c r="AZ453">
        <v>9282.25</v>
      </c>
      <c r="BA453">
        <v>7645.3939393939299</v>
      </c>
      <c r="BB453">
        <v>10492.196969696901</v>
      </c>
      <c r="BC453">
        <v>11527.753846153801</v>
      </c>
      <c r="BD453">
        <v>7985.48888888888</v>
      </c>
      <c r="BE453">
        <v>7445.8387096774104</v>
      </c>
      <c r="BF453">
        <v>12446.776119402901</v>
      </c>
    </row>
    <row r="454" spans="1:58" x14ac:dyDescent="0.25">
      <c r="A454" t="s">
        <v>456</v>
      </c>
      <c r="D454">
        <v>0.81879599999999997</v>
      </c>
      <c r="E454">
        <v>2538</v>
      </c>
      <c r="F454">
        <v>2300</v>
      </c>
      <c r="G454">
        <v>1.2493517207845399</v>
      </c>
      <c r="H454" t="s">
        <v>53</v>
      </c>
      <c r="I454">
        <v>1.46941770356533</v>
      </c>
      <c r="J454" t="s">
        <v>53</v>
      </c>
      <c r="K454">
        <v>1.0944188424872501</v>
      </c>
      <c r="L454" t="s">
        <v>53</v>
      </c>
      <c r="M454">
        <v>1.61184192406164</v>
      </c>
      <c r="N454" t="s">
        <v>53</v>
      </c>
      <c r="O454">
        <v>-5.1048109013922302E-2</v>
      </c>
      <c r="P454" t="s">
        <v>51</v>
      </c>
      <c r="Q454">
        <v>-1.46835508869873E-2</v>
      </c>
      <c r="R454" t="s">
        <v>53</v>
      </c>
      <c r="S454">
        <v>8.3421993006212294E-2</v>
      </c>
      <c r="T454" t="s">
        <v>50</v>
      </c>
      <c r="U454">
        <v>0.15332230667642999</v>
      </c>
      <c r="V454" t="s">
        <v>50</v>
      </c>
      <c r="W454">
        <v>2.7550254856435701</v>
      </c>
      <c r="X454" t="s">
        <v>50</v>
      </c>
      <c r="Y454">
        <v>2.8859982416826599</v>
      </c>
      <c r="Z454" t="s">
        <v>50</v>
      </c>
      <c r="AA454">
        <v>15.097938487836</v>
      </c>
      <c r="AB454">
        <v>-92.267495931759001</v>
      </c>
      <c r="AC454">
        <v>-39.253512613826402</v>
      </c>
      <c r="AD454">
        <v>-53.013983317932599</v>
      </c>
      <c r="AE454">
        <v>10095.967280163601</v>
      </c>
      <c r="AF454">
        <v>9595.0686619718199</v>
      </c>
      <c r="AG454">
        <v>9471.1146384479707</v>
      </c>
      <c r="AH454">
        <v>9592.3934911242595</v>
      </c>
      <c r="AI454">
        <v>10779.957446808499</v>
      </c>
      <c r="AJ454">
        <v>9829.625</v>
      </c>
      <c r="AK454">
        <v>9317.9649805447407</v>
      </c>
      <c r="AL454">
        <v>9661.3363363363296</v>
      </c>
      <c r="AM454">
        <v>9463.1417322834604</v>
      </c>
      <c r="AN454">
        <v>9353.8107142857098</v>
      </c>
      <c r="AO454">
        <v>9598.0806451612898</v>
      </c>
      <c r="AP454">
        <v>9525.4606413994097</v>
      </c>
      <c r="AQ454">
        <v>11094.561983471</v>
      </c>
      <c r="AR454">
        <v>9143.4625850340108</v>
      </c>
      <c r="AS454">
        <v>10193.185185185101</v>
      </c>
      <c r="AT454">
        <v>9837.1363636363603</v>
      </c>
      <c r="AU454">
        <v>10446.0350877192</v>
      </c>
      <c r="AV454">
        <v>10544.9858156028</v>
      </c>
      <c r="AW454">
        <v>8349.4836065573709</v>
      </c>
      <c r="AX454">
        <v>9464.2611464968104</v>
      </c>
      <c r="AY454">
        <v>10693.7</v>
      </c>
      <c r="AZ454">
        <v>9127.2781456953599</v>
      </c>
      <c r="BA454">
        <v>9351.6303030303006</v>
      </c>
      <c r="BB454">
        <v>10217.5588235294</v>
      </c>
      <c r="BC454">
        <v>8523.1319444444398</v>
      </c>
      <c r="BD454">
        <v>9618.9767441860404</v>
      </c>
      <c r="BE454">
        <v>9878.5241379310301</v>
      </c>
      <c r="BF454">
        <v>8845.3641618497095</v>
      </c>
    </row>
    <row r="455" spans="1:58" x14ac:dyDescent="0.25">
      <c r="A455" t="s">
        <v>457</v>
      </c>
      <c r="D455">
        <v>0.845888999999999</v>
      </c>
      <c r="E455">
        <v>3479</v>
      </c>
      <c r="F455">
        <v>3304</v>
      </c>
      <c r="G455">
        <v>1.3586176229120399</v>
      </c>
      <c r="H455" t="s">
        <v>53</v>
      </c>
      <c r="I455">
        <v>1.42737528413283</v>
      </c>
      <c r="J455" t="s">
        <v>53</v>
      </c>
      <c r="K455">
        <v>0.95997386890797198</v>
      </c>
      <c r="L455" t="s">
        <v>53</v>
      </c>
      <c r="M455">
        <v>2.0298931641923699</v>
      </c>
      <c r="N455" t="s">
        <v>52</v>
      </c>
      <c r="O455">
        <v>-3.7077154362474503E-2</v>
      </c>
      <c r="P455" t="s">
        <v>51</v>
      </c>
      <c r="Q455">
        <v>-3.6415903516554299E-2</v>
      </c>
      <c r="R455" t="s">
        <v>51</v>
      </c>
      <c r="S455">
        <v>-1.1916227534740399E-2</v>
      </c>
      <c r="T455" t="s">
        <v>53</v>
      </c>
      <c r="U455">
        <v>1.2036004121514499E-2</v>
      </c>
      <c r="V455" t="s">
        <v>53</v>
      </c>
      <c r="W455">
        <v>2.5537674351409798</v>
      </c>
      <c r="X455" t="s">
        <v>50</v>
      </c>
      <c r="Y455">
        <v>2.5700368492681198</v>
      </c>
      <c r="Z455" t="s">
        <v>50</v>
      </c>
      <c r="AA455">
        <v>-5.6110286745388596</v>
      </c>
      <c r="AB455">
        <v>-9.6289493889690192</v>
      </c>
      <c r="AC455">
        <v>4.4324385645607496</v>
      </c>
      <c r="AD455">
        <v>-14.0613879535297</v>
      </c>
      <c r="AE455">
        <v>7713.5163551401802</v>
      </c>
      <c r="AF455">
        <v>7728.9408033826603</v>
      </c>
      <c r="AG455">
        <v>6912.3578125000004</v>
      </c>
      <c r="AH455">
        <v>7309.1740139211097</v>
      </c>
      <c r="AI455">
        <v>7706.4601769911496</v>
      </c>
      <c r="AJ455">
        <v>7852.875</v>
      </c>
      <c r="AK455">
        <v>7276.2889610389602</v>
      </c>
      <c r="AL455">
        <v>7115.4842931937101</v>
      </c>
      <c r="AM455">
        <v>7721.4108910891</v>
      </c>
      <c r="AN455">
        <v>7596.8886462882001</v>
      </c>
      <c r="AO455">
        <v>6574.7349397590297</v>
      </c>
      <c r="AP455">
        <v>7463.3187500000004</v>
      </c>
      <c r="AQ455">
        <v>8255.4820717131406</v>
      </c>
      <c r="AR455">
        <v>8102.25</v>
      </c>
      <c r="AS455">
        <v>7225.3288590603997</v>
      </c>
      <c r="AT455">
        <v>7470.3894736842003</v>
      </c>
      <c r="AU455">
        <v>7020.86567164179</v>
      </c>
      <c r="AV455">
        <v>7611.5443548387002</v>
      </c>
      <c r="AW455">
        <v>7324.04402515723</v>
      </c>
      <c r="AX455">
        <v>6764.2760416666597</v>
      </c>
      <c r="AY455">
        <v>8087.1910112359501</v>
      </c>
      <c r="AZ455">
        <v>7350.6088709677397</v>
      </c>
      <c r="BA455">
        <v>6281.3552631578896</v>
      </c>
      <c r="BB455">
        <v>7544.8142292490102</v>
      </c>
      <c r="BC455">
        <v>7433.3185840707902</v>
      </c>
      <c r="BD455">
        <v>7887.7333333333299</v>
      </c>
      <c r="BE455">
        <v>6822.4777777777699</v>
      </c>
      <c r="BF455">
        <v>7372.4889867841403</v>
      </c>
    </row>
    <row r="456" spans="1:58" x14ac:dyDescent="0.25">
      <c r="A456" t="s">
        <v>458</v>
      </c>
      <c r="B456" t="str">
        <f>VLOOKUP(A456,vhcsResultsConsolidated!$A$2:$C$566,2)</f>
        <v>small SUV</v>
      </c>
      <c r="C456" t="str">
        <f>VLOOKUP(A456,vhcsResultsConsolidated!$A$2:$C$566,3)</f>
        <v>low</v>
      </c>
      <c r="D456">
        <v>0.73467799999999905</v>
      </c>
      <c r="E456">
        <v>1377</v>
      </c>
      <c r="F456">
        <v>1307</v>
      </c>
      <c r="G456">
        <v>2.8104732603219098</v>
      </c>
      <c r="H456" t="s">
        <v>51</v>
      </c>
      <c r="I456">
        <v>1.76725835379746</v>
      </c>
      <c r="J456" t="s">
        <v>53</v>
      </c>
      <c r="K456">
        <v>1.8274113769270901</v>
      </c>
      <c r="L456" t="s">
        <v>53</v>
      </c>
      <c r="M456">
        <v>7.4606346017797804</v>
      </c>
      <c r="N456" t="s">
        <v>50</v>
      </c>
      <c r="O456">
        <v>-7.0593376426284604E-2</v>
      </c>
      <c r="P456" t="s">
        <v>50</v>
      </c>
      <c r="Q456">
        <v>-0.10938910502737401</v>
      </c>
      <c r="R456" t="s">
        <v>50</v>
      </c>
      <c r="S456">
        <v>-1.3036014612906601E-2</v>
      </c>
      <c r="T456" t="s">
        <v>53</v>
      </c>
      <c r="U456">
        <v>4.8235292519653798E-2</v>
      </c>
      <c r="V456" t="s">
        <v>52</v>
      </c>
      <c r="W456">
        <v>2.8700182168681301</v>
      </c>
      <c r="X456" t="s">
        <v>50</v>
      </c>
      <c r="Y456">
        <v>2.9241570560184398</v>
      </c>
      <c r="Z456" t="s">
        <v>50</v>
      </c>
      <c r="AA456">
        <v>17.227867188902799</v>
      </c>
      <c r="AB456">
        <v>-4.88939689926712</v>
      </c>
      <c r="AC456">
        <v>2.5136872963922201</v>
      </c>
      <c r="AD456">
        <v>-7.4030841956593498</v>
      </c>
      <c r="AE456">
        <v>15889.6715789473</v>
      </c>
      <c r="AF456">
        <v>14436.8485714285</v>
      </c>
      <c r="AG456">
        <v>11759.7764705882</v>
      </c>
      <c r="AH456">
        <v>13024.4449339207</v>
      </c>
      <c r="AI456">
        <v>16048.4962406015</v>
      </c>
      <c r="AJ456">
        <v>14259.37</v>
      </c>
      <c r="AK456">
        <v>12789.844444444399</v>
      </c>
      <c r="AL456">
        <v>13598.2307692307</v>
      </c>
      <c r="AM456">
        <v>15687.5311004784</v>
      </c>
      <c r="AN456">
        <v>14673.4866666666</v>
      </c>
      <c r="AO456">
        <v>10600.95</v>
      </c>
      <c r="AP456">
        <v>12539.2926829268</v>
      </c>
      <c r="AQ456">
        <v>16175.125984251899</v>
      </c>
      <c r="AR456">
        <v>15068.0505050505</v>
      </c>
      <c r="AS456">
        <v>13292.706896551699</v>
      </c>
      <c r="AT456">
        <v>14302.95</v>
      </c>
      <c r="AU456">
        <v>15932.798561150999</v>
      </c>
      <c r="AV456">
        <v>13466.702970296999</v>
      </c>
      <c r="AW456">
        <v>12411.0649350649</v>
      </c>
      <c r="AX456">
        <v>12637.25</v>
      </c>
      <c r="AY456">
        <v>15779.009803921501</v>
      </c>
      <c r="AZ456">
        <v>15921.426829268201</v>
      </c>
      <c r="BA456">
        <v>10469.9655172413</v>
      </c>
      <c r="BB456">
        <v>14274.5</v>
      </c>
      <c r="BC456">
        <v>15600.3271028037</v>
      </c>
      <c r="BD456">
        <v>13168.6176470588</v>
      </c>
      <c r="BE456">
        <v>10723.483870967701</v>
      </c>
      <c r="BF456">
        <v>10775.639344262199</v>
      </c>
    </row>
    <row r="457" spans="1:58" x14ac:dyDescent="0.25">
      <c r="A457" t="s">
        <v>459</v>
      </c>
      <c r="D457">
        <v>0.49173999999999901</v>
      </c>
      <c r="E457">
        <v>826</v>
      </c>
      <c r="F457">
        <v>437</v>
      </c>
      <c r="G457">
        <v>2.5798080972429198</v>
      </c>
      <c r="H457" t="s">
        <v>51</v>
      </c>
      <c r="I457">
        <v>0.99994620496477804</v>
      </c>
      <c r="J457" t="s">
        <v>53</v>
      </c>
      <c r="K457">
        <v>2.2497111578329698</v>
      </c>
      <c r="L457" t="s">
        <v>51</v>
      </c>
      <c r="M457">
        <v>0.55657853839173199</v>
      </c>
      <c r="N457" t="s">
        <v>53</v>
      </c>
      <c r="O457">
        <v>-5.0234250047691699E-2</v>
      </c>
      <c r="P457" t="s">
        <v>52</v>
      </c>
      <c r="Q457">
        <v>3.2330078577982499E-3</v>
      </c>
      <c r="R457" t="s">
        <v>53</v>
      </c>
      <c r="S457">
        <v>-1.3374339948401201E-3</v>
      </c>
      <c r="T457" t="s">
        <v>53</v>
      </c>
      <c r="U457">
        <v>6.43332033792295E-2</v>
      </c>
      <c r="V457" t="s">
        <v>51</v>
      </c>
      <c r="W457">
        <v>2.9973843415387398</v>
      </c>
      <c r="X457" t="s">
        <v>50</v>
      </c>
      <c r="Y457">
        <v>3.0457925295085002</v>
      </c>
      <c r="Z457" t="s">
        <v>50</v>
      </c>
      <c r="AA457">
        <v>1.3720619922605199</v>
      </c>
      <c r="AB457">
        <v>-12.934214513133499</v>
      </c>
      <c r="AC457">
        <v>-7.7484468650169802</v>
      </c>
      <c r="AD457">
        <v>-5.18576764811659</v>
      </c>
      <c r="AE457">
        <v>41804.776119402901</v>
      </c>
      <c r="AF457">
        <v>39848.810526315698</v>
      </c>
      <c r="AG457">
        <v>36754.522388059697</v>
      </c>
      <c r="AH457">
        <v>35695.432624113397</v>
      </c>
      <c r="AI457">
        <v>44736.896551724101</v>
      </c>
      <c r="AJ457">
        <v>41518.538461538403</v>
      </c>
      <c r="AK457">
        <v>37952.727272727199</v>
      </c>
      <c r="AL457">
        <v>34183.130434782601</v>
      </c>
      <c r="AM457">
        <v>39567.105263157799</v>
      </c>
      <c r="AN457">
        <v>38685.964285714203</v>
      </c>
      <c r="AO457">
        <v>35591.558823529398</v>
      </c>
      <c r="AP457">
        <v>37144.722222222197</v>
      </c>
      <c r="AQ457">
        <v>45081.25</v>
      </c>
      <c r="AR457">
        <v>41744.961538461503</v>
      </c>
      <c r="AS457">
        <v>38223.5</v>
      </c>
      <c r="AT457">
        <v>33815.828571428501</v>
      </c>
      <c r="AU457">
        <v>44313.0769230769</v>
      </c>
      <c r="AV457">
        <v>41065.692307692298</v>
      </c>
      <c r="AW457">
        <v>37411.181818181802</v>
      </c>
      <c r="AX457">
        <v>34561.2352941176</v>
      </c>
      <c r="AY457">
        <v>43262.5</v>
      </c>
      <c r="AZ457">
        <v>38701.931034482703</v>
      </c>
      <c r="BA457">
        <v>37262.696969696903</v>
      </c>
      <c r="BB457">
        <v>35042.564102564102</v>
      </c>
      <c r="BC457">
        <v>38581.666666666599</v>
      </c>
      <c r="BD457">
        <v>38668.814814814803</v>
      </c>
      <c r="BE457">
        <v>34015.9142857142</v>
      </c>
      <c r="BF457">
        <v>39629.090909090897</v>
      </c>
    </row>
    <row r="458" spans="1:58" x14ac:dyDescent="0.25">
      <c r="A458" t="s">
        <v>792</v>
      </c>
      <c r="D458">
        <v>0.74587799999999904</v>
      </c>
      <c r="E458">
        <v>1052</v>
      </c>
      <c r="F458">
        <v>1052</v>
      </c>
      <c r="G458">
        <v>2.1112345337427798</v>
      </c>
      <c r="H458" t="s">
        <v>52</v>
      </c>
      <c r="I458">
        <v>2.38489556337497</v>
      </c>
      <c r="J458" t="s">
        <v>51</v>
      </c>
      <c r="K458">
        <v>0.42634763607045401</v>
      </c>
      <c r="L458" t="s">
        <v>53</v>
      </c>
      <c r="M458">
        <v>19.097083917276901</v>
      </c>
      <c r="N458" t="s">
        <v>50</v>
      </c>
      <c r="O458">
        <v>-0.11598194261622199</v>
      </c>
      <c r="P458" t="s">
        <v>50</v>
      </c>
      <c r="Q458">
        <v>-0.17763098026778701</v>
      </c>
      <c r="R458" t="s">
        <v>50</v>
      </c>
      <c r="S458">
        <v>-0.221815081779765</v>
      </c>
      <c r="T458" t="s">
        <v>50</v>
      </c>
      <c r="U458">
        <v>-0.22925763101003699</v>
      </c>
      <c r="V458" t="s">
        <v>50</v>
      </c>
      <c r="W458">
        <v>3.3017417423861599</v>
      </c>
      <c r="X458" t="s">
        <v>50</v>
      </c>
      <c r="Y458">
        <v>3.14203567792834</v>
      </c>
      <c r="Z458" t="s">
        <v>50</v>
      </c>
      <c r="AA458">
        <v>23.462206019895699</v>
      </c>
      <c r="AB458">
        <v>24.827855013867801</v>
      </c>
      <c r="AC458">
        <v>13.6390214680819</v>
      </c>
      <c r="AD458">
        <v>11.188833545785901</v>
      </c>
      <c r="AE458">
        <v>49761.591666666602</v>
      </c>
      <c r="AF458">
        <v>44816.8876404494</v>
      </c>
      <c r="AG458">
        <v>38194.2580645161</v>
      </c>
      <c r="AH458">
        <v>35076.929292929199</v>
      </c>
      <c r="AI458">
        <v>52414.949275362298</v>
      </c>
      <c r="AJ458">
        <v>46080.196531791902</v>
      </c>
      <c r="AK458">
        <v>40739.654676258899</v>
      </c>
      <c r="AL458">
        <v>37612.884955752197</v>
      </c>
      <c r="AM458">
        <v>46171.754901960703</v>
      </c>
      <c r="AN458">
        <v>42491.8617021276</v>
      </c>
      <c r="AO458">
        <v>34948.293577981603</v>
      </c>
      <c r="AP458">
        <v>33519.521739130403</v>
      </c>
      <c r="AQ458">
        <v>52286.786666666601</v>
      </c>
      <c r="AR458">
        <v>47140.204081632597</v>
      </c>
      <c r="AS458">
        <v>40494.681818181802</v>
      </c>
      <c r="AT458">
        <v>37771.904109588999</v>
      </c>
      <c r="AU458">
        <v>52567.523809523802</v>
      </c>
      <c r="AV458">
        <v>44695.12</v>
      </c>
      <c r="AW458">
        <v>40961.136986301302</v>
      </c>
      <c r="AX458">
        <v>37322.675000000003</v>
      </c>
      <c r="AY458">
        <v>45385.960784313698</v>
      </c>
      <c r="AZ458">
        <v>43259.372549019601</v>
      </c>
      <c r="BA458">
        <v>34776.982758620601</v>
      </c>
      <c r="BB458">
        <v>34689.407766990204</v>
      </c>
      <c r="BC458">
        <v>46957.549019607803</v>
      </c>
      <c r="BD458">
        <v>41581.558139534798</v>
      </c>
      <c r="BE458">
        <v>35143.117647058803</v>
      </c>
      <c r="BF458">
        <v>32031.8888888888</v>
      </c>
    </row>
    <row r="459" spans="1:58" x14ac:dyDescent="0.25">
      <c r="A459" t="s">
        <v>793</v>
      </c>
      <c r="D459">
        <v>0.77878000000000003</v>
      </c>
      <c r="E459">
        <v>986</v>
      </c>
      <c r="F459">
        <v>986</v>
      </c>
      <c r="G459">
        <v>5.3600314722087896</v>
      </c>
      <c r="H459" t="s">
        <v>50</v>
      </c>
      <c r="I459">
        <v>3.0848376002152702</v>
      </c>
      <c r="J459" t="s">
        <v>50</v>
      </c>
      <c r="K459">
        <v>2.9857014632648902</v>
      </c>
      <c r="L459" t="s">
        <v>51</v>
      </c>
      <c r="M459">
        <v>3.2247106238346399</v>
      </c>
      <c r="N459" t="s">
        <v>50</v>
      </c>
      <c r="O459">
        <v>-4.6282070641040597E-2</v>
      </c>
      <c r="P459" t="s">
        <v>50</v>
      </c>
      <c r="Q459">
        <v>-7.0803709649798194E-2</v>
      </c>
      <c r="R459" t="s">
        <v>50</v>
      </c>
      <c r="S459">
        <v>-5.1642480060363802E-2</v>
      </c>
      <c r="T459" t="s">
        <v>50</v>
      </c>
      <c r="U459">
        <v>-3.11530473867839E-2</v>
      </c>
      <c r="V459" t="s">
        <v>51</v>
      </c>
      <c r="W459">
        <v>3.2228986183186601</v>
      </c>
      <c r="X459" t="s">
        <v>50</v>
      </c>
      <c r="Y459">
        <v>3.21435850533768</v>
      </c>
      <c r="Z459" t="s">
        <v>50</v>
      </c>
      <c r="AA459">
        <v>10.8637168116003</v>
      </c>
      <c r="AB459">
        <v>-3.1574453102017901</v>
      </c>
      <c r="AC459">
        <v>0.131341200213483</v>
      </c>
      <c r="AD459">
        <v>-3.28878651041527</v>
      </c>
      <c r="AE459">
        <v>79725.433734939696</v>
      </c>
      <c r="AF459">
        <v>81710.469565217398</v>
      </c>
      <c r="AG459">
        <v>71079.656804733706</v>
      </c>
      <c r="AH459">
        <v>67900.905829596304</v>
      </c>
      <c r="AI459">
        <v>82642.226804123697</v>
      </c>
      <c r="AJ459">
        <v>81104.070351758797</v>
      </c>
      <c r="AK459">
        <v>74065.628205128203</v>
      </c>
      <c r="AL459">
        <v>68043.431818181794</v>
      </c>
      <c r="AM459">
        <v>77864.059210526306</v>
      </c>
      <c r="AN459">
        <v>82537</v>
      </c>
      <c r="AO459">
        <v>68520.2527472527</v>
      </c>
      <c r="AP459">
        <v>67694.164835164804</v>
      </c>
      <c r="AQ459">
        <v>83195.675675675593</v>
      </c>
      <c r="AR459">
        <v>79220</v>
      </c>
      <c r="AS459">
        <v>76801.558823529398</v>
      </c>
      <c r="AT459">
        <v>68945.3125</v>
      </c>
      <c r="AU459">
        <v>82300.933333333305</v>
      </c>
      <c r="AV459">
        <v>83251.505376343994</v>
      </c>
      <c r="AW459">
        <v>71951.5</v>
      </c>
      <c r="AX459">
        <v>67194.602941176403</v>
      </c>
      <c r="AY459">
        <v>78926.060606060593</v>
      </c>
      <c r="AZ459">
        <v>83003.957142857107</v>
      </c>
      <c r="BA459">
        <v>69407.744680850999</v>
      </c>
      <c r="BB459">
        <v>68913.1875</v>
      </c>
      <c r="BC459">
        <v>77049.034883720902</v>
      </c>
      <c r="BD459">
        <v>82106.907894736796</v>
      </c>
      <c r="BE459">
        <v>67572.25</v>
      </c>
      <c r="BF459">
        <v>66333.395348837104</v>
      </c>
    </row>
    <row r="460" spans="1:58" x14ac:dyDescent="0.25">
      <c r="A460" t="s">
        <v>460</v>
      </c>
      <c r="D460">
        <v>0.71748999999999996</v>
      </c>
      <c r="E460">
        <v>573</v>
      </c>
      <c r="F460">
        <v>573</v>
      </c>
      <c r="G460">
        <v>2.10973368514265</v>
      </c>
      <c r="H460" t="s">
        <v>52</v>
      </c>
      <c r="I460">
        <v>0.91154047794797299</v>
      </c>
      <c r="J460" t="s">
        <v>53</v>
      </c>
      <c r="K460">
        <v>1.5200011185192299</v>
      </c>
      <c r="L460" t="s">
        <v>53</v>
      </c>
      <c r="M460">
        <v>13.9257883422638</v>
      </c>
      <c r="N460" t="s">
        <v>50</v>
      </c>
      <c r="O460">
        <v>-4.4708808166233897E-2</v>
      </c>
      <c r="P460" t="s">
        <v>50</v>
      </c>
      <c r="Q460">
        <v>-0.110941933890565</v>
      </c>
      <c r="R460" t="s">
        <v>50</v>
      </c>
      <c r="S460">
        <v>-0.116474681592414</v>
      </c>
      <c r="T460" t="s">
        <v>50</v>
      </c>
      <c r="U460">
        <v>-0.13933857158923699</v>
      </c>
      <c r="V460" t="s">
        <v>50</v>
      </c>
      <c r="W460">
        <v>3.45840614611302</v>
      </c>
      <c r="X460" t="s">
        <v>50</v>
      </c>
      <c r="Y460">
        <v>3.3740563257189899</v>
      </c>
      <c r="Z460" t="s">
        <v>50</v>
      </c>
      <c r="AA460">
        <v>2.0724273495827199</v>
      </c>
      <c r="AB460">
        <v>9.6343749979338398</v>
      </c>
      <c r="AC460">
        <v>6.2069977897210098</v>
      </c>
      <c r="AD460">
        <v>3.42737720821283</v>
      </c>
      <c r="AE460">
        <v>169243.76923076899</v>
      </c>
      <c r="AF460">
        <v>160464.21153846101</v>
      </c>
      <c r="AG460">
        <v>141923.85542168599</v>
      </c>
      <c r="AH460">
        <v>129786.140703517</v>
      </c>
      <c r="AI460">
        <v>166916.36363636301</v>
      </c>
      <c r="AJ460">
        <v>164551.52307692301</v>
      </c>
      <c r="AK460">
        <v>149382.282051282</v>
      </c>
      <c r="AL460">
        <v>129830.37037037</v>
      </c>
      <c r="AM460">
        <v>169868.19512195099</v>
      </c>
      <c r="AN460">
        <v>157544.703296703</v>
      </c>
      <c r="AO460">
        <v>135312.977272727</v>
      </c>
      <c r="AP460">
        <v>129733.64835164799</v>
      </c>
      <c r="AQ460">
        <v>156130</v>
      </c>
      <c r="AR460">
        <v>161085.25</v>
      </c>
      <c r="AS460">
        <v>152732.560975609</v>
      </c>
      <c r="AT460">
        <v>131638.23684210499</v>
      </c>
      <c r="AU460">
        <v>167995</v>
      </c>
      <c r="AV460">
        <v>167174.648648648</v>
      </c>
      <c r="AW460">
        <v>145669.81081081001</v>
      </c>
      <c r="AX460">
        <v>128848.95714285701</v>
      </c>
      <c r="AY460">
        <v>171888.85714285701</v>
      </c>
      <c r="AZ460">
        <v>159395.54166666599</v>
      </c>
      <c r="BA460">
        <v>137138.409090909</v>
      </c>
      <c r="BB460">
        <v>130493.977272727</v>
      </c>
      <c r="BC460">
        <v>167746.5</v>
      </c>
      <c r="BD460">
        <v>155478.65116278999</v>
      </c>
      <c r="BE460">
        <v>133487.545454545</v>
      </c>
      <c r="BF460">
        <v>129021.851063829</v>
      </c>
    </row>
    <row r="461" spans="1:58" x14ac:dyDescent="0.25">
      <c r="A461" t="s">
        <v>461</v>
      </c>
      <c r="B461" t="str">
        <f>VLOOKUP(A461,vhcsResultsConsolidated!$A$2:$C$566,2)</f>
        <v>Small SUV</v>
      </c>
      <c r="C461" t="str">
        <f>VLOOKUP(A461,vhcsResultsConsolidated!$A$2:$C$566,3)</f>
        <v>Cheap</v>
      </c>
      <c r="D461">
        <v>0.81772599999999995</v>
      </c>
      <c r="E461">
        <v>2904</v>
      </c>
      <c r="F461">
        <v>2904</v>
      </c>
      <c r="G461">
        <v>7.0120781363370099</v>
      </c>
      <c r="H461" t="s">
        <v>50</v>
      </c>
      <c r="I461">
        <v>4.7722158274918201</v>
      </c>
      <c r="J461" t="s">
        <v>50</v>
      </c>
      <c r="K461">
        <v>3.8447972751990598</v>
      </c>
      <c r="L461" t="s">
        <v>50</v>
      </c>
      <c r="M461">
        <v>5.8198277392026601</v>
      </c>
      <c r="N461" t="s">
        <v>50</v>
      </c>
      <c r="O461">
        <v>-3.6921988499060802E-2</v>
      </c>
      <c r="P461" t="s">
        <v>51</v>
      </c>
      <c r="Q461">
        <v>1.5474270652189299E-2</v>
      </c>
      <c r="R461" t="s">
        <v>53</v>
      </c>
      <c r="S461">
        <v>4.6563022794362599E-2</v>
      </c>
      <c r="T461" t="s">
        <v>50</v>
      </c>
      <c r="U461">
        <v>0.13499116705045999</v>
      </c>
      <c r="V461" t="s">
        <v>50</v>
      </c>
      <c r="W461">
        <v>2.97996540685092</v>
      </c>
      <c r="X461" t="s">
        <v>50</v>
      </c>
      <c r="Y461">
        <v>3.0721734071867002</v>
      </c>
      <c r="Z461" t="s">
        <v>50</v>
      </c>
      <c r="AA461">
        <v>23.415653834880199</v>
      </c>
      <c r="AB461">
        <v>-31.5658992229516</v>
      </c>
      <c r="AC461">
        <v>-9.5599830091977207</v>
      </c>
      <c r="AD461">
        <v>-22.005916213753899</v>
      </c>
      <c r="AE461">
        <v>25859.609677419299</v>
      </c>
      <c r="AF461">
        <v>27217.091130012101</v>
      </c>
      <c r="AG461">
        <v>22087.519434628899</v>
      </c>
      <c r="AH461">
        <v>22693.485470085401</v>
      </c>
      <c r="AI461">
        <v>26446.834244080099</v>
      </c>
      <c r="AJ461">
        <v>26132.852564102501</v>
      </c>
      <c r="AK461">
        <v>21805.8196721311</v>
      </c>
      <c r="AL461">
        <v>22698.276816608901</v>
      </c>
      <c r="AM461">
        <v>25013.451443569498</v>
      </c>
      <c r="AN461">
        <v>28646.453521126699</v>
      </c>
      <c r="AO461">
        <v>22416.708812260498</v>
      </c>
      <c r="AP461">
        <v>22688.807432432401</v>
      </c>
      <c r="AQ461">
        <v>27929.104417670598</v>
      </c>
      <c r="AR461">
        <v>26456.898395721899</v>
      </c>
      <c r="AS461">
        <v>22020.519083969401</v>
      </c>
      <c r="AT461">
        <v>24759.624</v>
      </c>
      <c r="AU461">
        <v>25216.55</v>
      </c>
      <c r="AV461">
        <v>25917.206405693902</v>
      </c>
      <c r="AW461">
        <v>21644.178160919499</v>
      </c>
      <c r="AX461">
        <v>21127.1280487804</v>
      </c>
      <c r="AY461">
        <v>26741.639024390199</v>
      </c>
      <c r="AZ461">
        <v>26613.985576923002</v>
      </c>
      <c r="BA461">
        <v>23458.8036809816</v>
      </c>
      <c r="BB461">
        <v>21403.887179487101</v>
      </c>
      <c r="BC461">
        <v>23000.5056818181</v>
      </c>
      <c r="BD461">
        <v>31522.326530612201</v>
      </c>
      <c r="BE461">
        <v>20683.4285714285</v>
      </c>
      <c r="BF461">
        <v>25169.594059405899</v>
      </c>
    </row>
    <row r="462" spans="1:58" x14ac:dyDescent="0.25">
      <c r="A462" t="s">
        <v>794</v>
      </c>
      <c r="B462" t="str">
        <f>VLOOKUP(A462,vhcsResultsConsolidated!$A$2:$C$566,2)</f>
        <v>Small SUV</v>
      </c>
      <c r="C462" t="str">
        <f>VLOOKUP(A462,vhcsResultsConsolidated!$A$2:$C$566,3)</f>
        <v>Cheap</v>
      </c>
      <c r="D462">
        <v>0.85428899999999997</v>
      </c>
      <c r="E462">
        <v>1027</v>
      </c>
      <c r="F462">
        <v>1027</v>
      </c>
      <c r="G462">
        <v>5.6768509280313397</v>
      </c>
      <c r="H462" t="s">
        <v>50</v>
      </c>
      <c r="I462">
        <v>1.7878656087568301</v>
      </c>
      <c r="J462" t="s">
        <v>53</v>
      </c>
      <c r="K462">
        <v>5.3609789385047604</v>
      </c>
      <c r="L462" t="s">
        <v>50</v>
      </c>
      <c r="M462">
        <v>4.5383762415287903</v>
      </c>
      <c r="N462" t="s">
        <v>50</v>
      </c>
      <c r="O462">
        <v>-3.8437533916459897E-2</v>
      </c>
      <c r="P462" t="s">
        <v>50</v>
      </c>
      <c r="Q462">
        <v>-4.6979411966834798E-2</v>
      </c>
      <c r="R462" t="s">
        <v>50</v>
      </c>
      <c r="S462">
        <v>-7.2736865151117602E-2</v>
      </c>
      <c r="T462" t="s">
        <v>50</v>
      </c>
      <c r="U462">
        <v>-2.0693346296977499E-2</v>
      </c>
      <c r="V462" t="s">
        <v>53</v>
      </c>
      <c r="W462">
        <v>3.1496750991709801</v>
      </c>
      <c r="X462" t="s">
        <v>50</v>
      </c>
      <c r="Y462">
        <v>3.1175844666382302</v>
      </c>
      <c r="Z462" t="s">
        <v>50</v>
      </c>
      <c r="AA462">
        <v>4.2232823315252999</v>
      </c>
      <c r="AB462">
        <v>7.0548024842313204</v>
      </c>
      <c r="AC462">
        <v>7.7047058295536202</v>
      </c>
      <c r="AD462">
        <v>-0.64990334532229799</v>
      </c>
      <c r="AE462">
        <v>65920.364000000001</v>
      </c>
      <c r="AF462">
        <v>58225.406685236703</v>
      </c>
      <c r="AG462">
        <v>51710.656410256401</v>
      </c>
      <c r="AH462">
        <v>51933.0313901345</v>
      </c>
      <c r="AI462">
        <v>67898.917241379299</v>
      </c>
      <c r="AJ462">
        <v>59113.925742574203</v>
      </c>
      <c r="AK462">
        <v>50904.626373626299</v>
      </c>
      <c r="AL462">
        <v>51590.796992481199</v>
      </c>
      <c r="AM462">
        <v>63188.076190476102</v>
      </c>
      <c r="AN462">
        <v>57082.2165605095</v>
      </c>
      <c r="AO462">
        <v>52415.932692307601</v>
      </c>
      <c r="AP462">
        <v>52438.777777777701</v>
      </c>
      <c r="AQ462">
        <v>68115.515625</v>
      </c>
      <c r="AR462">
        <v>57262.857142857101</v>
      </c>
      <c r="AS462">
        <v>50548.347826086901</v>
      </c>
      <c r="AT462">
        <v>51606.7</v>
      </c>
      <c r="AU462">
        <v>67727.777777777694</v>
      </c>
      <c r="AV462">
        <v>60631.468468468403</v>
      </c>
      <c r="AW462">
        <v>51268.822222222203</v>
      </c>
      <c r="AX462">
        <v>51577.726027397199</v>
      </c>
      <c r="AY462">
        <v>69557.851851851796</v>
      </c>
      <c r="AZ462">
        <v>57789.923728813497</v>
      </c>
      <c r="BA462">
        <v>54517.9491525423</v>
      </c>
      <c r="BB462">
        <v>49663.1785714285</v>
      </c>
      <c r="BC462">
        <v>56443.607843137201</v>
      </c>
      <c r="BD462">
        <v>54940.948717948697</v>
      </c>
      <c r="BE462">
        <v>49659.955555555498</v>
      </c>
      <c r="BF462">
        <v>57010.352941176403</v>
      </c>
    </row>
    <row r="463" spans="1:58" x14ac:dyDescent="0.25">
      <c r="A463" t="s">
        <v>462</v>
      </c>
      <c r="D463">
        <v>0.77556199999999997</v>
      </c>
      <c r="E463">
        <v>4115</v>
      </c>
      <c r="F463">
        <v>1108</v>
      </c>
      <c r="G463">
        <v>1.4214519928562199</v>
      </c>
      <c r="H463" t="s">
        <v>53</v>
      </c>
      <c r="I463">
        <v>1.3295309985727199</v>
      </c>
      <c r="J463" t="s">
        <v>53</v>
      </c>
      <c r="K463">
        <v>1.01908386295986</v>
      </c>
      <c r="L463" t="s">
        <v>53</v>
      </c>
      <c r="M463">
        <v>0.75862049972141898</v>
      </c>
      <c r="N463" t="s">
        <v>53</v>
      </c>
      <c r="O463">
        <v>-6.0437181005999199E-3</v>
      </c>
      <c r="P463" t="s">
        <v>53</v>
      </c>
      <c r="Q463">
        <v>5.1118930217657899E-2</v>
      </c>
      <c r="R463" t="s">
        <v>52</v>
      </c>
      <c r="S463">
        <v>2.9695977261962901E-2</v>
      </c>
      <c r="T463" t="s">
        <v>53</v>
      </c>
      <c r="U463">
        <v>7.2254505440976701E-3</v>
      </c>
      <c r="V463" t="s">
        <v>53</v>
      </c>
      <c r="W463">
        <v>3.1954056987209301</v>
      </c>
      <c r="X463" t="s">
        <v>50</v>
      </c>
      <c r="Y463">
        <v>3.2033241697829302</v>
      </c>
      <c r="Z463" t="s">
        <v>50</v>
      </c>
      <c r="AA463">
        <v>-21.9233366287026</v>
      </c>
      <c r="AB463">
        <v>12.4303474842598</v>
      </c>
      <c r="AC463">
        <v>-6.1796610583938998</v>
      </c>
      <c r="AD463">
        <v>18.610008542653699</v>
      </c>
      <c r="AE463">
        <v>97767.376569037602</v>
      </c>
      <c r="AF463">
        <v>89203.245283018798</v>
      </c>
      <c r="AG463">
        <v>118365.534246575</v>
      </c>
      <c r="AH463">
        <v>135998.541484716</v>
      </c>
      <c r="AI463">
        <v>98949.024590163899</v>
      </c>
      <c r="AJ463">
        <v>89953.906666666604</v>
      </c>
      <c r="AK463">
        <v>108512.948275862</v>
      </c>
      <c r="AL463">
        <v>136909.272340425</v>
      </c>
      <c r="AM463">
        <v>96535.230769230693</v>
      </c>
      <c r="AN463">
        <v>88224.121739130394</v>
      </c>
      <c r="AO463">
        <v>124859.284090909</v>
      </c>
      <c r="AP463">
        <v>135038.802690582</v>
      </c>
      <c r="AQ463">
        <v>91133.370370370307</v>
      </c>
      <c r="AR463">
        <v>87226.797297297293</v>
      </c>
      <c r="AS463">
        <v>115254</v>
      </c>
      <c r="AT463">
        <v>137940.82</v>
      </c>
      <c r="AU463">
        <v>105155.57352941101</v>
      </c>
      <c r="AV463">
        <v>92609.25</v>
      </c>
      <c r="AW463">
        <v>103035.84375</v>
      </c>
      <c r="AX463">
        <v>136145.162962962</v>
      </c>
      <c r="AY463">
        <v>100341.764705882</v>
      </c>
      <c r="AZ463">
        <v>83769.702702702605</v>
      </c>
      <c r="BA463">
        <v>132156.73684210499</v>
      </c>
      <c r="BB463">
        <v>137240.14678899001</v>
      </c>
      <c r="BC463">
        <v>93593.818181818104</v>
      </c>
      <c r="BD463">
        <v>96263.804878048701</v>
      </c>
      <c r="BE463">
        <v>119313.22</v>
      </c>
      <c r="BF463">
        <v>132934.00877192899</v>
      </c>
    </row>
    <row r="464" spans="1:58" x14ac:dyDescent="0.25">
      <c r="A464" t="s">
        <v>463</v>
      </c>
      <c r="D464">
        <v>0.55514200000000002</v>
      </c>
      <c r="E464">
        <v>2555</v>
      </c>
      <c r="F464">
        <v>1555</v>
      </c>
      <c r="G464">
        <v>2.1531864553282598</v>
      </c>
      <c r="H464" t="s">
        <v>52</v>
      </c>
      <c r="I464">
        <v>1.0374788330500699</v>
      </c>
      <c r="J464" t="s">
        <v>53</v>
      </c>
      <c r="K464">
        <v>1.2407758452456501</v>
      </c>
      <c r="L464" t="s">
        <v>53</v>
      </c>
      <c r="M464">
        <v>2.6581328778420499</v>
      </c>
      <c r="N464" t="s">
        <v>51</v>
      </c>
      <c r="O464">
        <v>7.7689289606242495E-2</v>
      </c>
      <c r="P464" t="s">
        <v>51</v>
      </c>
      <c r="Q464">
        <v>8.3899185116224295E-2</v>
      </c>
      <c r="R464" t="s">
        <v>51</v>
      </c>
      <c r="S464">
        <v>0.10482103618125301</v>
      </c>
      <c r="T464" t="s">
        <v>50</v>
      </c>
      <c r="U464">
        <v>0.12642802014874599</v>
      </c>
      <c r="V464" t="s">
        <v>50</v>
      </c>
      <c r="W464">
        <v>3.2114177609612402</v>
      </c>
      <c r="X464" t="s">
        <v>50</v>
      </c>
      <c r="Y464">
        <v>3.3016787528626201</v>
      </c>
      <c r="Z464" t="s">
        <v>50</v>
      </c>
      <c r="AA464">
        <v>-4.9449365616129199</v>
      </c>
      <c r="AB464">
        <v>-1.7105873799539999</v>
      </c>
      <c r="AC464">
        <v>1.8594785577919399</v>
      </c>
      <c r="AD464">
        <v>-3.5700659377459498</v>
      </c>
      <c r="AE464">
        <v>53000.254347825998</v>
      </c>
      <c r="AF464">
        <v>60433.830729166599</v>
      </c>
      <c r="AG464">
        <v>55133.036458333299</v>
      </c>
      <c r="AH464">
        <v>57875.770642201802</v>
      </c>
      <c r="AI464">
        <v>56314.059523809497</v>
      </c>
      <c r="AJ464">
        <v>62890.221153846098</v>
      </c>
      <c r="AK464">
        <v>56091.32</v>
      </c>
      <c r="AL464">
        <v>55866.505263157902</v>
      </c>
      <c r="AM464">
        <v>48985.4519230769</v>
      </c>
      <c r="AN464">
        <v>57530.823863636302</v>
      </c>
      <c r="AO464">
        <v>54330.645933014297</v>
      </c>
      <c r="AP464">
        <v>60662.3430656934</v>
      </c>
      <c r="AQ464">
        <v>53562.638297872298</v>
      </c>
      <c r="AR464">
        <v>62573.415094339602</v>
      </c>
      <c r="AS464">
        <v>57631.126760563297</v>
      </c>
      <c r="AT464">
        <v>55601.495238095202</v>
      </c>
      <c r="AU464">
        <v>57950.981012658202</v>
      </c>
      <c r="AV464">
        <v>63219.450980392103</v>
      </c>
      <c r="AW464">
        <v>55040.1057692307</v>
      </c>
      <c r="AX464">
        <v>56193.870588235201</v>
      </c>
      <c r="AY464">
        <v>53827.119266055</v>
      </c>
      <c r="AZ464">
        <v>54132.734693877501</v>
      </c>
      <c r="BA464">
        <v>56877.5225225225</v>
      </c>
      <c r="BB464">
        <v>56980.848101265801</v>
      </c>
      <c r="BC464">
        <v>43654.727272727199</v>
      </c>
      <c r="BD464">
        <v>61800.217948717902</v>
      </c>
      <c r="BE464">
        <v>51445.918367346902</v>
      </c>
      <c r="BF464">
        <v>65676.793103448203</v>
      </c>
    </row>
    <row r="465" spans="1:58" x14ac:dyDescent="0.25">
      <c r="A465" t="s">
        <v>464</v>
      </c>
      <c r="B465" t="str">
        <f>VLOOKUP(A465,vhcsResultsConsolidated!$A$2:$C$566,2)</f>
        <v>SUV</v>
      </c>
      <c r="C465" t="str">
        <f>VLOOKUP(A465,vhcsResultsConsolidated!$A$2:$C$566,3)</f>
        <v>High</v>
      </c>
      <c r="D465">
        <v>0.76118299999999905</v>
      </c>
      <c r="E465">
        <v>5712</v>
      </c>
      <c r="F465">
        <v>5712</v>
      </c>
      <c r="G465">
        <v>6.3023583907533904</v>
      </c>
      <c r="H465" t="s">
        <v>50</v>
      </c>
      <c r="I465">
        <v>6.5918144815464004</v>
      </c>
      <c r="J465" t="s">
        <v>50</v>
      </c>
      <c r="K465">
        <v>3.2382559348858302</v>
      </c>
      <c r="L465" t="s">
        <v>50</v>
      </c>
      <c r="M465">
        <v>8.0246683911506196</v>
      </c>
      <c r="N465" t="s">
        <v>50</v>
      </c>
      <c r="O465">
        <v>1.9981532518397099E-2</v>
      </c>
      <c r="P465" t="s">
        <v>53</v>
      </c>
      <c r="Q465">
        <v>1.6623920004556401E-2</v>
      </c>
      <c r="R465" t="s">
        <v>53</v>
      </c>
      <c r="S465">
        <v>5.4607698976681301E-2</v>
      </c>
      <c r="T465" t="s">
        <v>50</v>
      </c>
      <c r="U465">
        <v>6.6591478039725704E-2</v>
      </c>
      <c r="V465" t="s">
        <v>50</v>
      </c>
      <c r="W465">
        <v>3.29169412327794</v>
      </c>
      <c r="X465" t="s">
        <v>50</v>
      </c>
      <c r="Y465">
        <v>3.3465321998066</v>
      </c>
      <c r="Z465" t="s">
        <v>50</v>
      </c>
      <c r="AA465">
        <v>-7.0847291620153703</v>
      </c>
      <c r="AB465">
        <v>-29.911298224450199</v>
      </c>
      <c r="AC465">
        <v>-14.406369098981401</v>
      </c>
      <c r="AD465">
        <v>-15.5049291254688</v>
      </c>
      <c r="AE465">
        <v>88235.776137761306</v>
      </c>
      <c r="AF465">
        <v>91071.011501210596</v>
      </c>
      <c r="AG465">
        <v>83811.788038698302</v>
      </c>
      <c r="AH465">
        <v>79885.674633770206</v>
      </c>
      <c r="AI465">
        <v>84895.7841880341</v>
      </c>
      <c r="AJ465">
        <v>92145.2924855491</v>
      </c>
      <c r="AK465">
        <v>83561.871024734894</v>
      </c>
      <c r="AL465">
        <v>82083.237449117994</v>
      </c>
      <c r="AM465">
        <v>92766.547826086899</v>
      </c>
      <c r="AN465">
        <v>89890.257941550197</v>
      </c>
      <c r="AO465">
        <v>84059.516637478097</v>
      </c>
      <c r="AP465">
        <v>76993.524999999994</v>
      </c>
      <c r="AQ465">
        <v>82811.156321838993</v>
      </c>
      <c r="AR465">
        <v>94726.577608142499</v>
      </c>
      <c r="AS465">
        <v>85804.823045267403</v>
      </c>
      <c r="AT465">
        <v>82055.491666666596</v>
      </c>
      <c r="AU465">
        <v>86705.790419161596</v>
      </c>
      <c r="AV465">
        <v>89996.044491525405</v>
      </c>
      <c r="AW465">
        <v>81874.448916408597</v>
      </c>
      <c r="AX465">
        <v>82109.732095490705</v>
      </c>
      <c r="AY465">
        <v>89483.856733524299</v>
      </c>
      <c r="AZ465">
        <v>90171.041379310307</v>
      </c>
      <c r="BA465">
        <v>86002.412162162102</v>
      </c>
      <c r="BB465">
        <v>71683.790322580593</v>
      </c>
      <c r="BC465">
        <v>96126.2521994134</v>
      </c>
      <c r="BD465">
        <v>89543.2670454545</v>
      </c>
      <c r="BE465">
        <v>81968.254545454503</v>
      </c>
      <c r="BF465">
        <v>83577.595999999903</v>
      </c>
    </row>
    <row r="466" spans="1:58" x14ac:dyDescent="0.25">
      <c r="A466" t="s">
        <v>795</v>
      </c>
      <c r="B466" t="str">
        <f>VLOOKUP(A466,vhcsResultsConsolidated!$A$2:$C$566,2)</f>
        <v>SUV</v>
      </c>
      <c r="C466" t="str">
        <f>VLOOKUP(A466,vhcsResultsConsolidated!$A$2:$C$566,3)</f>
        <v>High</v>
      </c>
      <c r="D466">
        <v>0.791107</v>
      </c>
      <c r="E466">
        <v>1029</v>
      </c>
      <c r="F466">
        <v>855</v>
      </c>
      <c r="G466">
        <v>2.2917747612529</v>
      </c>
      <c r="H466" t="s">
        <v>51</v>
      </c>
      <c r="I466">
        <v>2.2866458312674598</v>
      </c>
      <c r="J466" t="s">
        <v>51</v>
      </c>
      <c r="K466">
        <v>0.53683698953534098</v>
      </c>
      <c r="L466" t="s">
        <v>53</v>
      </c>
      <c r="M466">
        <v>6.4943956867183203</v>
      </c>
      <c r="N466" t="s">
        <v>50</v>
      </c>
      <c r="O466">
        <v>3.4929199560673301E-2</v>
      </c>
      <c r="P466" t="s">
        <v>51</v>
      </c>
      <c r="Q466">
        <v>2.2082077568594899E-2</v>
      </c>
      <c r="R466" t="s">
        <v>53</v>
      </c>
      <c r="S466">
        <v>9.6183344435034096E-2</v>
      </c>
      <c r="T466" t="s">
        <v>50</v>
      </c>
      <c r="U466">
        <v>0.119173092453443</v>
      </c>
      <c r="V466" t="s">
        <v>50</v>
      </c>
      <c r="W466">
        <v>3.3934287157464</v>
      </c>
      <c r="X466" t="s">
        <v>50</v>
      </c>
      <c r="Y466">
        <v>3.49351588597193</v>
      </c>
      <c r="Z466" t="s">
        <v>50</v>
      </c>
      <c r="AA466">
        <v>-0.57707678970422005</v>
      </c>
      <c r="AB466">
        <v>-7.7070426062856203</v>
      </c>
      <c r="AC466">
        <v>-1.54186085660201</v>
      </c>
      <c r="AD466">
        <v>-6.1651817496836099</v>
      </c>
      <c r="AE466">
        <v>119427.559670781</v>
      </c>
      <c r="AF466">
        <v>124921.683206106</v>
      </c>
      <c r="AG466">
        <v>113829.629834254</v>
      </c>
      <c r="AH466">
        <v>103350.88165680401</v>
      </c>
      <c r="AI466">
        <v>120740.950354609</v>
      </c>
      <c r="AJ466">
        <v>121974.815789473</v>
      </c>
      <c r="AK466">
        <v>116806.191011235</v>
      </c>
      <c r="AL466">
        <v>101751.847222222</v>
      </c>
      <c r="AM466">
        <v>117611.990196078</v>
      </c>
      <c r="AN466">
        <v>127191.56756756701</v>
      </c>
      <c r="AO466">
        <v>110950.130434782</v>
      </c>
      <c r="AP466">
        <v>104537.793814433</v>
      </c>
      <c r="AQ466">
        <v>121381.171875</v>
      </c>
      <c r="AR466">
        <v>123268.771929824</v>
      </c>
      <c r="AS466">
        <v>122837.11428571399</v>
      </c>
      <c r="AT466">
        <v>99233.394736842107</v>
      </c>
      <c r="AU466">
        <v>120208.818181818</v>
      </c>
      <c r="AV466">
        <v>120680.85964912199</v>
      </c>
      <c r="AW466">
        <v>112897.25925925899</v>
      </c>
      <c r="AX466">
        <v>104566.588235294</v>
      </c>
      <c r="AY466">
        <v>111573.686274509</v>
      </c>
      <c r="AZ466">
        <v>132586.777777777</v>
      </c>
      <c r="BA466">
        <v>110234.531914893</v>
      </c>
      <c r="BB466">
        <v>107968.519230769</v>
      </c>
      <c r="BC466">
        <v>123650.294117647</v>
      </c>
      <c r="BD466">
        <v>122080.315789473</v>
      </c>
      <c r="BE466">
        <v>111697.53333333301</v>
      </c>
      <c r="BF466">
        <v>100573.4</v>
      </c>
    </row>
    <row r="467" spans="1:58" x14ac:dyDescent="0.25">
      <c r="A467" t="s">
        <v>465</v>
      </c>
      <c r="D467">
        <v>0.65138699999999905</v>
      </c>
      <c r="E467">
        <v>2645</v>
      </c>
      <c r="F467">
        <v>2574</v>
      </c>
      <c r="G467">
        <v>0.358044188360989</v>
      </c>
      <c r="H467" t="s">
        <v>53</v>
      </c>
      <c r="I467">
        <v>0.44025923642107201</v>
      </c>
      <c r="J467" t="s">
        <v>53</v>
      </c>
      <c r="K467">
        <v>0.37454544970495801</v>
      </c>
      <c r="L467" t="s">
        <v>53</v>
      </c>
      <c r="M467">
        <v>3.5733442063343901</v>
      </c>
      <c r="N467" t="s">
        <v>50</v>
      </c>
      <c r="O467">
        <v>2.0291673559920599E-2</v>
      </c>
      <c r="P467" t="s">
        <v>53</v>
      </c>
      <c r="Q467">
        <v>5.8837489748251398E-2</v>
      </c>
      <c r="R467" t="s">
        <v>50</v>
      </c>
      <c r="S467">
        <v>5.8486960509151503E-2</v>
      </c>
      <c r="T467" t="s">
        <v>50</v>
      </c>
      <c r="U467">
        <v>6.6575264451183197E-2</v>
      </c>
      <c r="V467" t="s">
        <v>50</v>
      </c>
      <c r="W467">
        <v>3.4302515404284599</v>
      </c>
      <c r="X467" t="s">
        <v>50</v>
      </c>
      <c r="Y467">
        <v>3.4805096095606398</v>
      </c>
      <c r="Z467" t="s">
        <v>50</v>
      </c>
      <c r="AA467">
        <v>-26.301718348016699</v>
      </c>
      <c r="AB467">
        <v>-3.2830272935195302</v>
      </c>
      <c r="AC467">
        <v>-6.6342258444459299</v>
      </c>
      <c r="AD467">
        <v>3.35119855092639</v>
      </c>
      <c r="AE467">
        <v>81632.392258064501</v>
      </c>
      <c r="AF467">
        <v>75529.596797670994</v>
      </c>
      <c r="AG467">
        <v>87498.136363636295</v>
      </c>
      <c r="AH467">
        <v>76577.567567567501</v>
      </c>
      <c r="AI467">
        <v>83054.347161572005</v>
      </c>
      <c r="AJ467">
        <v>78411.911845730006</v>
      </c>
      <c r="AK467">
        <v>78072.547101449207</v>
      </c>
      <c r="AL467">
        <v>79072.583333333299</v>
      </c>
      <c r="AM467">
        <v>79577.958990536194</v>
      </c>
      <c r="AN467">
        <v>72300.336419753003</v>
      </c>
      <c r="AO467">
        <v>95678.836477987395</v>
      </c>
      <c r="AP467">
        <v>73453.373913043397</v>
      </c>
      <c r="AQ467">
        <v>85204.942731277493</v>
      </c>
      <c r="AR467">
        <v>81421.779874213797</v>
      </c>
      <c r="AS467">
        <v>77348.620689655101</v>
      </c>
      <c r="AT467">
        <v>84213.694267515893</v>
      </c>
      <c r="AU467">
        <v>80940.991341991306</v>
      </c>
      <c r="AV467">
        <v>76065.985294117607</v>
      </c>
      <c r="AW467">
        <v>78597.393750000003</v>
      </c>
      <c r="AX467">
        <v>72911.099236641196</v>
      </c>
      <c r="AY467">
        <v>83816.88</v>
      </c>
      <c r="AZ467">
        <v>70114.224242424199</v>
      </c>
      <c r="BA467">
        <v>92961.436619718297</v>
      </c>
      <c r="BB467">
        <v>73860.007407407393</v>
      </c>
      <c r="BC467">
        <v>75770.544910179597</v>
      </c>
      <c r="BD467">
        <v>74568.943396226401</v>
      </c>
      <c r="BE467">
        <v>97871.284090909001</v>
      </c>
      <c r="BF467">
        <v>72875.526315789393</v>
      </c>
    </row>
    <row r="468" spans="1:58" x14ac:dyDescent="0.25">
      <c r="A468" t="s">
        <v>466</v>
      </c>
      <c r="B468" t="str">
        <f>VLOOKUP(A468,vhcsResultsConsolidated!$A$2:$C$566,2)</f>
        <v>van</v>
      </c>
      <c r="C468" t="str">
        <f>VLOOKUP(A468,vhcsResultsConsolidated!$A$2:$C$566,3)</f>
        <v>low</v>
      </c>
      <c r="D468">
        <v>0.88419999999999999</v>
      </c>
      <c r="E468">
        <v>5602</v>
      </c>
      <c r="F468">
        <v>5018</v>
      </c>
      <c r="G468">
        <v>4.5406607676296398</v>
      </c>
      <c r="H468" t="s">
        <v>50</v>
      </c>
      <c r="I468">
        <v>2.1701393486782301</v>
      </c>
      <c r="J468" t="s">
        <v>52</v>
      </c>
      <c r="K468">
        <v>3.6945394501882798</v>
      </c>
      <c r="L468" t="s">
        <v>50</v>
      </c>
      <c r="M468">
        <v>5.80858679769453</v>
      </c>
      <c r="N468" t="s">
        <v>50</v>
      </c>
      <c r="O468">
        <v>-3.9564569662818197E-2</v>
      </c>
      <c r="P468" t="s">
        <v>50</v>
      </c>
      <c r="Q468">
        <v>-4.44296735736718E-2</v>
      </c>
      <c r="R468" t="s">
        <v>50</v>
      </c>
      <c r="S468">
        <v>-2.5260349649127201E-2</v>
      </c>
      <c r="T468" t="s">
        <v>51</v>
      </c>
      <c r="U468">
        <v>-2.0131739879577702E-2</v>
      </c>
      <c r="V468" t="s">
        <v>51</v>
      </c>
      <c r="W468">
        <v>3.3527683588040298</v>
      </c>
      <c r="X468" t="s">
        <v>50</v>
      </c>
      <c r="Y468">
        <v>3.3450881677651298</v>
      </c>
      <c r="Z468" t="s">
        <v>50</v>
      </c>
      <c r="AA468">
        <v>9.9426617554899401</v>
      </c>
      <c r="AB468">
        <v>-14.830523426438701</v>
      </c>
      <c r="AC468">
        <v>-3.7244300846015199</v>
      </c>
      <c r="AD468">
        <v>-11.1060933418371</v>
      </c>
      <c r="AE468">
        <v>56513.3879184861</v>
      </c>
      <c r="AF468">
        <v>61253.259158751702</v>
      </c>
      <c r="AG468">
        <v>59266.561025641</v>
      </c>
      <c r="AH468">
        <v>52808.7447698744</v>
      </c>
      <c r="AI468">
        <v>58213.942562591998</v>
      </c>
      <c r="AJ468">
        <v>60116.124215809199</v>
      </c>
      <c r="AK468">
        <v>55600.381930184798</v>
      </c>
      <c r="AL468">
        <v>55516.8569023569</v>
      </c>
      <c r="AM468">
        <v>54851.982733812903</v>
      </c>
      <c r="AN468">
        <v>62591.954209748801</v>
      </c>
      <c r="AO468">
        <v>62925.2274590163</v>
      </c>
      <c r="AP468">
        <v>50132.174708818602</v>
      </c>
      <c r="AQ468">
        <v>58332.738853503099</v>
      </c>
      <c r="AR468">
        <v>58786.023560209404</v>
      </c>
      <c r="AS468">
        <v>52892.657407407401</v>
      </c>
      <c r="AT468">
        <v>57874.813148788897</v>
      </c>
      <c r="AU468">
        <v>58111.745205479398</v>
      </c>
      <c r="AV468">
        <v>61340.457831325301</v>
      </c>
      <c r="AW468">
        <v>57758.568265682603</v>
      </c>
      <c r="AX468">
        <v>53282.596721311398</v>
      </c>
      <c r="AY468">
        <v>56867.383285302501</v>
      </c>
      <c r="AZ468">
        <v>61904.950520833299</v>
      </c>
      <c r="BA468">
        <v>60921.8745098039</v>
      </c>
      <c r="BB468">
        <v>48080.780254776997</v>
      </c>
      <c r="BC468">
        <v>52842.373563218302</v>
      </c>
      <c r="BD468">
        <v>63492.327645051097</v>
      </c>
      <c r="BE468">
        <v>65117.738197424798</v>
      </c>
      <c r="BF468">
        <v>52376.557491289197</v>
      </c>
    </row>
    <row r="469" spans="1:58" x14ac:dyDescent="0.25">
      <c r="A469" t="s">
        <v>467</v>
      </c>
      <c r="D469">
        <v>0.86293600000000004</v>
      </c>
      <c r="E469">
        <v>1248</v>
      </c>
      <c r="F469">
        <v>1248</v>
      </c>
      <c r="G469">
        <v>1.9732683043149</v>
      </c>
      <c r="H469" t="s">
        <v>52</v>
      </c>
      <c r="I469">
        <v>1.5162832789138001</v>
      </c>
      <c r="J469" t="s">
        <v>53</v>
      </c>
      <c r="K469">
        <v>0.72802309296236101</v>
      </c>
      <c r="L469" t="s">
        <v>53</v>
      </c>
      <c r="M469">
        <v>5.5610859479518204</v>
      </c>
      <c r="N469" t="s">
        <v>50</v>
      </c>
      <c r="O469">
        <v>5.00841751311112E-2</v>
      </c>
      <c r="P469" t="s">
        <v>51</v>
      </c>
      <c r="Q469">
        <v>3.9382033436641803E-2</v>
      </c>
      <c r="R469" t="s">
        <v>52</v>
      </c>
      <c r="S469">
        <v>6.6793153815143794E-2</v>
      </c>
      <c r="T469" t="s">
        <v>50</v>
      </c>
      <c r="U469">
        <v>5.6990765663774402E-2</v>
      </c>
      <c r="V469" t="s">
        <v>50</v>
      </c>
      <c r="W469">
        <v>3.2270363722610198</v>
      </c>
      <c r="X469" t="s">
        <v>50</v>
      </c>
      <c r="Y469">
        <v>3.2709689330173202</v>
      </c>
      <c r="Z469" t="s">
        <v>50</v>
      </c>
      <c r="AA469">
        <v>-11.217318324826801</v>
      </c>
      <c r="AB469">
        <v>7.5917876677039997</v>
      </c>
      <c r="AC469">
        <v>2.99838578436928</v>
      </c>
      <c r="AD469">
        <v>4.5934018833347103</v>
      </c>
      <c r="AE469">
        <v>58264.8498293515</v>
      </c>
      <c r="AF469">
        <v>67776.820728291306</v>
      </c>
      <c r="AG469">
        <v>54671.803986710896</v>
      </c>
      <c r="AH469">
        <v>59683.649831649796</v>
      </c>
      <c r="AI469">
        <v>57489.196319018301</v>
      </c>
      <c r="AJ469">
        <v>63809.474860335198</v>
      </c>
      <c r="AK469">
        <v>50875.198757763901</v>
      </c>
      <c r="AL469">
        <v>63520.007194244601</v>
      </c>
      <c r="AM469">
        <v>59237.4</v>
      </c>
      <c r="AN469">
        <v>71766.455056179693</v>
      </c>
      <c r="AO469">
        <v>59037.9</v>
      </c>
      <c r="AP469">
        <v>56308.626582278397</v>
      </c>
      <c r="AQ469">
        <v>54073.689189189099</v>
      </c>
      <c r="AR469">
        <v>57856.698795180702</v>
      </c>
      <c r="AS469">
        <v>57271.522388059697</v>
      </c>
      <c r="AT469">
        <v>62738.205479452001</v>
      </c>
      <c r="AU469">
        <v>60329.056179775202</v>
      </c>
      <c r="AV469">
        <v>68956.145833333299</v>
      </c>
      <c r="AW469">
        <v>46316.117021276499</v>
      </c>
      <c r="AX469">
        <v>64384.727272727199</v>
      </c>
      <c r="AY469">
        <v>59009.962264150898</v>
      </c>
      <c r="AZ469">
        <v>67284.404761904705</v>
      </c>
      <c r="BA469">
        <v>57817.493333333303</v>
      </c>
      <c r="BB469">
        <v>56142.423076922998</v>
      </c>
      <c r="BC469">
        <v>59393.948051947998</v>
      </c>
      <c r="BD469">
        <v>75771.691489361605</v>
      </c>
      <c r="BE469">
        <v>60446.061538461501</v>
      </c>
      <c r="BF469">
        <v>56470.675000000003</v>
      </c>
    </row>
    <row r="470" spans="1:58" x14ac:dyDescent="0.25">
      <c r="A470" t="s">
        <v>796</v>
      </c>
      <c r="D470">
        <v>0.63142399999999999</v>
      </c>
      <c r="E470">
        <v>1135</v>
      </c>
      <c r="F470">
        <v>1135</v>
      </c>
      <c r="G470">
        <v>2.2233764032253802</v>
      </c>
      <c r="H470" t="s">
        <v>51</v>
      </c>
      <c r="I470">
        <v>1.04176275300911</v>
      </c>
      <c r="J470" t="s">
        <v>53</v>
      </c>
      <c r="K470">
        <v>1.58503906920177</v>
      </c>
      <c r="L470" t="s">
        <v>53</v>
      </c>
      <c r="M470">
        <v>4.2789962667173302</v>
      </c>
      <c r="N470" t="s">
        <v>50</v>
      </c>
      <c r="O470">
        <v>-8.1450739662367697E-2</v>
      </c>
      <c r="P470" t="s">
        <v>50</v>
      </c>
      <c r="Q470">
        <v>-9.83557494357086E-2</v>
      </c>
      <c r="R470" t="s">
        <v>50</v>
      </c>
      <c r="S470">
        <v>-4.7614744075983997E-2</v>
      </c>
      <c r="T470" t="s">
        <v>50</v>
      </c>
      <c r="U470">
        <v>-1.60124445624409E-2</v>
      </c>
      <c r="V470" t="s">
        <v>53</v>
      </c>
      <c r="W470">
        <v>3.43172364034554</v>
      </c>
      <c r="X470" t="s">
        <v>50</v>
      </c>
      <c r="Y470">
        <v>3.4220260552344</v>
      </c>
      <c r="Z470" t="s">
        <v>50</v>
      </c>
      <c r="AA470">
        <v>15.465521290074101</v>
      </c>
      <c r="AB470">
        <v>-11.3188918657673</v>
      </c>
      <c r="AC470">
        <v>-2.96438711841152</v>
      </c>
      <c r="AD470">
        <v>-8.3545047473557794</v>
      </c>
      <c r="AE470">
        <v>125259.97464788699</v>
      </c>
      <c r="AF470">
        <v>117232.531847133</v>
      </c>
      <c r="AG470">
        <v>111626.275862068</v>
      </c>
      <c r="AH470">
        <v>106640.68376068299</v>
      </c>
      <c r="AI470">
        <v>129781.81868131799</v>
      </c>
      <c r="AJ470">
        <v>120210.103030303</v>
      </c>
      <c r="AK470">
        <v>110065.549549549</v>
      </c>
      <c r="AL470">
        <v>105782.909836065</v>
      </c>
      <c r="AM470">
        <v>120502.89017341001</v>
      </c>
      <c r="AN470">
        <v>113935.22147651001</v>
      </c>
      <c r="AO470">
        <v>113058.016528925</v>
      </c>
      <c r="AP470">
        <v>107575.044642857</v>
      </c>
      <c r="AQ470">
        <v>129539.978723404</v>
      </c>
      <c r="AR470">
        <v>124982.125</v>
      </c>
      <c r="AS470">
        <v>110433.60000000001</v>
      </c>
      <c r="AT470">
        <v>106479.95</v>
      </c>
      <c r="AU470">
        <v>130040.14772727199</v>
      </c>
      <c r="AV470">
        <v>116515.634408602</v>
      </c>
      <c r="AW470">
        <v>109858.197183098</v>
      </c>
      <c r="AX470">
        <v>105108.354838709</v>
      </c>
      <c r="AY470">
        <v>122368.102040816</v>
      </c>
      <c r="AZ470">
        <v>107633.79207920701</v>
      </c>
      <c r="BA470">
        <v>111749.234375</v>
      </c>
      <c r="BB470">
        <v>106533.92424242399</v>
      </c>
      <c r="BC470">
        <v>118065.68</v>
      </c>
      <c r="BD470">
        <v>127194.479166666</v>
      </c>
      <c r="BE470">
        <v>114527.526315789</v>
      </c>
      <c r="BF470">
        <v>109068.826086956</v>
      </c>
    </row>
    <row r="471" spans="1:58" x14ac:dyDescent="0.25">
      <c r="A471" t="s">
        <v>468</v>
      </c>
      <c r="B471" t="str">
        <f>VLOOKUP(A471,vhcsResultsConsolidated!$A$2:$C$566,2)</f>
        <v>SUV</v>
      </c>
      <c r="C471" t="str">
        <f>VLOOKUP(A471,vhcsResultsConsolidated!$A$2:$C$566,3)</f>
        <v>medium high</v>
      </c>
      <c r="D471">
        <v>0.62026700000000001</v>
      </c>
      <c r="E471">
        <v>1847</v>
      </c>
      <c r="F471">
        <v>1847</v>
      </c>
      <c r="G471">
        <v>10.3445536645012</v>
      </c>
      <c r="H471" t="s">
        <v>50</v>
      </c>
      <c r="I471">
        <v>13.920954023425301</v>
      </c>
      <c r="J471" t="s">
        <v>50</v>
      </c>
      <c r="K471">
        <v>3.0219144654755601</v>
      </c>
      <c r="L471" t="s">
        <v>51</v>
      </c>
      <c r="M471">
        <v>1.38606099303092</v>
      </c>
      <c r="N471" t="s">
        <v>53</v>
      </c>
      <c r="O471">
        <v>-2.9426456449130101E-2</v>
      </c>
      <c r="P471" t="s">
        <v>51</v>
      </c>
      <c r="Q471">
        <v>-1.86353440949358E-2</v>
      </c>
      <c r="R471" t="s">
        <v>53</v>
      </c>
      <c r="S471">
        <v>-2.79561497252711E-2</v>
      </c>
      <c r="T471" t="s">
        <v>51</v>
      </c>
      <c r="U471">
        <v>-7.6884131193873495E-2</v>
      </c>
      <c r="V471" t="s">
        <v>50</v>
      </c>
      <c r="W471">
        <v>3.5180613130522902</v>
      </c>
      <c r="X471" t="s">
        <v>50</v>
      </c>
      <c r="Y471">
        <v>3.4811901184813201</v>
      </c>
      <c r="Z471" t="s">
        <v>50</v>
      </c>
      <c r="AA471">
        <v>8.6283095746284797</v>
      </c>
      <c r="AB471">
        <v>9.4070336679564601</v>
      </c>
      <c r="AC471">
        <v>-1.19872928746274</v>
      </c>
      <c r="AD471">
        <v>10.6057629554192</v>
      </c>
      <c r="AE471">
        <v>196214.19650655001</v>
      </c>
      <c r="AF471">
        <v>194809.900442477</v>
      </c>
      <c r="AG471">
        <v>183853.16076294199</v>
      </c>
      <c r="AH471">
        <v>190385.642052565</v>
      </c>
      <c r="AI471">
        <v>192411.48214285701</v>
      </c>
      <c r="AJ471">
        <v>192817.75647668299</v>
      </c>
      <c r="AK471">
        <v>186845.94680850999</v>
      </c>
      <c r="AL471">
        <v>196913.713333333</v>
      </c>
      <c r="AM471">
        <v>199854.40170940099</v>
      </c>
      <c r="AN471">
        <v>196294.393822393</v>
      </c>
      <c r="AO471">
        <v>180709.89944134001</v>
      </c>
      <c r="AP471">
        <v>170703.015075376</v>
      </c>
      <c r="AQ471">
        <v>189919.87755102001</v>
      </c>
      <c r="AR471">
        <v>192525.89534883699</v>
      </c>
      <c r="AS471">
        <v>186358.872093023</v>
      </c>
      <c r="AT471">
        <v>178825.087719298</v>
      </c>
      <c r="AU471">
        <v>194349.39682539599</v>
      </c>
      <c r="AV471">
        <v>193052.33644859801</v>
      </c>
      <c r="AW471">
        <v>187256.61764705801</v>
      </c>
      <c r="AX471">
        <v>201156.72427983501</v>
      </c>
      <c r="AY471">
        <v>206753.39215686201</v>
      </c>
      <c r="AZ471">
        <v>196434.556390977</v>
      </c>
      <c r="BA471">
        <v>179573.40404040401</v>
      </c>
      <c r="BB471">
        <v>172325.52336448501</v>
      </c>
      <c r="BC471">
        <v>194523.36363636301</v>
      </c>
      <c r="BD471">
        <v>196146.444444444</v>
      </c>
      <c r="BE471">
        <v>182116.3125</v>
      </c>
      <c r="BF471">
        <v>168815.967391304</v>
      </c>
    </row>
    <row r="472" spans="1:58" x14ac:dyDescent="0.25">
      <c r="A472" t="s">
        <v>469</v>
      </c>
      <c r="B472" t="str">
        <f>VLOOKUP(A472,vhcsResultsConsolidated!$A$2:$C$566,2)</f>
        <v>City</v>
      </c>
      <c r="C472" t="str">
        <f>VLOOKUP(A472,vhcsResultsConsolidated!$A$2:$C$566,3)</f>
        <v>Medium Cheap</v>
      </c>
      <c r="D472">
        <v>0.86475299999999999</v>
      </c>
      <c r="E472">
        <v>3834</v>
      </c>
      <c r="F472">
        <v>3644</v>
      </c>
      <c r="G472">
        <v>6.4364369330000599</v>
      </c>
      <c r="H472" t="s">
        <v>50</v>
      </c>
      <c r="I472">
        <v>2.6269538395294099</v>
      </c>
      <c r="J472" t="s">
        <v>51</v>
      </c>
      <c r="K472">
        <v>4.7583597572539302</v>
      </c>
      <c r="L472" t="s">
        <v>50</v>
      </c>
      <c r="M472">
        <v>20.3775197181014</v>
      </c>
      <c r="N472" t="s">
        <v>50</v>
      </c>
      <c r="O472">
        <v>-5.4525357435580298E-2</v>
      </c>
      <c r="P472" t="s">
        <v>50</v>
      </c>
      <c r="Q472">
        <v>-7.3694985518317394E-2</v>
      </c>
      <c r="R472" t="s">
        <v>50</v>
      </c>
      <c r="S472">
        <v>1.11974122254386E-2</v>
      </c>
      <c r="T472" t="s">
        <v>53</v>
      </c>
      <c r="U472">
        <v>2.9045684841277401E-2</v>
      </c>
      <c r="V472" t="s">
        <v>51</v>
      </c>
      <c r="W472">
        <v>3.2987704546388499</v>
      </c>
      <c r="X472" t="s">
        <v>50</v>
      </c>
      <c r="Y472">
        <v>3.3371802819444798</v>
      </c>
      <c r="Z472" t="s">
        <v>50</v>
      </c>
      <c r="AA472">
        <v>47.735342880809498</v>
      </c>
      <c r="AB472">
        <v>-72.345225308836305</v>
      </c>
      <c r="AC472">
        <v>-33.139780813986299</v>
      </c>
      <c r="AD472">
        <v>-39.205444494850099</v>
      </c>
      <c r="AE472">
        <v>73778.737538148504</v>
      </c>
      <c r="AF472">
        <v>70713.861054766705</v>
      </c>
      <c r="AG472">
        <v>57303.122627737197</v>
      </c>
      <c r="AH472">
        <v>49736.097979797902</v>
      </c>
      <c r="AI472">
        <v>74595.330258302507</v>
      </c>
      <c r="AJ472">
        <v>71081.174953959402</v>
      </c>
      <c r="AK472">
        <v>59698.415697674398</v>
      </c>
      <c r="AL472">
        <v>51090.358237547902</v>
      </c>
      <c r="AM472">
        <v>72775.124716553197</v>
      </c>
      <c r="AN472">
        <v>70263.632054176007</v>
      </c>
      <c r="AO472">
        <v>54886.756598240398</v>
      </c>
      <c r="AP472">
        <v>48225.5769230769</v>
      </c>
      <c r="AQ472">
        <v>77523.306666666598</v>
      </c>
      <c r="AR472">
        <v>69149.633333333302</v>
      </c>
      <c r="AS472">
        <v>59923.631944444402</v>
      </c>
      <c r="AT472">
        <v>54853.995762711798</v>
      </c>
      <c r="AU472">
        <v>72517.113564668703</v>
      </c>
      <c r="AV472">
        <v>72611.108910890995</v>
      </c>
      <c r="AW472">
        <v>59536.26</v>
      </c>
      <c r="AX472">
        <v>47984.6993006993</v>
      </c>
      <c r="AY472">
        <v>74982.008733624403</v>
      </c>
      <c r="AZ472">
        <v>73170.489539748902</v>
      </c>
      <c r="BA472">
        <v>55237.691428571401</v>
      </c>
      <c r="BB472">
        <v>47999.642857142797</v>
      </c>
      <c r="BC472">
        <v>70391.273584905604</v>
      </c>
      <c r="BD472">
        <v>66858.049019607803</v>
      </c>
      <c r="BE472">
        <v>54516.795180722802</v>
      </c>
      <c r="BF472">
        <v>48523.094059405899</v>
      </c>
    </row>
    <row r="473" spans="1:58" x14ac:dyDescent="0.25">
      <c r="A473" t="s">
        <v>470</v>
      </c>
      <c r="D473">
        <v>0.87497899999999995</v>
      </c>
      <c r="E473">
        <v>658</v>
      </c>
      <c r="F473">
        <v>658</v>
      </c>
      <c r="G473">
        <v>1.8022801138489599</v>
      </c>
      <c r="H473" t="s">
        <v>53</v>
      </c>
      <c r="I473">
        <v>0.91614448091864598</v>
      </c>
      <c r="J473" t="s">
        <v>53</v>
      </c>
      <c r="K473">
        <v>1.35781510547621</v>
      </c>
      <c r="L473" t="s">
        <v>53</v>
      </c>
      <c r="M473">
        <v>0.450114155326857</v>
      </c>
      <c r="N473" t="s">
        <v>53</v>
      </c>
      <c r="O473">
        <v>5.02467757217228E-2</v>
      </c>
      <c r="P473" t="s">
        <v>53</v>
      </c>
      <c r="Q473">
        <v>0.21789632516480301</v>
      </c>
      <c r="R473" t="s">
        <v>50</v>
      </c>
      <c r="S473">
        <v>0.13754350239132199</v>
      </c>
      <c r="T473" t="s">
        <v>53</v>
      </c>
      <c r="U473">
        <v>0.244087613790475</v>
      </c>
      <c r="V473" t="s">
        <v>50</v>
      </c>
      <c r="W473">
        <v>3.2586587127842401</v>
      </c>
      <c r="X473" t="s">
        <v>50</v>
      </c>
      <c r="Y473">
        <v>3.3000460479398401</v>
      </c>
      <c r="Z473" t="s">
        <v>50</v>
      </c>
      <c r="AA473">
        <v>-1031.7972458436</v>
      </c>
      <c r="AB473">
        <v>-39.713527916695497</v>
      </c>
      <c r="AC473">
        <v>-31.999091946293401</v>
      </c>
      <c r="AD473">
        <v>-7.7144359704020999</v>
      </c>
      <c r="AE473">
        <v>68900</v>
      </c>
      <c r="AF473">
        <v>48900</v>
      </c>
      <c r="AG473">
        <v>74587.809523809497</v>
      </c>
      <c r="AH473">
        <v>70926.492924528298</v>
      </c>
      <c r="AJ473">
        <v>47900</v>
      </c>
      <c r="AK473">
        <v>65611.735294117607</v>
      </c>
      <c r="AL473">
        <v>73279.5660377358</v>
      </c>
      <c r="AM473">
        <v>68900</v>
      </c>
      <c r="AN473">
        <v>49900</v>
      </c>
      <c r="AO473">
        <v>76136.979695431393</v>
      </c>
      <c r="AP473">
        <v>68573.419811320695</v>
      </c>
      <c r="AS473">
        <v>71525</v>
      </c>
      <c r="AT473">
        <v>67194.572916666599</v>
      </c>
      <c r="AV473">
        <v>47900</v>
      </c>
      <c r="AW473">
        <v>64823.3</v>
      </c>
      <c r="AX473">
        <v>78315.422413793101</v>
      </c>
      <c r="AZ473">
        <v>49900</v>
      </c>
      <c r="BA473">
        <v>67787.355263157893</v>
      </c>
      <c r="BB473">
        <v>72529.322222222196</v>
      </c>
      <c r="BC473">
        <v>68900</v>
      </c>
      <c r="BE473">
        <v>81381.371900826402</v>
      </c>
      <c r="BF473">
        <v>65655.131147540902</v>
      </c>
    </row>
    <row r="474" spans="1:58" x14ac:dyDescent="0.25">
      <c r="A474" t="s">
        <v>471</v>
      </c>
      <c r="B474" t="str">
        <f>VLOOKUP(A474,vhcsResultsConsolidated!$A$2:$C$566,2)</f>
        <v>Break</v>
      </c>
      <c r="C474" t="str">
        <f>VLOOKUP(A474,vhcsResultsConsolidated!$A$2:$C$566,3)</f>
        <v>Medium High</v>
      </c>
      <c r="D474">
        <v>0.87403500000000001</v>
      </c>
      <c r="E474">
        <v>3205</v>
      </c>
      <c r="F474">
        <v>3205</v>
      </c>
      <c r="G474">
        <v>6.4142885921496999</v>
      </c>
      <c r="H474" t="s">
        <v>50</v>
      </c>
      <c r="I474">
        <v>3.7955052137955398</v>
      </c>
      <c r="J474" t="s">
        <v>50</v>
      </c>
      <c r="K474">
        <v>3.5778577156804401</v>
      </c>
      <c r="L474" t="s">
        <v>50</v>
      </c>
      <c r="M474">
        <v>3.5738461589732999</v>
      </c>
      <c r="N474" t="s">
        <v>50</v>
      </c>
      <c r="O474">
        <v>1.35766191827683E-2</v>
      </c>
      <c r="P474" t="s">
        <v>53</v>
      </c>
      <c r="Q474">
        <v>-3.0364145362842401E-2</v>
      </c>
      <c r="R474" t="s">
        <v>50</v>
      </c>
      <c r="S474">
        <v>3.34360573950808E-2</v>
      </c>
      <c r="T474" t="s">
        <v>50</v>
      </c>
      <c r="U474">
        <v>3.0785742671079499E-2</v>
      </c>
      <c r="V474" t="s">
        <v>51</v>
      </c>
      <c r="W474">
        <v>3.3020477968503799</v>
      </c>
      <c r="X474" t="s">
        <v>50</v>
      </c>
      <c r="Y474">
        <v>3.3378913591966399</v>
      </c>
      <c r="Z474" t="s">
        <v>50</v>
      </c>
      <c r="AA474">
        <v>-9.8609542743956098</v>
      </c>
      <c r="AB474">
        <v>0.19081920564820101</v>
      </c>
      <c r="AC474">
        <v>7.9863854650331003</v>
      </c>
      <c r="AD474">
        <v>-7.7955662593849002</v>
      </c>
      <c r="AE474">
        <v>102755.158263305</v>
      </c>
      <c r="AF474">
        <v>124489.548698167</v>
      </c>
      <c r="AG474">
        <v>116784.847692307</v>
      </c>
      <c r="AH474">
        <v>102889.50870646699</v>
      </c>
      <c r="AI474">
        <v>96028.555555555504</v>
      </c>
      <c r="AJ474">
        <v>122497.38847583599</v>
      </c>
      <c r="AK474">
        <v>126866.893203883</v>
      </c>
      <c r="AL474">
        <v>108609.06018518499</v>
      </c>
      <c r="AM474">
        <v>107546.04796163</v>
      </c>
      <c r="AN474">
        <v>126637.40881763501</v>
      </c>
      <c r="AO474">
        <v>107648.917888563</v>
      </c>
      <c r="AP474">
        <v>96247.448924731099</v>
      </c>
      <c r="AQ474">
        <v>94220</v>
      </c>
      <c r="AR474">
        <v>125900.41255605299</v>
      </c>
      <c r="AS474">
        <v>130279.871794871</v>
      </c>
      <c r="AT474">
        <v>107616.669565217</v>
      </c>
      <c r="AU474">
        <v>97324.861271676302</v>
      </c>
      <c r="AV474">
        <v>120088.26349206299</v>
      </c>
      <c r="AW474">
        <v>123386.99346405199</v>
      </c>
      <c r="AX474">
        <v>109739.00990099</v>
      </c>
      <c r="AY474">
        <v>104688.901041666</v>
      </c>
      <c r="AZ474">
        <v>128512.714285714</v>
      </c>
      <c r="BA474">
        <v>111948.875</v>
      </c>
      <c r="BB474">
        <v>100221.830097087</v>
      </c>
      <c r="BC474">
        <v>109984.146666666</v>
      </c>
      <c r="BD474">
        <v>124927.360153256</v>
      </c>
      <c r="BE474">
        <v>104796.263414634</v>
      </c>
      <c r="BF474">
        <v>91315.385542168602</v>
      </c>
    </row>
    <row r="475" spans="1:58" x14ac:dyDescent="0.25">
      <c r="A475" t="s">
        <v>472</v>
      </c>
      <c r="B475" t="str">
        <f>VLOOKUP(A475,vhcsResultsConsolidated!$A$2:$C$566,2)</f>
        <v>Family Bus</v>
      </c>
      <c r="C475" t="str">
        <f>VLOOKUP(A475,vhcsResultsConsolidated!$A$2:$C$566,3)</f>
        <v>Cheap</v>
      </c>
      <c r="D475">
        <v>0.85869599999999902</v>
      </c>
      <c r="E475">
        <v>9804</v>
      </c>
      <c r="F475">
        <v>9804</v>
      </c>
      <c r="G475">
        <v>16.377912163106199</v>
      </c>
      <c r="H475" t="s">
        <v>50</v>
      </c>
      <c r="I475">
        <v>10.8458535228846</v>
      </c>
      <c r="J475" t="s">
        <v>50</v>
      </c>
      <c r="K475">
        <v>9.7550304846334903</v>
      </c>
      <c r="L475" t="s">
        <v>50</v>
      </c>
      <c r="M475">
        <v>36.794867387631598</v>
      </c>
      <c r="N475" t="s">
        <v>50</v>
      </c>
      <c r="O475">
        <v>-4.4002249271964403E-2</v>
      </c>
      <c r="P475" t="s">
        <v>50</v>
      </c>
      <c r="Q475">
        <v>1.7309636080074801E-2</v>
      </c>
      <c r="R475" t="s">
        <v>52</v>
      </c>
      <c r="S475">
        <v>7.2944579230669895E-2</v>
      </c>
      <c r="T475" t="s">
        <v>50</v>
      </c>
      <c r="U475">
        <v>0.153825477028258</v>
      </c>
      <c r="V475" t="s">
        <v>50</v>
      </c>
      <c r="W475">
        <v>3.2275949355896199</v>
      </c>
      <c r="X475" t="s">
        <v>50</v>
      </c>
      <c r="Y475">
        <v>3.3479769813368798</v>
      </c>
      <c r="Z475" t="s">
        <v>50</v>
      </c>
      <c r="AA475">
        <v>46.423142801687703</v>
      </c>
      <c r="AB475">
        <v>-239.41626597908001</v>
      </c>
      <c r="AC475">
        <v>-75.062343131958897</v>
      </c>
      <c r="AD475">
        <v>-164.35392284712501</v>
      </c>
      <c r="AE475">
        <v>52978.5543925233</v>
      </c>
      <c r="AF475">
        <v>49318.911271896402</v>
      </c>
      <c r="AG475">
        <v>39934.750385207997</v>
      </c>
      <c r="AH475">
        <v>35131.574726134502</v>
      </c>
      <c r="AI475">
        <v>54422.792674498902</v>
      </c>
      <c r="AJ475">
        <v>52229.711046086297</v>
      </c>
      <c r="AK475">
        <v>42365.300383877096</v>
      </c>
      <c r="AL475">
        <v>35140.539888682702</v>
      </c>
      <c r="AM475">
        <v>51276.752442996702</v>
      </c>
      <c r="AN475">
        <v>46158.416203335903</v>
      </c>
      <c r="AO475">
        <v>37136.260773480601</v>
      </c>
      <c r="AP475">
        <v>35125.035859269199</v>
      </c>
      <c r="AQ475">
        <v>53400.928</v>
      </c>
      <c r="AR475">
        <v>53873.497645211901</v>
      </c>
      <c r="AS475">
        <v>42845.641393442602</v>
      </c>
      <c r="AT475">
        <v>35203.190019193797</v>
      </c>
      <c r="AU475">
        <v>55199.757907542502</v>
      </c>
      <c r="AV475">
        <v>50795.338356164299</v>
      </c>
      <c r="AW475">
        <v>41942.1841155234</v>
      </c>
      <c r="AX475">
        <v>35081.938958707302</v>
      </c>
      <c r="AY475">
        <v>51370.923857868002</v>
      </c>
      <c r="AZ475">
        <v>46562.234726688097</v>
      </c>
      <c r="BA475">
        <v>38593.093541202601</v>
      </c>
      <c r="BB475">
        <v>34181.330550918101</v>
      </c>
      <c r="BC475">
        <v>51189.381475667098</v>
      </c>
      <c r="BD475">
        <v>45764.106750392399</v>
      </c>
      <c r="BE475">
        <v>35701.791666666599</v>
      </c>
      <c r="BF475">
        <v>35768.129692832699</v>
      </c>
    </row>
    <row r="476" spans="1:58" x14ac:dyDescent="0.25">
      <c r="A476" t="s">
        <v>473</v>
      </c>
      <c r="D476">
        <v>0.73475800000000002</v>
      </c>
      <c r="E476">
        <v>11111</v>
      </c>
      <c r="F476">
        <v>10729</v>
      </c>
      <c r="G476">
        <v>1.6732486399936</v>
      </c>
      <c r="H476" t="s">
        <v>53</v>
      </c>
      <c r="I476">
        <v>1.6036344433418299</v>
      </c>
      <c r="J476" t="s">
        <v>53</v>
      </c>
      <c r="K476">
        <v>0.77654310332480103</v>
      </c>
      <c r="L476" t="s">
        <v>53</v>
      </c>
      <c r="M476">
        <v>3.2311466770412198</v>
      </c>
      <c r="N476" t="s">
        <v>50</v>
      </c>
      <c r="O476">
        <v>-2.6822607814107099E-2</v>
      </c>
      <c r="P476" t="s">
        <v>52</v>
      </c>
      <c r="Q476">
        <v>-2.5807687609499402E-2</v>
      </c>
      <c r="R476" t="s">
        <v>52</v>
      </c>
      <c r="S476">
        <v>-2.51513176440619E-2</v>
      </c>
      <c r="T476" t="s">
        <v>52</v>
      </c>
      <c r="U476">
        <v>-2.1539650826533301E-2</v>
      </c>
      <c r="V476" t="s">
        <v>53</v>
      </c>
      <c r="W476">
        <v>3.3710654218589902</v>
      </c>
      <c r="X476" t="s">
        <v>50</v>
      </c>
      <c r="Y476">
        <v>3.35567511859134</v>
      </c>
      <c r="Z476" t="s">
        <v>50</v>
      </c>
      <c r="AA476">
        <v>60.661559953212702</v>
      </c>
      <c r="AB476">
        <v>20.146639037619401</v>
      </c>
      <c r="AC476">
        <v>13.9099729698207</v>
      </c>
      <c r="AD476">
        <v>6.2366660677987298</v>
      </c>
      <c r="AE476">
        <v>78301.185776487604</v>
      </c>
      <c r="AF476">
        <v>76768.664223385596</v>
      </c>
      <c r="AG476">
        <v>66783.285963382703</v>
      </c>
      <c r="AH476">
        <v>65918.360341151303</v>
      </c>
      <c r="AI476">
        <v>77304.731593038799</v>
      </c>
      <c r="AJ476">
        <v>77287.129692832706</v>
      </c>
      <c r="AK476">
        <v>68993.621646623404</v>
      </c>
      <c r="AL476">
        <v>66711.035738831604</v>
      </c>
      <c r="AM476">
        <v>79480.823296354996</v>
      </c>
      <c r="AN476">
        <v>76226.127142857105</v>
      </c>
      <c r="AO476">
        <v>64813.481450947998</v>
      </c>
      <c r="AP476">
        <v>65069.690213392198</v>
      </c>
      <c r="AQ476">
        <v>75460.762942779198</v>
      </c>
      <c r="AR476">
        <v>75518.2891933028</v>
      </c>
      <c r="AS476">
        <v>69231.388446215104</v>
      </c>
      <c r="AT476">
        <v>63888.392422192097</v>
      </c>
      <c r="AU476">
        <v>79085.617105263096</v>
      </c>
      <c r="AV476">
        <v>78725.407178217807</v>
      </c>
      <c r="AW476">
        <v>68787.474956822101</v>
      </c>
      <c r="AX476">
        <v>69624.350558659193</v>
      </c>
      <c r="AY476">
        <v>80971.491438356097</v>
      </c>
      <c r="AZ476">
        <v>78841.385558583002</v>
      </c>
      <c r="BA476">
        <v>69633.278899082507</v>
      </c>
      <c r="BB476">
        <v>66780.9107913669</v>
      </c>
      <c r="BC476">
        <v>78196.825958702</v>
      </c>
      <c r="BD476">
        <v>73343.845345345297</v>
      </c>
      <c r="BE476">
        <v>60881.161676646698</v>
      </c>
      <c r="BF476">
        <v>63278.578313252998</v>
      </c>
    </row>
    <row r="477" spans="1:58" x14ac:dyDescent="0.25">
      <c r="A477" t="s">
        <v>474</v>
      </c>
      <c r="B477" t="str">
        <f>VLOOKUP(A477,vhcsResultsConsolidated!$A$2:$C$566,2)</f>
        <v>Limousine</v>
      </c>
      <c r="C477" t="str">
        <f>VLOOKUP(A477,vhcsResultsConsolidated!$A$2:$C$566,3)</f>
        <v>Medium High</v>
      </c>
      <c r="D477">
        <v>0.85872499999999996</v>
      </c>
      <c r="E477">
        <v>1643</v>
      </c>
      <c r="F477">
        <v>1643</v>
      </c>
      <c r="G477">
        <v>2.93353696170534</v>
      </c>
      <c r="H477" t="s">
        <v>51</v>
      </c>
      <c r="I477">
        <v>3.2958162948389602</v>
      </c>
      <c r="J477" t="s">
        <v>50</v>
      </c>
      <c r="K477">
        <v>1.7052315301330201</v>
      </c>
      <c r="L477" t="s">
        <v>53</v>
      </c>
      <c r="M477">
        <v>3.8576098286484002</v>
      </c>
      <c r="N477" t="s">
        <v>50</v>
      </c>
      <c r="O477">
        <v>3.5660067677344302E-2</v>
      </c>
      <c r="P477" t="s">
        <v>53</v>
      </c>
      <c r="Q477">
        <v>-3.4110389642861803E-2</v>
      </c>
      <c r="R477" t="s">
        <v>51</v>
      </c>
      <c r="S477">
        <v>-1.2217579410820001E-2</v>
      </c>
      <c r="T477" t="s">
        <v>53</v>
      </c>
      <c r="U477">
        <v>-6.6612159998662795E-2</v>
      </c>
      <c r="V477" t="s">
        <v>50</v>
      </c>
      <c r="W477">
        <v>3.2025877411150598</v>
      </c>
      <c r="X477" t="s">
        <v>50</v>
      </c>
      <c r="Y477">
        <v>3.1609936855878402</v>
      </c>
      <c r="Z477" t="s">
        <v>50</v>
      </c>
      <c r="AA477">
        <v>56.234466478468299</v>
      </c>
      <c r="AB477">
        <v>24.585432672670901</v>
      </c>
      <c r="AC477">
        <v>27.180563853459098</v>
      </c>
      <c r="AD477">
        <v>-2.5951311807881399</v>
      </c>
      <c r="AE477">
        <v>22238.0476190476</v>
      </c>
      <c r="AF477">
        <v>51369.108974358896</v>
      </c>
      <c r="AG477">
        <v>57377.088929219601</v>
      </c>
      <c r="AH477">
        <v>59621.892896174802</v>
      </c>
      <c r="AI477">
        <v>20671.357142857101</v>
      </c>
      <c r="AJ477">
        <v>49446.102564102497</v>
      </c>
      <c r="AK477">
        <v>57164.297029702902</v>
      </c>
      <c r="AL477">
        <v>61461.883419689097</v>
      </c>
      <c r="AM477">
        <v>25371.4285714285</v>
      </c>
      <c r="AN477">
        <v>52010.111111111102</v>
      </c>
      <c r="AO477">
        <v>57500.252148997097</v>
      </c>
      <c r="AP477">
        <v>58279.291115311898</v>
      </c>
      <c r="AQ477">
        <v>22042.857142857101</v>
      </c>
      <c r="AR477">
        <v>44018.75</v>
      </c>
      <c r="AS477">
        <v>59609.289473684199</v>
      </c>
      <c r="AT477">
        <v>62098.917525773199</v>
      </c>
      <c r="AU477">
        <v>19299.857142857101</v>
      </c>
      <c r="AV477">
        <v>53221.652173912997</v>
      </c>
      <c r="AW477">
        <v>53996.920454545398</v>
      </c>
      <c r="AX477">
        <v>60818.213541666599</v>
      </c>
      <c r="AY477">
        <v>24066.666666666599</v>
      </c>
      <c r="AZ477">
        <v>56912.769230769198</v>
      </c>
      <c r="BA477">
        <v>57240.361788617804</v>
      </c>
      <c r="BB477">
        <v>53133.590163934401</v>
      </c>
      <c r="BC477">
        <v>26350</v>
      </c>
      <c r="BD477">
        <v>49558.782051282004</v>
      </c>
      <c r="BE477">
        <v>58120.961165048502</v>
      </c>
      <c r="BF477">
        <v>59821.737100737097</v>
      </c>
    </row>
    <row r="478" spans="1:58" x14ac:dyDescent="0.25">
      <c r="A478" t="s">
        <v>475</v>
      </c>
      <c r="B478" t="str">
        <f>VLOOKUP(A478,vhcsResultsConsolidated!$A$2:$C$566,2)</f>
        <v>SUV</v>
      </c>
      <c r="C478" t="str">
        <f>VLOOKUP(A478,vhcsResultsConsolidated!$A$2:$C$566,3)</f>
        <v>Medium</v>
      </c>
      <c r="D478">
        <v>0.87957999999999903</v>
      </c>
      <c r="E478">
        <v>9095</v>
      </c>
      <c r="F478">
        <v>9048</v>
      </c>
      <c r="G478">
        <v>6.1190762912905301</v>
      </c>
      <c r="H478" t="s">
        <v>50</v>
      </c>
      <c r="I478">
        <v>6.1460048944991996</v>
      </c>
      <c r="J478" t="s">
        <v>50</v>
      </c>
      <c r="K478">
        <v>3.4641693857431299</v>
      </c>
      <c r="L478" t="s">
        <v>50</v>
      </c>
      <c r="M478">
        <v>4.8891276213192798</v>
      </c>
      <c r="N478" t="s">
        <v>50</v>
      </c>
      <c r="O478">
        <v>6.8380345182915397E-3</v>
      </c>
      <c r="P478" t="s">
        <v>53</v>
      </c>
      <c r="Q478">
        <v>-1.0269577656774101E-2</v>
      </c>
      <c r="R478" t="s">
        <v>51</v>
      </c>
      <c r="S478">
        <v>-8.5460761792491204E-3</v>
      </c>
      <c r="T478" t="s">
        <v>52</v>
      </c>
      <c r="U478">
        <v>-1.69969143990523E-2</v>
      </c>
      <c r="V478" t="s">
        <v>50</v>
      </c>
      <c r="W478">
        <v>2.7778688932312101</v>
      </c>
      <c r="X478" t="s">
        <v>50</v>
      </c>
      <c r="Y478">
        <v>2.7664017066475401</v>
      </c>
      <c r="Z478" t="s">
        <v>50</v>
      </c>
      <c r="AA478">
        <v>-90.068530755102699</v>
      </c>
      <c r="AB478">
        <v>56.082915641766398</v>
      </c>
      <c r="AC478">
        <v>38.8298993459752</v>
      </c>
      <c r="AD478">
        <v>17.253016295791099</v>
      </c>
      <c r="AE478">
        <v>16628.870026525099</v>
      </c>
      <c r="AF478">
        <v>17010.501008471099</v>
      </c>
      <c r="AG478">
        <v>16759.369222403398</v>
      </c>
      <c r="AH478">
        <v>17074.1774716369</v>
      </c>
      <c r="AI478">
        <v>16672.429074889798</v>
      </c>
      <c r="AJ478">
        <v>16916.649750415902</v>
      </c>
      <c r="AK478">
        <v>16862.708196721302</v>
      </c>
      <c r="AL478">
        <v>16435.8465430016</v>
      </c>
      <c r="AM478">
        <v>16585.0017746228</v>
      </c>
      <c r="AN478">
        <v>17098.840250587298</v>
      </c>
      <c r="AO478">
        <v>16657.036796536799</v>
      </c>
      <c r="AP478">
        <v>17664.708268330702</v>
      </c>
      <c r="AQ478">
        <v>16520.258845437598</v>
      </c>
      <c r="AR478">
        <v>16837.227670753</v>
      </c>
      <c r="AS478">
        <v>16925.073434125199</v>
      </c>
      <c r="AT478">
        <v>17177.214285714199</v>
      </c>
      <c r="AU478">
        <v>16809.0769230769</v>
      </c>
      <c r="AV478">
        <v>16988.519809825601</v>
      </c>
      <c r="AW478">
        <v>16798.825221238902</v>
      </c>
      <c r="AX478">
        <v>15706.876254180601</v>
      </c>
      <c r="AY478">
        <v>16913.5376569037</v>
      </c>
      <c r="AZ478">
        <v>16864.819512195099</v>
      </c>
      <c r="BA478">
        <v>15994.2660550458</v>
      </c>
      <c r="BB478">
        <v>16852.431428571399</v>
      </c>
      <c r="BC478">
        <v>16343.0292758089</v>
      </c>
      <c r="BD478">
        <v>17316.2462235649</v>
      </c>
      <c r="BE478">
        <v>17249.184426229502</v>
      </c>
      <c r="BF478">
        <v>18641.673539518899</v>
      </c>
    </row>
    <row r="479" spans="1:58" x14ac:dyDescent="0.25">
      <c r="A479" t="s">
        <v>476</v>
      </c>
      <c r="B479" t="str">
        <f>VLOOKUP(A479,vhcsResultsConsolidated!$A$2:$C$566,2)</f>
        <v>Wagon</v>
      </c>
      <c r="C479" t="str">
        <f>VLOOKUP(A479,vhcsResultsConsolidated!$A$2:$C$566,3)</f>
        <v>Medium</v>
      </c>
      <c r="D479">
        <v>0.91215000000000002</v>
      </c>
      <c r="E479">
        <v>27344</v>
      </c>
      <c r="F479">
        <v>25353</v>
      </c>
      <c r="G479">
        <v>8.5957164918438096</v>
      </c>
      <c r="H479" t="s">
        <v>50</v>
      </c>
      <c r="I479">
        <v>7.4917865944222797</v>
      </c>
      <c r="J479" t="s">
        <v>50</v>
      </c>
      <c r="K479">
        <v>3.0127336817970201</v>
      </c>
      <c r="L479" t="s">
        <v>51</v>
      </c>
      <c r="M479">
        <v>5.9815018309066001</v>
      </c>
      <c r="N479" t="s">
        <v>50</v>
      </c>
      <c r="O479">
        <v>6.3675592150190302E-4</v>
      </c>
      <c r="P479" t="s">
        <v>53</v>
      </c>
      <c r="Q479">
        <v>1.24132556573301E-2</v>
      </c>
      <c r="R479" t="s">
        <v>51</v>
      </c>
      <c r="S479">
        <v>3.4984967684813399E-2</v>
      </c>
      <c r="T479" t="s">
        <v>50</v>
      </c>
      <c r="U479">
        <v>8.6094941184060997E-2</v>
      </c>
      <c r="V479" t="s">
        <v>50</v>
      </c>
      <c r="W479">
        <v>2.73325678760119</v>
      </c>
      <c r="X479" t="s">
        <v>50</v>
      </c>
      <c r="Y479">
        <v>2.79098703331081</v>
      </c>
      <c r="Z479" t="s">
        <v>50</v>
      </c>
      <c r="AA479">
        <v>-27.7884684678973</v>
      </c>
      <c r="AB479">
        <v>-151.947765425239</v>
      </c>
      <c r="AC479">
        <v>19.947394796301499</v>
      </c>
      <c r="AD479">
        <v>-171.895160221541</v>
      </c>
      <c r="AE479">
        <v>9186.9276315789393</v>
      </c>
      <c r="AF479">
        <v>9010.9096820809209</v>
      </c>
      <c r="AG479">
        <v>8903.8487099296308</v>
      </c>
      <c r="AH479">
        <v>9321.3774067132399</v>
      </c>
      <c r="AI479">
        <v>9316.5237980188394</v>
      </c>
      <c r="AJ479">
        <v>8998.7693347755503</v>
      </c>
      <c r="AK479">
        <v>8602.5202288516502</v>
      </c>
      <c r="AL479">
        <v>9005.5694249649296</v>
      </c>
      <c r="AM479">
        <v>9024.8247204593499</v>
      </c>
      <c r="AN479">
        <v>9024.8435754189904</v>
      </c>
      <c r="AO479">
        <v>9180.1135256650396</v>
      </c>
      <c r="AP479">
        <v>9619.9138216771607</v>
      </c>
      <c r="AQ479">
        <v>9505.0402245088808</v>
      </c>
      <c r="AR479">
        <v>8888.1797366914598</v>
      </c>
      <c r="AS479">
        <v>8812.9054276315692</v>
      </c>
      <c r="AT479">
        <v>9355.5195729537299</v>
      </c>
      <c r="AU479">
        <v>9115.1004497751092</v>
      </c>
      <c r="AV479">
        <v>9097.7954894925606</v>
      </c>
      <c r="AW479">
        <v>8394.6986190089301</v>
      </c>
      <c r="AX479">
        <v>8665.7767795438795</v>
      </c>
      <c r="AY479">
        <v>9185.3446254071605</v>
      </c>
      <c r="AZ479">
        <v>8900.6831990080591</v>
      </c>
      <c r="BA479">
        <v>9667.9977409638504</v>
      </c>
      <c r="BB479">
        <v>9566.8206521739103</v>
      </c>
      <c r="BC479">
        <v>8885.9306651634706</v>
      </c>
      <c r="BD479">
        <v>9149.3126165320009</v>
      </c>
      <c r="BE479">
        <v>8696.9589858314594</v>
      </c>
      <c r="BF479">
        <v>9684.5150624540693</v>
      </c>
    </row>
    <row r="480" spans="1:58" x14ac:dyDescent="0.25">
      <c r="A480" t="s">
        <v>477</v>
      </c>
      <c r="B480" t="str">
        <f>VLOOKUP(A480,vhcsResultsConsolidated!$A$2:$C$566,2)</f>
        <v>Small SUV</v>
      </c>
      <c r="C480" t="str">
        <f>VLOOKUP(A480,vhcsResultsConsolidated!$A$2:$C$566,3)</f>
        <v>High</v>
      </c>
      <c r="D480">
        <v>0.93034399999999995</v>
      </c>
      <c r="E480">
        <v>7783</v>
      </c>
      <c r="F480">
        <v>7629</v>
      </c>
      <c r="G480">
        <v>4.6707990580553798</v>
      </c>
      <c r="H480" t="s">
        <v>50</v>
      </c>
      <c r="I480">
        <v>3.6248561152941701</v>
      </c>
      <c r="J480" t="s">
        <v>50</v>
      </c>
      <c r="K480">
        <v>3.26972857357352</v>
      </c>
      <c r="L480" t="s">
        <v>50</v>
      </c>
      <c r="M480">
        <v>4.0012861528354797</v>
      </c>
      <c r="N480" t="s">
        <v>50</v>
      </c>
      <c r="O480">
        <v>-1.36176524725969E-2</v>
      </c>
      <c r="P480" t="s">
        <v>53</v>
      </c>
      <c r="Q480">
        <v>8.4854508320940305E-4</v>
      </c>
      <c r="R480" t="s">
        <v>53</v>
      </c>
      <c r="S480">
        <v>7.3423484215156803E-3</v>
      </c>
      <c r="T480" t="s">
        <v>53</v>
      </c>
      <c r="U480">
        <v>2.4519075321383199E-2</v>
      </c>
      <c r="V480" t="s">
        <v>52</v>
      </c>
      <c r="W480">
        <v>3.0388032263453901</v>
      </c>
      <c r="X480" t="s">
        <v>50</v>
      </c>
      <c r="Y480">
        <v>3.0574001880697499</v>
      </c>
      <c r="Z480" t="s">
        <v>50</v>
      </c>
      <c r="AA480">
        <v>24.840792840486198</v>
      </c>
      <c r="AB480">
        <v>17.421872484878399</v>
      </c>
      <c r="AC480">
        <v>14.1354295372859</v>
      </c>
      <c r="AD480">
        <v>3.2864429475925099</v>
      </c>
      <c r="AE480">
        <v>16629.494490965099</v>
      </c>
      <c r="AF480">
        <v>16231.8085642317</v>
      </c>
      <c r="AG480">
        <v>15742.6917339962</v>
      </c>
      <c r="AH480">
        <v>15365.4790486976</v>
      </c>
      <c r="AI480">
        <v>18345.948905109399</v>
      </c>
      <c r="AJ480">
        <v>16055.2767489711</v>
      </c>
      <c r="AK480">
        <v>16014.9312424607</v>
      </c>
      <c r="AL480">
        <v>14695.947735191599</v>
      </c>
      <c r="AM480">
        <v>14586.648648648599</v>
      </c>
      <c r="AN480">
        <v>16401.1954590325</v>
      </c>
      <c r="AO480">
        <v>15453.35</v>
      </c>
      <c r="AP480">
        <v>16002.4585635359</v>
      </c>
      <c r="AQ480">
        <v>18846.587662337599</v>
      </c>
      <c r="AR480">
        <v>15194.711790392999</v>
      </c>
      <c r="AS480">
        <v>16388.248743718501</v>
      </c>
      <c r="AT480">
        <v>14833.0821256038</v>
      </c>
      <c r="AU480">
        <v>17846.121555915699</v>
      </c>
      <c r="AV480">
        <v>16822.0836575875</v>
      </c>
      <c r="AW480">
        <v>15670.1972157772</v>
      </c>
      <c r="AX480">
        <v>14568.937360178899</v>
      </c>
      <c r="AY480">
        <v>15374.3538767395</v>
      </c>
      <c r="AZ480">
        <v>16073.5239130434</v>
      </c>
      <c r="BA480">
        <v>15982.2913385826</v>
      </c>
      <c r="BB480">
        <v>16628.1428571428</v>
      </c>
      <c r="BC480">
        <v>13843.2795497185</v>
      </c>
      <c r="BD480">
        <v>16673.7613019891</v>
      </c>
      <c r="BE480">
        <v>14948.2706766917</v>
      </c>
      <c r="BF480">
        <v>15216.0623441396</v>
      </c>
    </row>
    <row r="481" spans="1:58" x14ac:dyDescent="0.25">
      <c r="A481" t="s">
        <v>478</v>
      </c>
      <c r="D481">
        <v>0.81520599999999999</v>
      </c>
      <c r="E481">
        <v>1457</v>
      </c>
      <c r="F481">
        <v>1093</v>
      </c>
      <c r="G481">
        <v>1.3622787420917899</v>
      </c>
      <c r="H481" t="s">
        <v>53</v>
      </c>
      <c r="I481">
        <v>0.69903199406249195</v>
      </c>
      <c r="J481" t="s">
        <v>53</v>
      </c>
      <c r="K481">
        <v>1.14161834095974</v>
      </c>
      <c r="L481" t="s">
        <v>53</v>
      </c>
      <c r="M481">
        <v>4.1502610421720902</v>
      </c>
      <c r="N481" t="s">
        <v>50</v>
      </c>
      <c r="O481" s="1">
        <v>-5.7730470817744801E-5</v>
      </c>
      <c r="P481" t="s">
        <v>53</v>
      </c>
      <c r="Q481">
        <v>-1.41269697390302E-2</v>
      </c>
      <c r="R481" t="s">
        <v>53</v>
      </c>
      <c r="S481">
        <v>2.16922657238365E-2</v>
      </c>
      <c r="T481" t="s">
        <v>53</v>
      </c>
      <c r="U481">
        <v>0.105782083549348</v>
      </c>
      <c r="V481" t="s">
        <v>50</v>
      </c>
      <c r="W481">
        <v>2.9724308689907</v>
      </c>
      <c r="X481" t="s">
        <v>50</v>
      </c>
      <c r="Y481">
        <v>3.0352331966070998</v>
      </c>
      <c r="Z481" t="s">
        <v>50</v>
      </c>
      <c r="AA481">
        <v>1.5213931962799201</v>
      </c>
      <c r="AB481">
        <v>-9.4119387991201506</v>
      </c>
      <c r="AC481">
        <v>2.0851637029449601</v>
      </c>
      <c r="AD481">
        <v>-11.497102502065101</v>
      </c>
      <c r="AE481">
        <v>11205.2204301075</v>
      </c>
      <c r="AF481">
        <v>9278.2525951557</v>
      </c>
      <c r="AG481">
        <v>9156.1502145922695</v>
      </c>
      <c r="AH481">
        <v>8422.8743718592905</v>
      </c>
      <c r="AI481">
        <v>12202.827751196101</v>
      </c>
      <c r="AJ481">
        <v>9308.1829268292604</v>
      </c>
      <c r="AK481">
        <v>9696.7063492063498</v>
      </c>
      <c r="AL481">
        <v>9112.1121495327097</v>
      </c>
      <c r="AM481">
        <v>9926.07975460122</v>
      </c>
      <c r="AN481">
        <v>9238.9840000000004</v>
      </c>
      <c r="AO481">
        <v>8519.6074766355105</v>
      </c>
      <c r="AP481">
        <v>7621.2608695652098</v>
      </c>
      <c r="AQ481">
        <v>12302.467391304301</v>
      </c>
      <c r="AR481">
        <v>8552</v>
      </c>
      <c r="AS481">
        <v>9962.69696969697</v>
      </c>
      <c r="AT481">
        <v>9072.4883720930193</v>
      </c>
      <c r="AU481">
        <v>12124.4786324786</v>
      </c>
      <c r="AV481">
        <v>10102.174999999999</v>
      </c>
      <c r="AW481">
        <v>9404.1166666666595</v>
      </c>
      <c r="AX481">
        <v>9138.734375</v>
      </c>
      <c r="AY481">
        <v>9602.3278688524606</v>
      </c>
      <c r="AZ481">
        <v>9846.3404255319092</v>
      </c>
      <c r="BA481">
        <v>8760.7924528301792</v>
      </c>
      <c r="BB481">
        <v>7460.7435897435898</v>
      </c>
      <c r="BC481">
        <v>10119.6960784313</v>
      </c>
      <c r="BD481">
        <v>8873.0128205128203</v>
      </c>
      <c r="BE481">
        <v>8282.8888888888796</v>
      </c>
      <c r="BF481">
        <v>7739.3773584905603</v>
      </c>
    </row>
    <row r="482" spans="1:58" x14ac:dyDescent="0.25">
      <c r="A482" t="s">
        <v>479</v>
      </c>
      <c r="B482" t="str">
        <f>VLOOKUP(A482,vhcsResultsConsolidated!$A$2:$C$566,2)</f>
        <v>SUV</v>
      </c>
      <c r="C482" t="str">
        <f>VLOOKUP(A482,vhcsResultsConsolidated!$A$2:$C$566,3)</f>
        <v>Medium High</v>
      </c>
      <c r="D482">
        <v>0.92052900000000004</v>
      </c>
      <c r="E482">
        <v>7717</v>
      </c>
      <c r="F482">
        <v>6933</v>
      </c>
      <c r="G482">
        <v>3.6382359744302399</v>
      </c>
      <c r="H482" t="s">
        <v>50</v>
      </c>
      <c r="I482">
        <v>2.8507232640204898</v>
      </c>
      <c r="J482" t="s">
        <v>51</v>
      </c>
      <c r="K482">
        <v>2.5268813326201101</v>
      </c>
      <c r="L482" t="s">
        <v>51</v>
      </c>
      <c r="M482">
        <v>3.1826338221948798</v>
      </c>
      <c r="N482" t="s">
        <v>50</v>
      </c>
      <c r="O482">
        <v>-7.3110886021658999E-3</v>
      </c>
      <c r="P482" t="s">
        <v>53</v>
      </c>
      <c r="Q482">
        <v>2.3649159305361201E-2</v>
      </c>
      <c r="R482" t="s">
        <v>51</v>
      </c>
      <c r="S482">
        <v>6.68376695921611E-2</v>
      </c>
      <c r="T482" t="s">
        <v>50</v>
      </c>
      <c r="U482">
        <v>6.0698804612016002E-2</v>
      </c>
      <c r="V482" t="s">
        <v>50</v>
      </c>
      <c r="W482">
        <v>2.8895143498009599</v>
      </c>
      <c r="X482" t="s">
        <v>50</v>
      </c>
      <c r="Y482">
        <v>2.9500901975765199</v>
      </c>
      <c r="Z482" t="s">
        <v>50</v>
      </c>
      <c r="AA482">
        <v>7.26460831771064</v>
      </c>
      <c r="AB482">
        <v>-45.323855874217898</v>
      </c>
      <c r="AC482">
        <v>-36.872087040422997</v>
      </c>
      <c r="AD482">
        <v>-8.4517688337950005</v>
      </c>
      <c r="AE482">
        <v>12070.352303522999</v>
      </c>
      <c r="AF482">
        <v>10595.8691588785</v>
      </c>
      <c r="AG482">
        <v>11548.457207207201</v>
      </c>
      <c r="AH482">
        <v>10832.206557377</v>
      </c>
      <c r="AI482">
        <v>12540.1540880503</v>
      </c>
      <c r="AJ482">
        <v>10260.8784473953</v>
      </c>
      <c r="AK482">
        <v>11824.1422087745</v>
      </c>
      <c r="AL482">
        <v>11101.212435233099</v>
      </c>
      <c r="AM482">
        <v>11567.3322109988</v>
      </c>
      <c r="AN482">
        <v>10942.1795142555</v>
      </c>
      <c r="AO482">
        <v>11276.880774962699</v>
      </c>
      <c r="AP482">
        <v>10532.101734104001</v>
      </c>
      <c r="AQ482">
        <v>12846.615686274499</v>
      </c>
      <c r="AR482">
        <v>9506.5515695067206</v>
      </c>
      <c r="AS482">
        <v>11972.9573170731</v>
      </c>
      <c r="AT482">
        <v>11265.926732673201</v>
      </c>
      <c r="AU482">
        <v>12188.1373873873</v>
      </c>
      <c r="AV482">
        <v>10892.078799249501</v>
      </c>
      <c r="AW482">
        <v>11677.561561561501</v>
      </c>
      <c r="AX482">
        <v>10920.3847826086</v>
      </c>
      <c r="AY482">
        <v>12594.106666666599</v>
      </c>
      <c r="AZ482">
        <v>10545.984478935599</v>
      </c>
      <c r="BA482">
        <v>11404.2996941896</v>
      </c>
      <c r="BB482">
        <v>11512.4306122448</v>
      </c>
      <c r="BC482">
        <v>10519.6031746031</v>
      </c>
      <c r="BD482">
        <v>11302.4294354838</v>
      </c>
      <c r="BE482">
        <v>11155.7587209302</v>
      </c>
      <c r="BF482">
        <v>9251.1386666666604</v>
      </c>
    </row>
    <row r="483" spans="1:58" x14ac:dyDescent="0.25">
      <c r="A483" t="s">
        <v>480</v>
      </c>
      <c r="D483">
        <v>0.75407599999999997</v>
      </c>
      <c r="E483">
        <v>3848</v>
      </c>
      <c r="F483">
        <v>2130</v>
      </c>
      <c r="G483">
        <v>2.82129392541508</v>
      </c>
      <c r="H483" t="s">
        <v>51</v>
      </c>
      <c r="I483">
        <v>2.7646711707832701</v>
      </c>
      <c r="J483" t="s">
        <v>51</v>
      </c>
      <c r="K483">
        <v>0.92271543692443403</v>
      </c>
      <c r="L483" t="s">
        <v>53</v>
      </c>
      <c r="M483">
        <v>2.1112442613288298</v>
      </c>
      <c r="N483" t="s">
        <v>52</v>
      </c>
      <c r="O483">
        <v>-5.5144326819504298E-2</v>
      </c>
      <c r="P483" t="s">
        <v>50</v>
      </c>
      <c r="Q483">
        <v>-2.4565820180701099E-2</v>
      </c>
      <c r="R483" t="s">
        <v>51</v>
      </c>
      <c r="S483">
        <v>-7.7585770751157801E-2</v>
      </c>
      <c r="T483" t="s">
        <v>50</v>
      </c>
      <c r="U483">
        <v>-4.6335086670997297E-2</v>
      </c>
      <c r="V483" t="s">
        <v>50</v>
      </c>
      <c r="W483">
        <v>2.9143165236009998</v>
      </c>
      <c r="X483" t="s">
        <v>50</v>
      </c>
      <c r="Y483">
        <v>2.8859097195663601</v>
      </c>
      <c r="Z483" t="s">
        <v>50</v>
      </c>
      <c r="AA483">
        <v>11.241508764519899</v>
      </c>
      <c r="AB483">
        <v>17.873032768051601</v>
      </c>
      <c r="AC483">
        <v>9.6290888235136993</v>
      </c>
      <c r="AD483">
        <v>8.2439439445379801</v>
      </c>
      <c r="AE483">
        <v>22323.219063545101</v>
      </c>
      <c r="AF483">
        <v>21592.549718574101</v>
      </c>
      <c r="AG483">
        <v>19889.2697368421</v>
      </c>
      <c r="AH483">
        <v>20169.983425414299</v>
      </c>
      <c r="AI483">
        <v>22576.580441640301</v>
      </c>
      <c r="AJ483">
        <v>22785.504716981101</v>
      </c>
      <c r="AK483">
        <v>19623.745614035</v>
      </c>
      <c r="AL483">
        <v>20518.698581560198</v>
      </c>
      <c r="AM483">
        <v>22037.398576512402</v>
      </c>
      <c r="AN483">
        <v>20804.679127725802</v>
      </c>
      <c r="AO483">
        <v>20154.7938596491</v>
      </c>
      <c r="AP483">
        <v>19793.210727969301</v>
      </c>
      <c r="AQ483">
        <v>22877.4064516129</v>
      </c>
      <c r="AR483">
        <v>21514.288659793801</v>
      </c>
      <c r="AS483">
        <v>19980.909090909001</v>
      </c>
      <c r="AT483">
        <v>21462.84375</v>
      </c>
      <c r="AU483">
        <v>22288.7530864197</v>
      </c>
      <c r="AV483">
        <v>23857.747826086899</v>
      </c>
      <c r="AW483">
        <v>19290.7966101694</v>
      </c>
      <c r="AX483">
        <v>19733.9545454545</v>
      </c>
      <c r="AY483">
        <v>22733.902597402499</v>
      </c>
      <c r="AZ483">
        <v>21243.583999999999</v>
      </c>
      <c r="BA483">
        <v>20953.8037383177</v>
      </c>
      <c r="BB483">
        <v>19737.836879432602</v>
      </c>
      <c r="BC483">
        <v>21192.818897637801</v>
      </c>
      <c r="BD483">
        <v>20524.765306122401</v>
      </c>
      <c r="BE483">
        <v>19448.231404958598</v>
      </c>
      <c r="BF483">
        <v>19858.275000000001</v>
      </c>
    </row>
    <row r="484" spans="1:58" x14ac:dyDescent="0.25">
      <c r="A484" t="s">
        <v>481</v>
      </c>
      <c r="B484" t="str">
        <f>VLOOKUP(A484,vhcsResultsConsolidated!$A$2:$C$566,2)</f>
        <v>SUV</v>
      </c>
      <c r="C484" t="str">
        <f>VLOOKUP(A484,vhcsResultsConsolidated!$A$2:$C$566,3)</f>
        <v>High</v>
      </c>
      <c r="D484">
        <v>0.75846400000000003</v>
      </c>
      <c r="E484">
        <v>4497</v>
      </c>
      <c r="F484">
        <v>4186</v>
      </c>
      <c r="G484">
        <v>4.7307716114834903</v>
      </c>
      <c r="H484" t="s">
        <v>50</v>
      </c>
      <c r="I484">
        <v>3.9181428893283901</v>
      </c>
      <c r="J484" t="s">
        <v>50</v>
      </c>
      <c r="K484">
        <v>4.0757591911092401</v>
      </c>
      <c r="L484" t="s">
        <v>50</v>
      </c>
      <c r="M484">
        <v>3.5673084841728602</v>
      </c>
      <c r="N484" t="s">
        <v>50</v>
      </c>
      <c r="O484">
        <v>5.4332785806803799E-2</v>
      </c>
      <c r="P484" t="s">
        <v>51</v>
      </c>
      <c r="Q484">
        <v>6.2731967064383706E-2</v>
      </c>
      <c r="R484" t="s">
        <v>50</v>
      </c>
      <c r="S484">
        <v>0.111776370063409</v>
      </c>
      <c r="T484" t="s">
        <v>50</v>
      </c>
      <c r="U484">
        <v>0.27816530068996997</v>
      </c>
      <c r="V484" t="s">
        <v>50</v>
      </c>
      <c r="W484">
        <v>2.5543013433512298</v>
      </c>
      <c r="X484" t="s">
        <v>50</v>
      </c>
      <c r="Y484">
        <v>2.7249791441808302</v>
      </c>
      <c r="Z484" t="s">
        <v>50</v>
      </c>
      <c r="AA484">
        <v>-53.152012859931602</v>
      </c>
      <c r="AB484">
        <v>-103.08159344859401</v>
      </c>
      <c r="AC484">
        <v>-2.90856459626248</v>
      </c>
      <c r="AD484">
        <v>-100.173028852332</v>
      </c>
      <c r="AE484">
        <v>6855.1927480916002</v>
      </c>
      <c r="AF484">
        <v>6982.3497872340404</v>
      </c>
      <c r="AG484">
        <v>7063.2696365767797</v>
      </c>
      <c r="AH484">
        <v>7985.0927927927896</v>
      </c>
      <c r="AI484">
        <v>7157.1461794019897</v>
      </c>
      <c r="AJ484">
        <v>6878.46875</v>
      </c>
      <c r="AK484">
        <v>7162.31503579952</v>
      </c>
      <c r="AL484">
        <v>7971.2871287128701</v>
      </c>
      <c r="AM484">
        <v>6447.6233183856402</v>
      </c>
      <c r="AN484">
        <v>7106.6186915887802</v>
      </c>
      <c r="AO484">
        <v>6967.6474654377798</v>
      </c>
      <c r="AP484">
        <v>8001.6924603174502</v>
      </c>
      <c r="AQ484">
        <v>7411.4814814814799</v>
      </c>
      <c r="AR484">
        <v>6104.3165467625904</v>
      </c>
      <c r="AS484">
        <v>7593.4959677419301</v>
      </c>
      <c r="AT484">
        <v>5653.42372881355</v>
      </c>
      <c r="AU484">
        <v>6860.72661870503</v>
      </c>
      <c r="AV484">
        <v>7472.9834254143598</v>
      </c>
      <c r="AW484">
        <v>6536.9766081871303</v>
      </c>
      <c r="AX484">
        <v>9449.7081081080996</v>
      </c>
      <c r="AY484">
        <v>6915.7729729729699</v>
      </c>
      <c r="AZ484">
        <v>7046.7601351351304</v>
      </c>
      <c r="BA484">
        <v>6813.8787878787798</v>
      </c>
      <c r="BB484">
        <v>8512.9662921348299</v>
      </c>
      <c r="BC484">
        <v>6115.7931034482699</v>
      </c>
      <c r="BD484">
        <v>7180.7531380753098</v>
      </c>
      <c r="BE484">
        <v>7096.6567796610098</v>
      </c>
      <c r="BF484">
        <v>7425.70042194092</v>
      </c>
    </row>
    <row r="485" spans="1:58" x14ac:dyDescent="0.25">
      <c r="A485" t="s">
        <v>482</v>
      </c>
      <c r="B485" t="str">
        <f>VLOOKUP(A485,vhcsResultsConsolidated!$A$2:$C$566,2)</f>
        <v>Limousine</v>
      </c>
      <c r="C485" t="str">
        <f>VLOOKUP(A485,vhcsResultsConsolidated!$A$2:$C$566,3)</f>
        <v>Medium High</v>
      </c>
      <c r="D485">
        <v>0.70361200000000002</v>
      </c>
      <c r="E485">
        <v>3305</v>
      </c>
      <c r="F485">
        <v>2673</v>
      </c>
      <c r="G485">
        <v>4.5524669622093601</v>
      </c>
      <c r="H485" t="s">
        <v>50</v>
      </c>
      <c r="I485">
        <v>3.5679984422181099</v>
      </c>
      <c r="J485" t="s">
        <v>50</v>
      </c>
      <c r="K485">
        <v>2.67861230453396</v>
      </c>
      <c r="L485" t="s">
        <v>51</v>
      </c>
      <c r="M485">
        <v>2.0554361628859099</v>
      </c>
      <c r="N485" t="s">
        <v>52</v>
      </c>
      <c r="O485">
        <v>-8.4726913112989105E-2</v>
      </c>
      <c r="P485" t="s">
        <v>50</v>
      </c>
      <c r="Q485">
        <v>-1.1478153197762801E-2</v>
      </c>
      <c r="R485" t="s">
        <v>53</v>
      </c>
      <c r="S485">
        <v>8.3749272917479703E-2</v>
      </c>
      <c r="T485" t="s">
        <v>50</v>
      </c>
      <c r="U485">
        <v>9.9846642759581994E-2</v>
      </c>
      <c r="V485" t="s">
        <v>50</v>
      </c>
      <c r="W485">
        <v>2.5592580945621202</v>
      </c>
      <c r="X485" t="s">
        <v>50</v>
      </c>
      <c r="Y485">
        <v>2.6684711586399099</v>
      </c>
      <c r="Z485" t="s">
        <v>50</v>
      </c>
      <c r="AA485">
        <v>13.063798964654</v>
      </c>
      <c r="AB485">
        <v>-87.986227992504496</v>
      </c>
      <c r="AC485">
        <v>-60.362259669339302</v>
      </c>
      <c r="AD485">
        <v>-27.623968323165201</v>
      </c>
      <c r="AE485">
        <v>6239.3595706618898</v>
      </c>
      <c r="AF485">
        <v>5532.9747634069399</v>
      </c>
      <c r="AG485">
        <v>5774.1166965888597</v>
      </c>
      <c r="AH485">
        <v>6054.9664138678199</v>
      </c>
      <c r="AI485">
        <v>6148.7686832740201</v>
      </c>
      <c r="AJ485">
        <v>5626.7019867549598</v>
      </c>
      <c r="AK485">
        <v>5715.5985130111503</v>
      </c>
      <c r="AL485">
        <v>5938.7808510638297</v>
      </c>
      <c r="AM485">
        <v>6330.9280575539497</v>
      </c>
      <c r="AN485">
        <v>5447.7168674698796</v>
      </c>
      <c r="AO485">
        <v>5828.7743055555502</v>
      </c>
      <c r="AP485">
        <v>6175.5121412803501</v>
      </c>
      <c r="AQ485">
        <v>6523.5426356589096</v>
      </c>
      <c r="AR485">
        <v>5436.2781954887196</v>
      </c>
      <c r="AS485">
        <v>5661.0352112676001</v>
      </c>
      <c r="AT485">
        <v>5969.5525114155198</v>
      </c>
      <c r="AU485">
        <v>5830.7039473684199</v>
      </c>
      <c r="AV485">
        <v>5776.56213017751</v>
      </c>
      <c r="AW485">
        <v>5776.6062992125899</v>
      </c>
      <c r="AX485">
        <v>5911.9322709163298</v>
      </c>
      <c r="AY485">
        <v>6271.1259259259195</v>
      </c>
      <c r="AZ485">
        <v>5867.93370165745</v>
      </c>
      <c r="BA485">
        <v>5547.2785714285701</v>
      </c>
      <c r="BB485">
        <v>6264.6917293233</v>
      </c>
      <c r="BC485">
        <v>6387.3846153846098</v>
      </c>
      <c r="BD485">
        <v>4944.0132450331103</v>
      </c>
      <c r="BE485">
        <v>6095.0540540540496</v>
      </c>
      <c r="BF485">
        <v>6048.65775401069</v>
      </c>
    </row>
    <row r="486" spans="1:58" x14ac:dyDescent="0.25">
      <c r="A486" t="s">
        <v>483</v>
      </c>
      <c r="B486" t="str">
        <f>VLOOKUP(A486,vhcsResultsConsolidated!$A$2:$C$566,2)</f>
        <v>SUV</v>
      </c>
      <c r="C486" t="str">
        <f>VLOOKUP(A486,vhcsResultsConsolidated!$A$2:$C$566,3)</f>
        <v>medium low</v>
      </c>
      <c r="D486">
        <v>0.93092699999999995</v>
      </c>
      <c r="E486">
        <v>5548</v>
      </c>
      <c r="F486">
        <v>5421</v>
      </c>
      <c r="G486">
        <v>3.9366197455631302</v>
      </c>
      <c r="H486" t="s">
        <v>50</v>
      </c>
      <c r="I486">
        <v>3.4815955533469798</v>
      </c>
      <c r="J486" t="s">
        <v>50</v>
      </c>
      <c r="K486">
        <v>2.69419884121614</v>
      </c>
      <c r="L486" t="s">
        <v>51</v>
      </c>
      <c r="M486">
        <v>11.043414628075199</v>
      </c>
      <c r="N486" t="s">
        <v>50</v>
      </c>
      <c r="O486">
        <v>-8.7976682025512801E-2</v>
      </c>
      <c r="P486" t="s">
        <v>50</v>
      </c>
      <c r="Q486">
        <v>-0.104299299405419</v>
      </c>
      <c r="R486" t="s">
        <v>50</v>
      </c>
      <c r="S486">
        <v>-0.101728710693302</v>
      </c>
      <c r="T486" t="s">
        <v>50</v>
      </c>
      <c r="U486">
        <v>-8.7405346970052505E-2</v>
      </c>
      <c r="V486" t="s">
        <v>50</v>
      </c>
      <c r="W486">
        <v>3.0352716749747701</v>
      </c>
      <c r="X486" t="s">
        <v>50</v>
      </c>
      <c r="Y486">
        <v>2.9835621824802101</v>
      </c>
      <c r="Z486" t="s">
        <v>50</v>
      </c>
      <c r="AA486">
        <v>75.377890200279197</v>
      </c>
      <c r="AB486">
        <v>45.973860654361303</v>
      </c>
      <c r="AC486">
        <v>34.699661023808503</v>
      </c>
      <c r="AD486">
        <v>11.274199630552699</v>
      </c>
      <c r="AE486">
        <v>17059.8624044475</v>
      </c>
      <c r="AF486">
        <v>17868.7208157524</v>
      </c>
      <c r="AG486">
        <v>18571.0555050045</v>
      </c>
      <c r="AH486">
        <v>16308.960301163501</v>
      </c>
      <c r="AI486">
        <v>15387.4796238244</v>
      </c>
      <c r="AJ486">
        <v>17198.050065876101</v>
      </c>
      <c r="AK486">
        <v>19047.116357504201</v>
      </c>
      <c r="AL486">
        <v>16993.963885429599</v>
      </c>
      <c r="AM486">
        <v>18391.922596754001</v>
      </c>
      <c r="AN486">
        <v>18636.502262443399</v>
      </c>
      <c r="AO486">
        <v>18013.142292490102</v>
      </c>
      <c r="AP486">
        <v>15473.0060790273</v>
      </c>
      <c r="AQ486">
        <v>12173.3709090909</v>
      </c>
      <c r="AR486">
        <v>16491.5625</v>
      </c>
      <c r="AS486">
        <v>19209.823920265699</v>
      </c>
      <c r="AT486">
        <v>18556.037037037</v>
      </c>
      <c r="AU486">
        <v>17822.4104683195</v>
      </c>
      <c r="AV486">
        <v>17985.222841225601</v>
      </c>
      <c r="AW486">
        <v>18879.3938356164</v>
      </c>
      <c r="AX486">
        <v>15780.938053097299</v>
      </c>
      <c r="AY486">
        <v>22700.011363636298</v>
      </c>
      <c r="AZ486">
        <v>17404.528125000001</v>
      </c>
      <c r="BA486">
        <v>18520.931174089001</v>
      </c>
      <c r="BB486">
        <v>15672.9452054794</v>
      </c>
      <c r="BC486">
        <v>15014.534521158101</v>
      </c>
      <c r="BD486">
        <v>19785.865889212801</v>
      </c>
      <c r="BE486">
        <v>17528.8803088803</v>
      </c>
      <c r="BF486">
        <v>15223.935153583599</v>
      </c>
    </row>
    <row r="487" spans="1:58" x14ac:dyDescent="0.25">
      <c r="A487" t="s">
        <v>484</v>
      </c>
      <c r="B487" t="str">
        <f>VLOOKUP(A487,vhcsResultsConsolidated!$A$2:$C$566,2)</f>
        <v>Van</v>
      </c>
      <c r="C487" t="str">
        <f>VLOOKUP(A487,vhcsResultsConsolidated!$A$2:$C$566,3)</f>
        <v>Cheap</v>
      </c>
      <c r="D487">
        <v>0.78581400000000001</v>
      </c>
      <c r="E487">
        <v>3653</v>
      </c>
      <c r="F487">
        <v>2958</v>
      </c>
      <c r="G487">
        <v>2.81161600474621</v>
      </c>
      <c r="H487" t="s">
        <v>51</v>
      </c>
      <c r="I487">
        <v>1.5908350817696699</v>
      </c>
      <c r="J487" t="s">
        <v>53</v>
      </c>
      <c r="K487">
        <v>1.99860848018685</v>
      </c>
      <c r="L487" t="s">
        <v>52</v>
      </c>
      <c r="M487">
        <v>4.6035549934787401</v>
      </c>
      <c r="N487" t="s">
        <v>50</v>
      </c>
      <c r="O487">
        <v>-6.8675926858642905E-2</v>
      </c>
      <c r="P487" t="s">
        <v>50</v>
      </c>
      <c r="Q487">
        <v>2.4784974280566301E-2</v>
      </c>
      <c r="R487" t="s">
        <v>53</v>
      </c>
      <c r="S487">
        <v>6.9150693196026902E-2</v>
      </c>
      <c r="T487" t="s">
        <v>50</v>
      </c>
      <c r="U487">
        <v>4.5498358261845298E-2</v>
      </c>
      <c r="V487" t="s">
        <v>52</v>
      </c>
      <c r="W487">
        <v>2.8297703015842299</v>
      </c>
      <c r="X487" t="s">
        <v>50</v>
      </c>
      <c r="Y487">
        <v>2.8922362920701001</v>
      </c>
      <c r="Z487" t="s">
        <v>50</v>
      </c>
      <c r="AA487">
        <v>4.4008227226521699</v>
      </c>
      <c r="AB487">
        <v>22.222374499904198</v>
      </c>
      <c r="AC487">
        <v>-8.84891927086076</v>
      </c>
      <c r="AD487">
        <v>31.071293770764999</v>
      </c>
      <c r="AE487">
        <v>5969.69990412272</v>
      </c>
      <c r="AF487">
        <v>5125.87541345093</v>
      </c>
      <c r="AG487">
        <v>4475.2928416485902</v>
      </c>
      <c r="AH487">
        <v>4294.0621572212003</v>
      </c>
      <c r="AI487">
        <v>6296.8366247755803</v>
      </c>
      <c r="AJ487">
        <v>5247.4874759152199</v>
      </c>
      <c r="AK487">
        <v>4094.7747747747699</v>
      </c>
      <c r="AL487">
        <v>4448.8657718120703</v>
      </c>
      <c r="AM487">
        <v>5594.7716049382698</v>
      </c>
      <c r="AN487">
        <v>4963.2036082474197</v>
      </c>
      <c r="AO487">
        <v>4828.74476987447</v>
      </c>
      <c r="AP487">
        <v>4108.7951807228901</v>
      </c>
      <c r="AQ487">
        <v>6581.4043321299596</v>
      </c>
      <c r="AR487">
        <v>5515.23360655737</v>
      </c>
      <c r="AS487">
        <v>4095.4841269841199</v>
      </c>
      <c r="AT487">
        <v>4502.1203007518798</v>
      </c>
      <c r="AU487">
        <v>6015.3178571428498</v>
      </c>
      <c r="AV487">
        <v>5009.9236363636301</v>
      </c>
      <c r="AW487">
        <v>4093.84375</v>
      </c>
      <c r="AX487">
        <v>4405.9393939393904</v>
      </c>
      <c r="AY487">
        <v>5953.9957264957202</v>
      </c>
      <c r="AZ487">
        <v>5209.0892857142799</v>
      </c>
      <c r="BA487">
        <v>5156.2</v>
      </c>
      <c r="BB487">
        <v>4221.4876543209803</v>
      </c>
      <c r="BC487">
        <v>5261.2063492063398</v>
      </c>
      <c r="BD487">
        <v>4627.3597560975604</v>
      </c>
      <c r="BE487">
        <v>4323.6276595744603</v>
      </c>
      <c r="BF487">
        <v>3898.9540229885001</v>
      </c>
    </row>
    <row r="488" spans="1:58" x14ac:dyDescent="0.25">
      <c r="A488" t="s">
        <v>487</v>
      </c>
      <c r="B488" t="str">
        <f>VLOOKUP(A488,vhcsResultsConsolidated!$A$2:$C$566,2)</f>
        <v>Limousine</v>
      </c>
      <c r="C488" t="str">
        <f>VLOOKUP(A488,vhcsResultsConsolidated!$A$2:$C$566,3)</f>
        <v>medium</v>
      </c>
      <c r="D488">
        <v>0.91398699999999999</v>
      </c>
      <c r="E488">
        <v>25682</v>
      </c>
      <c r="F488">
        <v>25107</v>
      </c>
      <c r="G488">
        <v>6.4621032203890598</v>
      </c>
      <c r="H488" t="s">
        <v>50</v>
      </c>
      <c r="I488">
        <v>4.2668128037573698</v>
      </c>
      <c r="J488" t="s">
        <v>50</v>
      </c>
      <c r="K488">
        <v>4.3094470798771498</v>
      </c>
      <c r="L488" t="s">
        <v>50</v>
      </c>
      <c r="M488">
        <v>6.3557168104158004</v>
      </c>
      <c r="N488" t="s">
        <v>50</v>
      </c>
      <c r="O488">
        <v>-1.35194586692197E-2</v>
      </c>
      <c r="P488" t="s">
        <v>51</v>
      </c>
      <c r="Q488">
        <v>7.8748618786404702E-4</v>
      </c>
      <c r="R488" t="s">
        <v>53</v>
      </c>
      <c r="S488">
        <v>3.3869978743582503E-2</v>
      </c>
      <c r="T488" t="s">
        <v>50</v>
      </c>
      <c r="U488">
        <v>5.08175311980111E-2</v>
      </c>
      <c r="V488" t="s">
        <v>50</v>
      </c>
      <c r="W488">
        <v>3.0240980787360399</v>
      </c>
      <c r="X488" t="s">
        <v>50</v>
      </c>
      <c r="Y488">
        <v>3.06805555691873</v>
      </c>
      <c r="Z488" t="s">
        <v>50</v>
      </c>
      <c r="AA488">
        <v>83.237049564172295</v>
      </c>
      <c r="AB488">
        <v>-91.932761363317496</v>
      </c>
      <c r="AC488">
        <v>-33.678906852143299</v>
      </c>
      <c r="AD488">
        <v>-58.253854511174197</v>
      </c>
      <c r="AE488">
        <v>10898.8314515031</v>
      </c>
      <c r="AF488">
        <v>11718.6323992207</v>
      </c>
      <c r="AG488">
        <v>9816.9432872757206</v>
      </c>
      <c r="AH488">
        <v>9769.2563362207202</v>
      </c>
      <c r="AI488">
        <v>10881.7445125063</v>
      </c>
      <c r="AJ488">
        <v>11558.631729667801</v>
      </c>
      <c r="AK488">
        <v>10053.8645579886</v>
      </c>
      <c r="AL488">
        <v>9598.3841756919301</v>
      </c>
      <c r="AM488">
        <v>10918.3323623652</v>
      </c>
      <c r="AN488">
        <v>11894.276013832099</v>
      </c>
      <c r="AO488">
        <v>9571.7700377675192</v>
      </c>
      <c r="AP488">
        <v>9964.4381443298898</v>
      </c>
      <c r="AQ488">
        <v>11166.1072306935</v>
      </c>
      <c r="AR488">
        <v>10909.028152492599</v>
      </c>
      <c r="AS488">
        <v>10182.3615257048</v>
      </c>
      <c r="AT488">
        <v>9937.8875081752703</v>
      </c>
      <c r="AU488">
        <v>10575.0551724137</v>
      </c>
      <c r="AV488">
        <v>12178.4269725797</v>
      </c>
      <c r="AW488">
        <v>9930.8746031745995</v>
      </c>
      <c r="AX488">
        <v>9309.1916434540399</v>
      </c>
      <c r="AY488">
        <v>11587.381707316999</v>
      </c>
      <c r="AZ488">
        <v>11982.966750313601</v>
      </c>
      <c r="BA488">
        <v>9888.14058776807</v>
      </c>
      <c r="BB488">
        <v>9974.3403508771898</v>
      </c>
      <c r="BC488">
        <v>10306.374233128799</v>
      </c>
      <c r="BD488">
        <v>11805.194076874601</v>
      </c>
      <c r="BE488">
        <v>9217.4012455516004</v>
      </c>
      <c r="BF488">
        <v>9950.3274999999994</v>
      </c>
    </row>
    <row r="489" spans="1:58" x14ac:dyDescent="0.25">
      <c r="A489" t="s">
        <v>485</v>
      </c>
      <c r="B489" t="str">
        <f>VLOOKUP(A489,vhcsResultsConsolidated!$A$2:$C$566,2)</f>
        <v>Break 4x4</v>
      </c>
      <c r="C489" t="str">
        <f>VLOOKUP(A489,vhcsResultsConsolidated!$A$2:$C$566,3)</f>
        <v>Cheap</v>
      </c>
      <c r="D489">
        <v>0.728966</v>
      </c>
      <c r="E489">
        <v>3206</v>
      </c>
      <c r="F489">
        <v>3149</v>
      </c>
      <c r="G489">
        <v>4.4096788482570197</v>
      </c>
      <c r="H489" t="s">
        <v>50</v>
      </c>
      <c r="I489">
        <v>2.4052281141566798</v>
      </c>
      <c r="J489" t="s">
        <v>51</v>
      </c>
      <c r="K489">
        <v>4.0143468789372898</v>
      </c>
      <c r="L489" t="s">
        <v>50</v>
      </c>
      <c r="M489">
        <v>2.1466696655294299</v>
      </c>
      <c r="N489" t="s">
        <v>52</v>
      </c>
      <c r="O489">
        <v>-8.4743036280607004E-2</v>
      </c>
      <c r="P489" t="s">
        <v>50</v>
      </c>
      <c r="Q489">
        <v>-5.3906683702598303E-2</v>
      </c>
      <c r="R489" t="s">
        <v>51</v>
      </c>
      <c r="S489">
        <v>2.9682958979407498E-2</v>
      </c>
      <c r="T489" t="s">
        <v>53</v>
      </c>
      <c r="U489">
        <v>5.8989015934515499E-2</v>
      </c>
      <c r="V489" t="s">
        <v>50</v>
      </c>
      <c r="W489">
        <v>2.6210308855872801</v>
      </c>
      <c r="X489" t="s">
        <v>50</v>
      </c>
      <c r="Y489">
        <v>2.6901817308309299</v>
      </c>
      <c r="Z489" t="s">
        <v>50</v>
      </c>
      <c r="AA489">
        <v>23.560381473983998</v>
      </c>
      <c r="AB489">
        <v>-162.30412183713199</v>
      </c>
      <c r="AC489">
        <v>-66.7980432327264</v>
      </c>
      <c r="AD489">
        <v>-95.506078604405999</v>
      </c>
      <c r="AE489">
        <v>14768.0484581497</v>
      </c>
      <c r="AF489">
        <v>12374.0234986945</v>
      </c>
      <c r="AG489">
        <v>12181.545454545399</v>
      </c>
      <c r="AH489">
        <v>13681.700854700801</v>
      </c>
      <c r="AI489">
        <v>15038.9061488673</v>
      </c>
      <c r="AJ489">
        <v>12260.7662337662</v>
      </c>
      <c r="AK489">
        <v>12119.5201342281</v>
      </c>
      <c r="AL489">
        <v>13839.0422535211</v>
      </c>
      <c r="AM489">
        <v>14543.061827956901</v>
      </c>
      <c r="AN489">
        <v>12488.4698162729</v>
      </c>
      <c r="AO489">
        <v>12234.2051282051</v>
      </c>
      <c r="AP489">
        <v>13497.4329896907</v>
      </c>
      <c r="AQ489">
        <v>15141.1964285714</v>
      </c>
      <c r="AR489">
        <v>12281.0534759358</v>
      </c>
      <c r="AS489">
        <v>11674.187919463</v>
      </c>
      <c r="AT489">
        <v>13619.4436619718</v>
      </c>
      <c r="AU489">
        <v>14917.028368794299</v>
      </c>
      <c r="AV489">
        <v>12241.606060606</v>
      </c>
      <c r="AW489">
        <v>12564.852348993199</v>
      </c>
      <c r="AX489">
        <v>14058.6408450704</v>
      </c>
      <c r="AY489">
        <v>15564.4552845528</v>
      </c>
      <c r="AZ489">
        <v>13425.485207100501</v>
      </c>
      <c r="BA489">
        <v>12920.4945054945</v>
      </c>
      <c r="BB489">
        <v>13499.5510204081</v>
      </c>
      <c r="BC489">
        <v>14038.5180722891</v>
      </c>
      <c r="BD489">
        <v>11741.509433962199</v>
      </c>
      <c r="BE489">
        <v>11495.124260355</v>
      </c>
      <c r="BF489">
        <v>13494.172774869099</v>
      </c>
    </row>
    <row r="490" spans="1:58" x14ac:dyDescent="0.25">
      <c r="A490" t="s">
        <v>486</v>
      </c>
      <c r="B490" t="str">
        <f>VLOOKUP(A490,vhcsResultsConsolidated!$A$2:$C$566,2)</f>
        <v>Limousine</v>
      </c>
      <c r="C490" t="str">
        <f>VLOOKUP(A490,vhcsResultsConsolidated!$A$2:$C$566,3)</f>
        <v>Medium high</v>
      </c>
      <c r="D490">
        <v>0.65337599999999996</v>
      </c>
      <c r="E490">
        <v>2354</v>
      </c>
      <c r="F490">
        <v>2099</v>
      </c>
      <c r="G490">
        <v>2.7858341279443399</v>
      </c>
      <c r="H490" t="s">
        <v>51</v>
      </c>
      <c r="I490">
        <v>2.0805532560764202</v>
      </c>
      <c r="J490" t="s">
        <v>52</v>
      </c>
      <c r="K490">
        <v>2.31202190811713</v>
      </c>
      <c r="L490" t="s">
        <v>51</v>
      </c>
      <c r="M490">
        <v>1.80810168030485</v>
      </c>
      <c r="N490" t="s">
        <v>53</v>
      </c>
      <c r="O490">
        <v>-0.105193418900552</v>
      </c>
      <c r="P490" t="s">
        <v>50</v>
      </c>
      <c r="Q490">
        <v>-5.1755628313794197E-2</v>
      </c>
      <c r="R490" t="s">
        <v>51</v>
      </c>
      <c r="S490">
        <v>-4.9439282766616799E-2</v>
      </c>
      <c r="T490" t="s">
        <v>52</v>
      </c>
      <c r="U490">
        <v>1.39699521660569E-2</v>
      </c>
      <c r="V490" t="s">
        <v>53</v>
      </c>
      <c r="W490">
        <v>2.51797021205314</v>
      </c>
      <c r="X490" t="s">
        <v>50</v>
      </c>
      <c r="Y490">
        <v>2.5303591067212001</v>
      </c>
      <c r="Z490" t="s">
        <v>50</v>
      </c>
      <c r="AA490">
        <v>32.252773555649902</v>
      </c>
      <c r="AB490">
        <v>-20.8281067242606</v>
      </c>
      <c r="AC490">
        <v>-7.3950076349931004</v>
      </c>
      <c r="AD490">
        <v>-13.4330990892675</v>
      </c>
      <c r="AE490">
        <v>4655.0475435816097</v>
      </c>
      <c r="AF490">
        <v>4052.9812734082302</v>
      </c>
      <c r="AG490">
        <v>3453.1488888888798</v>
      </c>
      <c r="AH490">
        <v>3463.74793388429</v>
      </c>
      <c r="AI490">
        <v>4771.2106741572998</v>
      </c>
      <c r="AJ490">
        <v>4297.1443298968998</v>
      </c>
      <c r="AK490">
        <v>3516.0798122065698</v>
      </c>
      <c r="AL490">
        <v>3727.8240740740698</v>
      </c>
      <c r="AM490">
        <v>4504.6690909090903</v>
      </c>
      <c r="AN490">
        <v>3760.5884773662501</v>
      </c>
      <c r="AO490">
        <v>3396.5907172995699</v>
      </c>
      <c r="AP490">
        <v>3250.91044776119</v>
      </c>
      <c r="AQ490">
        <v>5080.3865979381399</v>
      </c>
      <c r="AR490">
        <v>4064.5294117646999</v>
      </c>
      <c r="AS490">
        <v>3596.0212765957399</v>
      </c>
      <c r="AT490">
        <v>3736.9238095238002</v>
      </c>
      <c r="AU490">
        <v>4400.9629629629599</v>
      </c>
      <c r="AV490">
        <v>4555.04347826087</v>
      </c>
      <c r="AW490">
        <v>3452.9327731092399</v>
      </c>
      <c r="AX490">
        <v>3719.2162162162099</v>
      </c>
      <c r="AY490">
        <v>4323.8</v>
      </c>
      <c r="AZ490">
        <v>3933.2945736434099</v>
      </c>
      <c r="BA490">
        <v>3662.8898305084699</v>
      </c>
      <c r="BB490">
        <v>3534.9022556390901</v>
      </c>
      <c r="BC490">
        <v>4666.8275862068904</v>
      </c>
      <c r="BD490">
        <v>3565.1578947368398</v>
      </c>
      <c r="BE490">
        <v>3132.5294117646999</v>
      </c>
      <c r="BF490">
        <v>2971.12592592592</v>
      </c>
    </row>
    <row r="491" spans="1:58" x14ac:dyDescent="0.25">
      <c r="A491" t="s">
        <v>488</v>
      </c>
      <c r="B491" t="str">
        <f>VLOOKUP(A491,vhcsResultsConsolidated!$A$2:$C$566,2)</f>
        <v>Small SUV</v>
      </c>
      <c r="C491" t="str">
        <f>VLOOKUP(A491,vhcsResultsConsolidated!$A$2:$C$566,3)</f>
        <v>Medium Cheap</v>
      </c>
      <c r="D491">
        <v>0.91649099999999994</v>
      </c>
      <c r="E491">
        <v>10421</v>
      </c>
      <c r="F491">
        <v>9992</v>
      </c>
      <c r="G491">
        <v>3.4660879471124</v>
      </c>
      <c r="H491" t="s">
        <v>50</v>
      </c>
      <c r="I491">
        <v>2.1675400661096198</v>
      </c>
      <c r="J491" t="s">
        <v>52</v>
      </c>
      <c r="K491">
        <v>2.6281117209791298</v>
      </c>
      <c r="L491" t="s">
        <v>51</v>
      </c>
      <c r="M491">
        <v>5.9475406603564602</v>
      </c>
      <c r="N491" t="s">
        <v>50</v>
      </c>
      <c r="O491">
        <v>-6.9883910832887502E-2</v>
      </c>
      <c r="P491" t="s">
        <v>50</v>
      </c>
      <c r="Q491">
        <v>-5.6333352436568E-2</v>
      </c>
      <c r="R491" t="s">
        <v>50</v>
      </c>
      <c r="S491">
        <v>-1.0485077331439E-2</v>
      </c>
      <c r="T491" t="s">
        <v>53</v>
      </c>
      <c r="U491">
        <v>-9.4819132104128692E-3</v>
      </c>
      <c r="V491" t="s">
        <v>53</v>
      </c>
      <c r="W491">
        <v>2.8784136617553302</v>
      </c>
      <c r="X491" t="s">
        <v>50</v>
      </c>
      <c r="Y491">
        <v>2.8900278299577198</v>
      </c>
      <c r="Z491" t="s">
        <v>50</v>
      </c>
      <c r="AA491">
        <v>111.049530472131</v>
      </c>
      <c r="AB491">
        <v>-12.043435257113</v>
      </c>
      <c r="AC491">
        <v>-2.3182109051918798</v>
      </c>
      <c r="AD491">
        <v>-9.7252243519211099</v>
      </c>
      <c r="AE491">
        <v>10270.768053244499</v>
      </c>
      <c r="AF491">
        <v>10377.996564754299</v>
      </c>
      <c r="AG491">
        <v>9851.2043568464705</v>
      </c>
      <c r="AH491">
        <v>9312.4716014897604</v>
      </c>
      <c r="AI491">
        <v>10657.2254047322</v>
      </c>
      <c r="AJ491">
        <v>10006.190353697701</v>
      </c>
      <c r="AK491">
        <v>10114.0519098922</v>
      </c>
      <c r="AL491">
        <v>9615.7006980802798</v>
      </c>
      <c r="AM491">
        <v>9827.1293781272307</v>
      </c>
      <c r="AN491">
        <v>10804.367256637101</v>
      </c>
      <c r="AO491">
        <v>9555.3197353914002</v>
      </c>
      <c r="AP491">
        <v>8965.6646706586798</v>
      </c>
      <c r="AQ491">
        <v>11030.8955613577</v>
      </c>
      <c r="AR491">
        <v>10163.99602649</v>
      </c>
      <c r="AS491">
        <v>10739.3713692946</v>
      </c>
      <c r="AT491">
        <v>10186.8362068965</v>
      </c>
      <c r="AU491">
        <v>10316.473809523801</v>
      </c>
      <c r="AV491">
        <v>9857.2612499999996</v>
      </c>
      <c r="AW491">
        <v>9554.8608534322793</v>
      </c>
      <c r="AX491">
        <v>9030.4381625441692</v>
      </c>
      <c r="AY491">
        <v>10299.5282522996</v>
      </c>
      <c r="AZ491">
        <v>10009.6986706056</v>
      </c>
      <c r="BA491">
        <v>9099.7494553376891</v>
      </c>
      <c r="BB491">
        <v>9670.2208695652098</v>
      </c>
      <c r="BC491">
        <v>9263.6567398119096</v>
      </c>
      <c r="BD491">
        <v>11596.695139911601</v>
      </c>
      <c r="BE491">
        <v>10022.075892857099</v>
      </c>
      <c r="BF491">
        <v>8016.9063231850096</v>
      </c>
    </row>
    <row r="492" spans="1:58" x14ac:dyDescent="0.25">
      <c r="A492" t="s">
        <v>489</v>
      </c>
      <c r="D492">
        <v>0.72796400000000006</v>
      </c>
      <c r="E492">
        <v>1821</v>
      </c>
      <c r="F492">
        <v>712</v>
      </c>
      <c r="G492">
        <v>5.3904621560594004</v>
      </c>
      <c r="H492" t="s">
        <v>50</v>
      </c>
      <c r="I492">
        <v>4.2896505904944098</v>
      </c>
      <c r="J492" t="s">
        <v>50</v>
      </c>
      <c r="K492">
        <v>2.86130159554425</v>
      </c>
      <c r="L492" t="s">
        <v>51</v>
      </c>
      <c r="M492">
        <v>1.4900458707202899</v>
      </c>
      <c r="N492" t="s">
        <v>53</v>
      </c>
      <c r="O492">
        <v>-6.5788508057878906E-2</v>
      </c>
      <c r="P492" t="s">
        <v>50</v>
      </c>
      <c r="Q492">
        <v>-6.9954512699755902E-2</v>
      </c>
      <c r="R492" t="s">
        <v>50</v>
      </c>
      <c r="S492">
        <v>-0.14442541972488601</v>
      </c>
      <c r="T492" t="s">
        <v>50</v>
      </c>
      <c r="U492">
        <v>-0.12982624247461</v>
      </c>
      <c r="V492" t="s">
        <v>50</v>
      </c>
      <c r="W492">
        <v>3.0177406187486699</v>
      </c>
      <c r="X492" t="s">
        <v>50</v>
      </c>
      <c r="Y492">
        <v>2.91947293770441</v>
      </c>
      <c r="Z492" t="s">
        <v>50</v>
      </c>
      <c r="AA492">
        <v>1.3295833807186299</v>
      </c>
      <c r="AB492">
        <v>25.167193103479899</v>
      </c>
      <c r="AC492">
        <v>12.923353950782699</v>
      </c>
      <c r="AD492">
        <v>12.243839152697101</v>
      </c>
      <c r="AE492">
        <v>34893.676767676698</v>
      </c>
      <c r="AF492">
        <v>31191.355072463699</v>
      </c>
      <c r="AG492">
        <v>29084.136363636298</v>
      </c>
      <c r="AH492">
        <v>26063.5077881619</v>
      </c>
      <c r="AI492">
        <v>35866</v>
      </c>
      <c r="AJ492">
        <v>32407.568965517199</v>
      </c>
      <c r="AK492">
        <v>30868.873015873</v>
      </c>
      <c r="AL492">
        <v>26677.666666666599</v>
      </c>
      <c r="AM492">
        <v>33115.714285714203</v>
      </c>
      <c r="AN492">
        <v>30309.599999999999</v>
      </c>
      <c r="AO492">
        <v>27848.549450549399</v>
      </c>
      <c r="AP492">
        <v>25437.7610062893</v>
      </c>
      <c r="AQ492">
        <v>38173.4545454545</v>
      </c>
      <c r="AR492">
        <v>31687.916666666599</v>
      </c>
      <c r="AS492">
        <v>29728.342105263098</v>
      </c>
      <c r="AT492">
        <v>27724.881355932201</v>
      </c>
      <c r="AU492">
        <v>33409.677419354797</v>
      </c>
      <c r="AV492">
        <v>32915.558823529398</v>
      </c>
      <c r="AW492">
        <v>32602.48</v>
      </c>
      <c r="AX492">
        <v>26077.8058252427</v>
      </c>
      <c r="AY492">
        <v>33875</v>
      </c>
      <c r="AZ492">
        <v>30490.731707317002</v>
      </c>
      <c r="BA492">
        <v>28236.785714285699</v>
      </c>
      <c r="BB492">
        <v>25496.307017543801</v>
      </c>
      <c r="BC492">
        <v>32311.764705882299</v>
      </c>
      <c r="BD492">
        <v>30119.179487179401</v>
      </c>
      <c r="BE492">
        <v>27515.775510203999</v>
      </c>
      <c r="BF492">
        <v>25289.444444444402</v>
      </c>
    </row>
    <row r="493" spans="1:58" x14ac:dyDescent="0.25">
      <c r="A493" t="s">
        <v>490</v>
      </c>
      <c r="B493" t="str">
        <f>VLOOKUP(A493,vhcsResultsConsolidated!$A$2:$C$566,2)</f>
        <v>SUV</v>
      </c>
      <c r="C493" t="str">
        <f>VLOOKUP(A493,vhcsResultsConsolidated!$A$2:$C$566,3)</f>
        <v>Medium Low</v>
      </c>
      <c r="D493">
        <v>0.85155400000000003</v>
      </c>
      <c r="E493">
        <v>7437</v>
      </c>
      <c r="F493">
        <v>6837</v>
      </c>
      <c r="G493">
        <v>2.4228734599447699</v>
      </c>
      <c r="H493" t="s">
        <v>51</v>
      </c>
      <c r="I493">
        <v>2.1681222151634301</v>
      </c>
      <c r="J493" t="s">
        <v>52</v>
      </c>
      <c r="K493">
        <v>1.7599552106043099</v>
      </c>
      <c r="L493" t="s">
        <v>53</v>
      </c>
      <c r="M493">
        <v>2.91930195501683</v>
      </c>
      <c r="N493" t="s">
        <v>51</v>
      </c>
      <c r="O493">
        <v>-3.5006672202804498E-2</v>
      </c>
      <c r="P493" t="s">
        <v>51</v>
      </c>
      <c r="Q493">
        <v>-3.1013522809300899E-2</v>
      </c>
      <c r="R493" t="s">
        <v>51</v>
      </c>
      <c r="S493">
        <v>3.63914276498159E-3</v>
      </c>
      <c r="T493" t="s">
        <v>53</v>
      </c>
      <c r="U493">
        <v>8.5239026859445802E-2</v>
      </c>
      <c r="V493" t="s">
        <v>50</v>
      </c>
      <c r="W493">
        <v>2.8298441814855999</v>
      </c>
      <c r="X493" t="s">
        <v>50</v>
      </c>
      <c r="Y493">
        <v>2.8861445321631498</v>
      </c>
      <c r="Z493" t="s">
        <v>50</v>
      </c>
      <c r="AA493">
        <v>36.661179562665502</v>
      </c>
      <c r="AB493">
        <v>-91.915202684199798</v>
      </c>
      <c r="AC493">
        <v>-2.0137875818329198</v>
      </c>
      <c r="AD493">
        <v>-89.901415102366897</v>
      </c>
      <c r="AE493">
        <v>12780.974314068801</v>
      </c>
      <c r="AF493">
        <v>11541.4443704197</v>
      </c>
      <c r="AG493">
        <v>11747.2939481267</v>
      </c>
      <c r="AH493">
        <v>13394.4751677852</v>
      </c>
      <c r="AI493">
        <v>13109.4263736263</v>
      </c>
      <c r="AJ493">
        <v>11789.5646606914</v>
      </c>
      <c r="AK493">
        <v>11542.486739469499</v>
      </c>
      <c r="AL493">
        <v>13262.435070306001</v>
      </c>
      <c r="AM493">
        <v>12408.755915317501</v>
      </c>
      <c r="AN493">
        <v>11272.302777777701</v>
      </c>
      <c r="AO493">
        <v>11923.0388219544</v>
      </c>
      <c r="AP493">
        <v>13550.0662768031</v>
      </c>
      <c r="AQ493">
        <v>13062.6173120728</v>
      </c>
      <c r="AR493">
        <v>11996.045454545399</v>
      </c>
      <c r="AS493">
        <v>11359.4693877551</v>
      </c>
      <c r="AT493">
        <v>13606.4328097731</v>
      </c>
      <c r="AU493">
        <v>13153.0552016985</v>
      </c>
      <c r="AV493">
        <v>11551.7988980716</v>
      </c>
      <c r="AW493">
        <v>11753.140939597301</v>
      </c>
      <c r="AX493">
        <v>12952.512578616301</v>
      </c>
      <c r="AY493">
        <v>12819.8455696202</v>
      </c>
      <c r="AZ493">
        <v>11553.871052631501</v>
      </c>
      <c r="BA493">
        <v>12626.903030302999</v>
      </c>
      <c r="BB493">
        <v>13780.7040441176</v>
      </c>
      <c r="BC493">
        <v>12010.7647058823</v>
      </c>
      <c r="BD493">
        <v>10957.608823529399</v>
      </c>
      <c r="BE493">
        <v>11366.0239808153</v>
      </c>
      <c r="BF493">
        <v>13289.7614107883</v>
      </c>
    </row>
    <row r="494" spans="1:58" x14ac:dyDescent="0.25">
      <c r="A494" t="s">
        <v>797</v>
      </c>
      <c r="B494" t="str">
        <f>VLOOKUP(A494,vhcsResultsConsolidated!$A$2:$C$566,2)</f>
        <v>SUV</v>
      </c>
      <c r="C494" t="str">
        <f>VLOOKUP(A494,vhcsResultsConsolidated!$A$2:$C$566,3)</f>
        <v>Medium Low</v>
      </c>
      <c r="D494">
        <v>0.37689</v>
      </c>
      <c r="E494">
        <v>844</v>
      </c>
      <c r="F494">
        <v>721</v>
      </c>
      <c r="G494">
        <v>0.91096295228524105</v>
      </c>
      <c r="H494" t="s">
        <v>53</v>
      </c>
      <c r="I494">
        <v>0.17177424939543501</v>
      </c>
      <c r="J494" t="s">
        <v>53</v>
      </c>
      <c r="K494">
        <v>1.37869819569999</v>
      </c>
      <c r="L494" t="s">
        <v>53</v>
      </c>
      <c r="M494">
        <v>3.6522532762723499</v>
      </c>
      <c r="N494" t="s">
        <v>50</v>
      </c>
      <c r="O494">
        <v>-0.22601557425494001</v>
      </c>
      <c r="P494" t="s">
        <v>50</v>
      </c>
      <c r="Q494">
        <v>-5.5939550456225201E-2</v>
      </c>
      <c r="R494" t="s">
        <v>53</v>
      </c>
      <c r="S494">
        <v>-0.24550579006888901</v>
      </c>
      <c r="T494" t="s">
        <v>50</v>
      </c>
      <c r="U494">
        <v>-0.22810959552468299</v>
      </c>
      <c r="V494" t="s">
        <v>50</v>
      </c>
      <c r="W494">
        <v>2.9069095301013999</v>
      </c>
      <c r="X494" t="s">
        <v>50</v>
      </c>
      <c r="Y494">
        <v>2.7370730714958</v>
      </c>
      <c r="Z494" t="s">
        <v>50</v>
      </c>
      <c r="AA494">
        <v>16.667079625074798</v>
      </c>
      <c r="AB494">
        <v>21.850092529254098</v>
      </c>
      <c r="AC494">
        <v>6.6456772092254397</v>
      </c>
      <c r="AD494">
        <v>15.2044153200287</v>
      </c>
      <c r="AE494">
        <v>14042.4031007751</v>
      </c>
      <c r="AF494">
        <v>13313.1376811594</v>
      </c>
      <c r="AG494">
        <v>11039.8622448979</v>
      </c>
      <c r="AH494">
        <v>9679.2286821705402</v>
      </c>
      <c r="AI494">
        <v>12404.2424242424</v>
      </c>
      <c r="AJ494">
        <v>17143.135593220301</v>
      </c>
      <c r="AK494">
        <v>11559.8534482758</v>
      </c>
      <c r="AL494">
        <v>10083.3892617449</v>
      </c>
      <c r="AM494">
        <v>15758.5714285714</v>
      </c>
      <c r="AN494">
        <v>10452.759493670799</v>
      </c>
      <c r="AO494">
        <v>10285.875</v>
      </c>
      <c r="AP494">
        <v>9126.7522935779798</v>
      </c>
      <c r="AQ494">
        <v>12492.4137931034</v>
      </c>
      <c r="AR494">
        <v>24735</v>
      </c>
      <c r="AS494">
        <v>11123.869565217299</v>
      </c>
      <c r="AT494">
        <v>9769.2407407407409</v>
      </c>
      <c r="AU494">
        <v>12335.1351351351</v>
      </c>
      <c r="AV494">
        <v>10737.5</v>
      </c>
      <c r="AW494">
        <v>12199.914893617</v>
      </c>
      <c r="AX494">
        <v>10261.957894736801</v>
      </c>
      <c r="AY494">
        <v>14875.6</v>
      </c>
      <c r="AZ494">
        <v>11302.8780487804</v>
      </c>
      <c r="BA494">
        <v>11563.538461538399</v>
      </c>
      <c r="BB494">
        <v>8812</v>
      </c>
      <c r="BC494">
        <v>16339.473684210499</v>
      </c>
      <c r="BD494">
        <v>9535.5263157894697</v>
      </c>
      <c r="BE494">
        <v>7913.0714285714203</v>
      </c>
      <c r="BF494">
        <v>9339.81538461538</v>
      </c>
    </row>
    <row r="495" spans="1:58" x14ac:dyDescent="0.25">
      <c r="A495" t="s">
        <v>491</v>
      </c>
      <c r="B495" t="str">
        <f>VLOOKUP(A495,vhcsResultsConsolidated!$A$2:$C$566,2)</f>
        <v>Big SUV</v>
      </c>
      <c r="C495" t="str">
        <f>VLOOKUP(A495,vhcsResultsConsolidated!$A$2:$C$566,3)</f>
        <v>Medium</v>
      </c>
      <c r="D495">
        <v>0.86244799999999999</v>
      </c>
      <c r="E495">
        <v>7811</v>
      </c>
      <c r="F495">
        <v>7630</v>
      </c>
      <c r="G495">
        <v>3.0501477150534102</v>
      </c>
      <c r="H495" t="s">
        <v>50</v>
      </c>
      <c r="I495">
        <v>2.8749383553934802</v>
      </c>
      <c r="J495" t="s">
        <v>51</v>
      </c>
      <c r="K495">
        <v>2.4934551157009501</v>
      </c>
      <c r="L495" t="s">
        <v>51</v>
      </c>
      <c r="M495">
        <v>5.9480910817083403</v>
      </c>
      <c r="N495" t="s">
        <v>50</v>
      </c>
      <c r="O495">
        <v>-2.9786658428352999E-2</v>
      </c>
      <c r="P495" t="s">
        <v>50</v>
      </c>
      <c r="Q495">
        <v>-2.1140060110596999E-2</v>
      </c>
      <c r="R495" t="s">
        <v>51</v>
      </c>
      <c r="S495">
        <v>2.8764075903762499E-2</v>
      </c>
      <c r="T495" t="s">
        <v>50</v>
      </c>
      <c r="U495">
        <v>5.2700432877458597E-2</v>
      </c>
      <c r="V495" t="s">
        <v>50</v>
      </c>
      <c r="W495">
        <v>2.76932349262158</v>
      </c>
      <c r="X495" t="s">
        <v>50</v>
      </c>
      <c r="Y495">
        <v>2.8177409248410101</v>
      </c>
      <c r="Z495" t="s">
        <v>50</v>
      </c>
      <c r="AA495">
        <v>46.219514256436703</v>
      </c>
      <c r="AB495">
        <v>-78.309501287167905</v>
      </c>
      <c r="AC495">
        <v>-29.232131216775201</v>
      </c>
      <c r="AD495">
        <v>-49.077370070392497</v>
      </c>
      <c r="AE495">
        <v>6144.9653626731797</v>
      </c>
      <c r="AF495">
        <v>6106.0783316378402</v>
      </c>
      <c r="AG495">
        <v>5171.6853856562902</v>
      </c>
      <c r="AH495">
        <v>5517.2159353348698</v>
      </c>
      <c r="AI495">
        <v>6104.7057522123896</v>
      </c>
      <c r="AJ495">
        <v>5857.1585244267199</v>
      </c>
      <c r="AK495">
        <v>5259.8335724533699</v>
      </c>
      <c r="AL495">
        <v>5501.9541984732796</v>
      </c>
      <c r="AM495">
        <v>6194.6848816029096</v>
      </c>
      <c r="AN495">
        <v>6365.3374870197304</v>
      </c>
      <c r="AO495">
        <v>5093.0179257362297</v>
      </c>
      <c r="AP495">
        <v>5534.3877300613403</v>
      </c>
      <c r="AQ495">
        <v>6406.0507042253503</v>
      </c>
      <c r="AR495">
        <v>5585.1755102040797</v>
      </c>
      <c r="AS495">
        <v>5124.6783625730995</v>
      </c>
      <c r="AT495">
        <v>5552.8816964285697</v>
      </c>
      <c r="AU495">
        <v>5773.5061919504597</v>
      </c>
      <c r="AV495">
        <v>6116.9473684210498</v>
      </c>
      <c r="AW495">
        <v>5390.0394366197097</v>
      </c>
      <c r="AX495">
        <v>5453.30703624733</v>
      </c>
      <c r="AY495">
        <v>6569.5576923076896</v>
      </c>
      <c r="AZ495">
        <v>6136.7590618336799</v>
      </c>
      <c r="BA495">
        <v>5193.7324675324599</v>
      </c>
      <c r="BB495">
        <v>5266.0357142857101</v>
      </c>
      <c r="BC495">
        <v>5857.4290657439396</v>
      </c>
      <c r="BD495">
        <v>6582.3481781376504</v>
      </c>
      <c r="BE495">
        <v>4995.1010101010097</v>
      </c>
      <c r="BF495">
        <v>5911.1887905604699</v>
      </c>
    </row>
    <row r="496" spans="1:58" x14ac:dyDescent="0.25">
      <c r="A496" t="s">
        <v>492</v>
      </c>
      <c r="B496" t="str">
        <f>VLOOKUP(A496,vhcsResultsConsolidated!$A$2:$C$566,2)</f>
        <v>van</v>
      </c>
      <c r="C496" t="str">
        <f>VLOOKUP(A496,vhcsResultsConsolidated!$A$2:$C$566,3)</f>
        <v>Cheap</v>
      </c>
      <c r="D496">
        <v>0.85113099999999997</v>
      </c>
      <c r="E496">
        <v>3234</v>
      </c>
      <c r="F496">
        <v>2516</v>
      </c>
      <c r="G496">
        <v>8.3358826024233394</v>
      </c>
      <c r="H496" t="s">
        <v>50</v>
      </c>
      <c r="I496">
        <v>4.8561545138012896</v>
      </c>
      <c r="J496" t="s">
        <v>50</v>
      </c>
      <c r="K496">
        <v>5.8009218976365702</v>
      </c>
      <c r="L496" t="s">
        <v>50</v>
      </c>
      <c r="M496">
        <v>5.3959860190217697</v>
      </c>
      <c r="N496" t="s">
        <v>50</v>
      </c>
      <c r="O496">
        <v>-1.7539853124613598E-2</v>
      </c>
      <c r="P496" t="s">
        <v>53</v>
      </c>
      <c r="Q496">
        <v>-8.1988778186523198E-2</v>
      </c>
      <c r="R496" t="s">
        <v>50</v>
      </c>
      <c r="S496">
        <v>-6.9923540766292896E-2</v>
      </c>
      <c r="T496" t="s">
        <v>50</v>
      </c>
      <c r="U496">
        <v>-0.14545094092237301</v>
      </c>
      <c r="V496" t="s">
        <v>50</v>
      </c>
      <c r="W496">
        <v>2.9191793435294602</v>
      </c>
      <c r="X496" t="s">
        <v>50</v>
      </c>
      <c r="Y496">
        <v>2.8501254198472599</v>
      </c>
      <c r="Z496" t="s">
        <v>50</v>
      </c>
      <c r="AA496">
        <v>53.1108501265036</v>
      </c>
      <c r="AB496">
        <v>83.440247295283399</v>
      </c>
      <c r="AC496">
        <v>42.618461633877402</v>
      </c>
      <c r="AD496">
        <v>40.821785661405897</v>
      </c>
      <c r="AE496">
        <v>15583.3582089552</v>
      </c>
      <c r="AF496">
        <v>16509.025477707</v>
      </c>
      <c r="AG496">
        <v>16251.328849028399</v>
      </c>
      <c r="AH496">
        <v>14716.208418891099</v>
      </c>
      <c r="AI496">
        <v>14808.182291666601</v>
      </c>
      <c r="AJ496">
        <v>16426.103773584899</v>
      </c>
      <c r="AK496">
        <v>16248.2758620689</v>
      </c>
      <c r="AL496">
        <v>15380.031558185399</v>
      </c>
      <c r="AM496">
        <v>16292.0904761904</v>
      </c>
      <c r="AN496">
        <v>16576.899613899601</v>
      </c>
      <c r="AO496">
        <v>16255.2705479452</v>
      </c>
      <c r="AP496">
        <v>13995.5267665952</v>
      </c>
      <c r="AQ496">
        <v>15647.953703703701</v>
      </c>
      <c r="AR496">
        <v>17964.948453608202</v>
      </c>
      <c r="AS496">
        <v>15984.586666666601</v>
      </c>
      <c r="AT496">
        <v>16114.036423841</v>
      </c>
      <c r="AU496">
        <v>13728.4761904761</v>
      </c>
      <c r="AV496">
        <v>15128.1217391304</v>
      </c>
      <c r="AW496">
        <v>16638.605263157799</v>
      </c>
      <c r="AX496">
        <v>14298.717073170699</v>
      </c>
      <c r="AY496">
        <v>16107.8431372549</v>
      </c>
      <c r="AZ496">
        <v>16361.074074074</v>
      </c>
      <c r="BA496">
        <v>16399.731707317002</v>
      </c>
      <c r="BB496">
        <v>14449.3107569721</v>
      </c>
      <c r="BC496">
        <v>16466.101851851799</v>
      </c>
      <c r="BD496">
        <v>16731.264900662201</v>
      </c>
      <c r="BE496">
        <v>16150.1301775147</v>
      </c>
      <c r="BF496">
        <v>13468.2129629629</v>
      </c>
    </row>
    <row r="497" spans="1:58" x14ac:dyDescent="0.25">
      <c r="A497" t="s">
        <v>798</v>
      </c>
      <c r="B497" t="str">
        <f>VLOOKUP(A497,vhcsResultsConsolidated!$A$2:$C$566,2)</f>
        <v>van</v>
      </c>
      <c r="C497" t="str">
        <f>VLOOKUP(A497,vhcsResultsConsolidated!$A$2:$C$566,3)</f>
        <v>Cheap</v>
      </c>
      <c r="D497">
        <v>0.63274300000000006</v>
      </c>
      <c r="E497">
        <v>172</v>
      </c>
      <c r="F497">
        <v>172</v>
      </c>
      <c r="G497">
        <v>0.45314949766151202</v>
      </c>
      <c r="H497" t="s">
        <v>53</v>
      </c>
      <c r="I497">
        <v>0.38087437595541002</v>
      </c>
      <c r="J497" t="s">
        <v>53</v>
      </c>
      <c r="K497">
        <v>0.52460449731194603</v>
      </c>
      <c r="L497" t="s">
        <v>53</v>
      </c>
      <c r="M497">
        <v>0.90018030123513704</v>
      </c>
      <c r="N497" t="s">
        <v>53</v>
      </c>
      <c r="O497">
        <v>0.149913573462087</v>
      </c>
      <c r="P497" t="s">
        <v>53</v>
      </c>
      <c r="Q497">
        <v>-0.14112183674618101</v>
      </c>
      <c r="R497" t="s">
        <v>53</v>
      </c>
      <c r="S497">
        <v>2.9896544084228299E-2</v>
      </c>
      <c r="T497" t="s">
        <v>53</v>
      </c>
      <c r="U497">
        <v>-8.5973813666922097E-2</v>
      </c>
      <c r="V497" t="s">
        <v>53</v>
      </c>
      <c r="W497">
        <v>3.0723816101418602</v>
      </c>
      <c r="X497" t="s">
        <v>50</v>
      </c>
      <c r="Y497">
        <v>3.0755939464853501</v>
      </c>
      <c r="Z497" t="s">
        <v>50</v>
      </c>
      <c r="AA497">
        <v>2.46697785101866</v>
      </c>
      <c r="AB497">
        <v>6.6743545701949296</v>
      </c>
      <c r="AC497">
        <v>6.6566761853637804</v>
      </c>
      <c r="AD497">
        <v>1.7678384831150099E-2</v>
      </c>
      <c r="AE497">
        <v>8499.3684210526299</v>
      </c>
      <c r="AF497">
        <v>8314.5593220338906</v>
      </c>
      <c r="AG497">
        <v>8124.3333333333303</v>
      </c>
      <c r="AH497">
        <v>7571.5128205128103</v>
      </c>
      <c r="AI497">
        <v>8372.9</v>
      </c>
      <c r="AJ497">
        <v>7736.84375</v>
      </c>
      <c r="AK497">
        <v>9232.6666666666606</v>
      </c>
      <c r="AL497">
        <v>7193.8333333333303</v>
      </c>
      <c r="AM497">
        <v>8973.625</v>
      </c>
      <c r="AN497">
        <v>8999.2592592592591</v>
      </c>
      <c r="AO497">
        <v>7016</v>
      </c>
      <c r="AP497">
        <v>7895.23809523809</v>
      </c>
      <c r="AQ497">
        <v>6424.75</v>
      </c>
      <c r="AR497">
        <v>9407.1818181818107</v>
      </c>
      <c r="AS497">
        <v>16900</v>
      </c>
      <c r="AT497">
        <v>5254.4444444444398</v>
      </c>
      <c r="AU497">
        <v>9671.6666666666606</v>
      </c>
      <c r="AV497">
        <v>6861.9047619047597</v>
      </c>
      <c r="AW497">
        <v>8274.25</v>
      </c>
      <c r="AX497">
        <v>9133.2222222222208</v>
      </c>
      <c r="AY497">
        <v>6617.8</v>
      </c>
      <c r="AZ497">
        <v>9475.2941176470595</v>
      </c>
      <c r="BA497">
        <v>10529</v>
      </c>
      <c r="BB497">
        <v>9907.1428571428496</v>
      </c>
      <c r="BC497">
        <v>12900</v>
      </c>
      <c r="BD497">
        <v>8190</v>
      </c>
      <c r="BE497">
        <v>2624.75</v>
      </c>
      <c r="BF497">
        <v>3871.4285714285702</v>
      </c>
    </row>
    <row r="498" spans="1:58" x14ac:dyDescent="0.25">
      <c r="A498" t="s">
        <v>493</v>
      </c>
      <c r="D498">
        <v>0.68246899999999999</v>
      </c>
      <c r="E498">
        <v>4024</v>
      </c>
      <c r="F498">
        <v>2889</v>
      </c>
      <c r="G498">
        <v>1.8880220707823401</v>
      </c>
      <c r="H498" t="s">
        <v>52</v>
      </c>
      <c r="I498">
        <v>1.52638514669088</v>
      </c>
      <c r="J498" t="s">
        <v>53</v>
      </c>
      <c r="K498">
        <v>1.6485357394737501</v>
      </c>
      <c r="L498" t="s">
        <v>53</v>
      </c>
      <c r="M498">
        <v>3.3309930856744399</v>
      </c>
      <c r="N498" t="s">
        <v>50</v>
      </c>
      <c r="O498">
        <v>-2.07535916282717E-2</v>
      </c>
      <c r="P498" t="s">
        <v>53</v>
      </c>
      <c r="Q498">
        <v>8.8965991251722699E-3</v>
      </c>
      <c r="R498" t="s">
        <v>53</v>
      </c>
      <c r="S498">
        <v>-7.9704327332634599E-3</v>
      </c>
      <c r="T498" t="s">
        <v>53</v>
      </c>
      <c r="U498">
        <v>3.8105062574042801E-2</v>
      </c>
      <c r="V498" t="s">
        <v>53</v>
      </c>
      <c r="W498">
        <v>2.9313675514844499</v>
      </c>
      <c r="X498" t="s">
        <v>50</v>
      </c>
      <c r="Y498">
        <v>2.9452268262513299</v>
      </c>
      <c r="Z498" t="s">
        <v>50</v>
      </c>
      <c r="AA498">
        <v>-4.2377531651864997</v>
      </c>
      <c r="AB498">
        <v>8.1451317094838807</v>
      </c>
      <c r="AC498">
        <v>5.7597532421360498</v>
      </c>
      <c r="AD498">
        <v>2.3853784673478202</v>
      </c>
      <c r="AE498">
        <v>6659.3212765957396</v>
      </c>
      <c r="AF498">
        <v>5780.3383270911299</v>
      </c>
      <c r="AG498">
        <v>6087.8394833948296</v>
      </c>
      <c r="AH498">
        <v>5571.1336633663304</v>
      </c>
      <c r="AI498">
        <v>6808.4927536231799</v>
      </c>
      <c r="AJ498">
        <v>6046.1519823788503</v>
      </c>
      <c r="AK498">
        <v>6153.8595317725703</v>
      </c>
      <c r="AL498">
        <v>5498.9470588235199</v>
      </c>
      <c r="AM498">
        <v>6447.0979381443203</v>
      </c>
      <c r="AN498">
        <v>5432.5590778097903</v>
      </c>
      <c r="AO498">
        <v>6006.6049382716001</v>
      </c>
      <c r="AP498">
        <v>5663.4022556390901</v>
      </c>
      <c r="AQ498">
        <v>7125.2059925093599</v>
      </c>
      <c r="AR498">
        <v>5944.1028037383103</v>
      </c>
      <c r="AS498">
        <v>5706.33552631578</v>
      </c>
      <c r="AT498">
        <v>5640.0816326530603</v>
      </c>
      <c r="AU498">
        <v>6511.7824561403504</v>
      </c>
      <c r="AV498">
        <v>6137.1458333333303</v>
      </c>
      <c r="AW498">
        <v>6616.6054421768704</v>
      </c>
      <c r="AX498">
        <v>5391.4507772020697</v>
      </c>
      <c r="AY498">
        <v>6269.0812182741101</v>
      </c>
      <c r="AZ498">
        <v>5693.8108108108099</v>
      </c>
      <c r="BA498">
        <v>6887.0803571428496</v>
      </c>
      <c r="BB498">
        <v>6044.86144578313</v>
      </c>
      <c r="BC498">
        <v>6630.7068062827202</v>
      </c>
      <c r="BD498">
        <v>5134.2160493827096</v>
      </c>
      <c r="BE498">
        <v>5253.8320610686997</v>
      </c>
      <c r="BF498">
        <v>5030.18</v>
      </c>
    </row>
    <row r="499" spans="1:58" x14ac:dyDescent="0.25">
      <c r="A499" t="s">
        <v>494</v>
      </c>
      <c r="B499" t="str">
        <f>VLOOKUP(A499,vhcsResultsConsolidated!$A$2:$C$566,2)</f>
        <v>Family Hybrid</v>
      </c>
      <c r="C499" t="str">
        <f>VLOOKUP(A499,vhcsResultsConsolidated!$A$2:$C$566,3)</f>
        <v>Medium</v>
      </c>
      <c r="D499">
        <v>0.94203999999999999</v>
      </c>
      <c r="E499">
        <v>18851</v>
      </c>
      <c r="F499">
        <v>16609</v>
      </c>
      <c r="G499">
        <v>11.373729973298101</v>
      </c>
      <c r="H499" t="s">
        <v>50</v>
      </c>
      <c r="I499">
        <v>7.0641474279312702</v>
      </c>
      <c r="J499" t="s">
        <v>50</v>
      </c>
      <c r="K499">
        <v>7.5734929560176898</v>
      </c>
      <c r="L499" t="s">
        <v>50</v>
      </c>
      <c r="M499">
        <v>10.7163206774747</v>
      </c>
      <c r="N499" t="s">
        <v>50</v>
      </c>
      <c r="O499">
        <v>1.5965982482959401E-3</v>
      </c>
      <c r="P499" t="s">
        <v>53</v>
      </c>
      <c r="Q499">
        <v>-7.9992454929156392E-3</v>
      </c>
      <c r="R499" t="s">
        <v>53</v>
      </c>
      <c r="S499">
        <v>-1.24129838258513E-2</v>
      </c>
      <c r="T499" t="s">
        <v>51</v>
      </c>
      <c r="U499">
        <v>1.07374991871376E-2</v>
      </c>
      <c r="V499" t="s">
        <v>52</v>
      </c>
      <c r="W499">
        <v>2.9773683376291298</v>
      </c>
      <c r="X499" t="s">
        <v>50</v>
      </c>
      <c r="Y499">
        <v>2.9777161543686201</v>
      </c>
      <c r="Z499" t="s">
        <v>50</v>
      </c>
      <c r="AA499">
        <v>-2.97734261671381</v>
      </c>
      <c r="AB499">
        <v>30.3702454151036</v>
      </c>
      <c r="AC499">
        <v>46.176625306715302</v>
      </c>
      <c r="AD499">
        <v>-15.8063798916117</v>
      </c>
      <c r="AE499">
        <v>25223.785914927699</v>
      </c>
      <c r="AF499">
        <v>25423.971168437001</v>
      </c>
      <c r="AG499">
        <v>22298.061833019401</v>
      </c>
      <c r="AH499">
        <v>22546.504966021901</v>
      </c>
      <c r="AI499">
        <v>25176.490027375799</v>
      </c>
      <c r="AJ499">
        <v>26325.9200446262</v>
      </c>
      <c r="AK499">
        <v>23367.004179104399</v>
      </c>
      <c r="AL499">
        <v>22654.954640250198</v>
      </c>
      <c r="AM499">
        <v>25273.6151627523</v>
      </c>
      <c r="AN499">
        <v>24163.399168399101</v>
      </c>
      <c r="AO499">
        <v>21113.099272005202</v>
      </c>
      <c r="AP499">
        <v>22437.486897274601</v>
      </c>
      <c r="AQ499">
        <v>24483.127694858998</v>
      </c>
      <c r="AR499">
        <v>25801.888665325201</v>
      </c>
      <c r="AS499">
        <v>23087.3713927227</v>
      </c>
      <c r="AT499">
        <v>23014.005246589699</v>
      </c>
      <c r="AU499">
        <v>25795.435233160599</v>
      </c>
      <c r="AV499">
        <v>26978.116026711101</v>
      </c>
      <c r="AW499">
        <v>23620.839407744799</v>
      </c>
      <c r="AX499">
        <v>22300.368911917099</v>
      </c>
      <c r="AY499">
        <v>25032.6888273314</v>
      </c>
      <c r="AZ499">
        <v>24648.628145386701</v>
      </c>
      <c r="BA499">
        <v>20783.276881720401</v>
      </c>
      <c r="BB499">
        <v>21083.541709577701</v>
      </c>
      <c r="BC499">
        <v>25467.754464285699</v>
      </c>
      <c r="BD499">
        <v>23551.5887191539</v>
      </c>
      <c r="BE499">
        <v>21433.0312907431</v>
      </c>
      <c r="BF499">
        <v>23840.561366061898</v>
      </c>
    </row>
    <row r="500" spans="1:58" x14ac:dyDescent="0.25">
      <c r="A500" t="s">
        <v>495</v>
      </c>
      <c r="D500">
        <v>0.777563</v>
      </c>
      <c r="E500">
        <v>2431</v>
      </c>
      <c r="F500">
        <v>1988</v>
      </c>
      <c r="G500">
        <v>1.8659689439634299</v>
      </c>
      <c r="H500" t="s">
        <v>52</v>
      </c>
      <c r="I500">
        <v>1.1774566262643</v>
      </c>
      <c r="J500" t="s">
        <v>53</v>
      </c>
      <c r="K500">
        <v>1.8975536756707501</v>
      </c>
      <c r="L500" t="s">
        <v>52</v>
      </c>
      <c r="M500">
        <v>6.7349775043321403</v>
      </c>
      <c r="N500" t="s">
        <v>50</v>
      </c>
      <c r="O500">
        <v>-0.180178440679295</v>
      </c>
      <c r="P500" t="s">
        <v>50</v>
      </c>
      <c r="Q500">
        <v>-0.14095424374553001</v>
      </c>
      <c r="R500" t="s">
        <v>50</v>
      </c>
      <c r="S500">
        <v>-0.152816238272136</v>
      </c>
      <c r="T500" t="s">
        <v>50</v>
      </c>
      <c r="U500">
        <v>-0.121610527187642</v>
      </c>
      <c r="V500" t="s">
        <v>50</v>
      </c>
      <c r="W500">
        <v>2.7713007880099898</v>
      </c>
      <c r="X500" t="s">
        <v>50</v>
      </c>
      <c r="Y500">
        <v>2.6887948377658999</v>
      </c>
      <c r="Z500" t="s">
        <v>50</v>
      </c>
      <c r="AA500">
        <v>49.480009375559199</v>
      </c>
      <c r="AB500">
        <v>-3.2072122169750998</v>
      </c>
      <c r="AC500">
        <v>-3.0855695800320802</v>
      </c>
      <c r="AD500">
        <v>-0.12164263694302101</v>
      </c>
      <c r="AE500">
        <v>6627.1116427432198</v>
      </c>
      <c r="AF500">
        <v>5304.8184991273902</v>
      </c>
      <c r="AG500">
        <v>4329.6910994764303</v>
      </c>
      <c r="AH500">
        <v>3760.02955665024</v>
      </c>
      <c r="AI500">
        <v>7126.9858757062102</v>
      </c>
      <c r="AJ500">
        <v>5484.4985422740501</v>
      </c>
      <c r="AK500">
        <v>4471.7021276595697</v>
      </c>
      <c r="AL500">
        <v>3591.3881278538802</v>
      </c>
      <c r="AM500">
        <v>5978.9230769230699</v>
      </c>
      <c r="AN500">
        <v>5036.8608695652101</v>
      </c>
      <c r="AO500">
        <v>4192.0721649484503</v>
      </c>
      <c r="AP500">
        <v>3957.5294117646999</v>
      </c>
      <c r="AQ500">
        <v>7430.5679611650403</v>
      </c>
      <c r="AR500">
        <v>5578.875</v>
      </c>
      <c r="AS500">
        <v>4536.0543478260797</v>
      </c>
      <c r="AT500">
        <v>4016.5104166666601</v>
      </c>
      <c r="AU500">
        <v>6704.4324324324298</v>
      </c>
      <c r="AV500">
        <v>5375.28301886792</v>
      </c>
      <c r="AW500">
        <v>4410.03125</v>
      </c>
      <c r="AX500">
        <v>3259.5853658536498</v>
      </c>
      <c r="AY500">
        <v>5975.1384615384604</v>
      </c>
      <c r="AZ500">
        <v>5137.0930232558103</v>
      </c>
      <c r="BA500">
        <v>4676.4705882352901</v>
      </c>
      <c r="BB500">
        <v>4056.5096153846098</v>
      </c>
      <c r="BC500">
        <v>5982.3636363636297</v>
      </c>
      <c r="BD500">
        <v>4908.8415841584101</v>
      </c>
      <c r="BE500">
        <v>3655.02173913043</v>
      </c>
      <c r="BF500">
        <v>3833.5060240963799</v>
      </c>
    </row>
    <row r="501" spans="1:58" x14ac:dyDescent="0.25">
      <c r="A501" t="s">
        <v>496</v>
      </c>
      <c r="B501" t="str">
        <f>VLOOKUP(A501,vhcsResultsConsolidated!$A$2:$C$566,2)</f>
        <v>wagon</v>
      </c>
      <c r="C501" t="str">
        <f>VLOOKUP(A501,vhcsResultsConsolidated!$A$2:$C$566,3)</f>
        <v>medium</v>
      </c>
      <c r="D501">
        <v>0.69971899999999998</v>
      </c>
      <c r="E501">
        <v>2772</v>
      </c>
      <c r="F501">
        <v>2141</v>
      </c>
      <c r="G501">
        <v>2.6938043102695901</v>
      </c>
      <c r="H501" t="s">
        <v>51</v>
      </c>
      <c r="I501">
        <v>2.4531683262181501</v>
      </c>
      <c r="J501" t="s">
        <v>51</v>
      </c>
      <c r="K501">
        <v>1.1610486822696999</v>
      </c>
      <c r="L501" t="s">
        <v>53</v>
      </c>
      <c r="M501">
        <v>5.29882389175883</v>
      </c>
      <c r="N501" t="s">
        <v>50</v>
      </c>
      <c r="O501">
        <v>-0.13349296867802499</v>
      </c>
      <c r="P501" t="s">
        <v>50</v>
      </c>
      <c r="Q501">
        <v>-0.122384215564817</v>
      </c>
      <c r="R501" t="s">
        <v>50</v>
      </c>
      <c r="S501">
        <v>-0.142725151378605</v>
      </c>
      <c r="T501" t="s">
        <v>50</v>
      </c>
      <c r="U501">
        <v>-0.19350650796643501</v>
      </c>
      <c r="V501" t="s">
        <v>50</v>
      </c>
      <c r="W501">
        <v>2.8801532289572198</v>
      </c>
      <c r="X501" t="s">
        <v>50</v>
      </c>
      <c r="Y501">
        <v>2.7639234923149498</v>
      </c>
      <c r="Z501" t="s">
        <v>50</v>
      </c>
      <c r="AA501">
        <v>44.381548820403196</v>
      </c>
      <c r="AB501">
        <v>18.8243238147817</v>
      </c>
      <c r="AC501">
        <v>4.9528886712365097</v>
      </c>
      <c r="AD501">
        <v>13.871435143545201</v>
      </c>
      <c r="AE501">
        <v>7605.73274596182</v>
      </c>
      <c r="AF501">
        <v>6575.1428571428496</v>
      </c>
      <c r="AG501">
        <v>5306.7704918032696</v>
      </c>
      <c r="AH501">
        <v>4795.7444168734401</v>
      </c>
      <c r="AI501">
        <v>7770.6036269429997</v>
      </c>
      <c r="AJ501">
        <v>7007.8991097922799</v>
      </c>
      <c r="AK501">
        <v>5610.9461883408003</v>
      </c>
      <c r="AL501">
        <v>4887.9589743589704</v>
      </c>
      <c r="AM501">
        <v>7390.0033898305001</v>
      </c>
      <c r="AN501">
        <v>6077.3993174061397</v>
      </c>
      <c r="AO501">
        <v>4974.2647058823504</v>
      </c>
      <c r="AP501">
        <v>4709.2932692307704</v>
      </c>
      <c r="AQ501">
        <v>7731.2068965517201</v>
      </c>
      <c r="AR501">
        <v>7522.8013698630102</v>
      </c>
      <c r="AS501">
        <v>6171.9279279279199</v>
      </c>
      <c r="AT501">
        <v>5240.0776699029102</v>
      </c>
      <c r="AU501">
        <v>7814.3060109289599</v>
      </c>
      <c r="AV501">
        <v>6614.3089005235597</v>
      </c>
      <c r="AW501">
        <v>5054.9732142857101</v>
      </c>
      <c r="AX501">
        <v>4493.7391304347802</v>
      </c>
      <c r="AY501">
        <v>7373.8721804511197</v>
      </c>
      <c r="AZ501">
        <v>6232.1976744186004</v>
      </c>
      <c r="BA501">
        <v>4745.0096153846098</v>
      </c>
      <c r="BB501">
        <v>5097.7478260869502</v>
      </c>
      <c r="BC501">
        <v>7403.2469135802403</v>
      </c>
      <c r="BD501">
        <v>5857.3553719008196</v>
      </c>
      <c r="BE501">
        <v>5212.6899999999996</v>
      </c>
      <c r="BF501">
        <v>4228.9462365591398</v>
      </c>
    </row>
    <row r="502" spans="1:58" x14ac:dyDescent="0.25">
      <c r="A502" t="s">
        <v>497</v>
      </c>
      <c r="B502" t="str">
        <f>VLOOKUP(A502,vhcsResultsConsolidated!$A$2:$C$566,2)</f>
        <v>limousine</v>
      </c>
      <c r="C502" t="str">
        <f>VLOOKUP(A502,vhcsResultsConsolidated!$A$2:$C$566,3)</f>
        <v>medium</v>
      </c>
      <c r="D502">
        <v>0.66456099999999996</v>
      </c>
      <c r="E502">
        <v>1232</v>
      </c>
      <c r="F502">
        <v>1012</v>
      </c>
      <c r="G502">
        <v>3.8969308396010698</v>
      </c>
      <c r="H502" t="s">
        <v>50</v>
      </c>
      <c r="I502">
        <v>2.76642555286851</v>
      </c>
      <c r="J502" t="s">
        <v>51</v>
      </c>
      <c r="K502">
        <v>4.17326534371806</v>
      </c>
      <c r="L502" t="s">
        <v>50</v>
      </c>
      <c r="M502">
        <v>2.8699134359919798</v>
      </c>
      <c r="N502" t="s">
        <v>51</v>
      </c>
      <c r="O502">
        <v>-4.4442709648157698E-2</v>
      </c>
      <c r="P502" t="s">
        <v>50</v>
      </c>
      <c r="Q502">
        <v>-4.2594534238618503E-2</v>
      </c>
      <c r="R502" t="s">
        <v>50</v>
      </c>
      <c r="S502">
        <v>-6.43988689783562E-2</v>
      </c>
      <c r="T502" t="s">
        <v>50</v>
      </c>
      <c r="U502">
        <v>-6.4208515506417596E-2</v>
      </c>
      <c r="V502" t="s">
        <v>50</v>
      </c>
      <c r="W502">
        <v>2.89863263751838</v>
      </c>
      <c r="X502" t="s">
        <v>50</v>
      </c>
      <c r="Y502">
        <v>2.8682920752416301</v>
      </c>
      <c r="Z502" t="s">
        <v>50</v>
      </c>
      <c r="AA502">
        <v>17.1866678693317</v>
      </c>
      <c r="AB502">
        <v>15.998273372504601</v>
      </c>
      <c r="AC502">
        <v>7.4906254047066696</v>
      </c>
      <c r="AD502">
        <v>8.5076479677979595</v>
      </c>
      <c r="AE502">
        <v>27869.794871794798</v>
      </c>
      <c r="AF502">
        <v>26558.872093023201</v>
      </c>
      <c r="AG502">
        <v>24425.746323529402</v>
      </c>
      <c r="AH502">
        <v>22936.619496855299</v>
      </c>
      <c r="AJ502">
        <v>26964.940860215</v>
      </c>
      <c r="AK502">
        <v>24490.379518072201</v>
      </c>
      <c r="AL502">
        <v>23399.104046242701</v>
      </c>
      <c r="AM502">
        <v>27869.794871794798</v>
      </c>
      <c r="AN502">
        <v>26080.8417721519</v>
      </c>
      <c r="AO502">
        <v>24324.528301886701</v>
      </c>
      <c r="AP502">
        <v>22384.8275862068</v>
      </c>
      <c r="AR502">
        <v>27517.469879518001</v>
      </c>
      <c r="AS502">
        <v>24527.608695652099</v>
      </c>
      <c r="AT502">
        <v>23343.088235294101</v>
      </c>
      <c r="AV502">
        <v>26519.699029126201</v>
      </c>
      <c r="AW502">
        <v>24463.8969072164</v>
      </c>
      <c r="AX502">
        <v>23479.577464788701</v>
      </c>
      <c r="AZ502">
        <v>26172.564705882301</v>
      </c>
      <c r="BA502">
        <v>24038.2352941176</v>
      </c>
      <c r="BB502">
        <v>23315.833333333299</v>
      </c>
      <c r="BC502">
        <v>27869.794871794798</v>
      </c>
      <c r="BD502">
        <v>25974.041095890399</v>
      </c>
      <c r="BE502">
        <v>24590</v>
      </c>
      <c r="BF502">
        <v>21466.575342465701</v>
      </c>
    </row>
    <row r="503" spans="1:58" x14ac:dyDescent="0.25">
      <c r="A503" t="s">
        <v>498</v>
      </c>
      <c r="B503" t="str">
        <f>VLOOKUP(A503,vhcsResultsConsolidated!$A$2:$C$566,2)</f>
        <v>van</v>
      </c>
      <c r="C503" t="str">
        <f>VLOOKUP(A503,vhcsResultsConsolidated!$A$2:$C$566,3)</f>
        <v>medium low</v>
      </c>
      <c r="D503">
        <v>0.83309899999999903</v>
      </c>
      <c r="E503">
        <v>5256</v>
      </c>
      <c r="F503">
        <v>5256</v>
      </c>
      <c r="G503">
        <v>16.3264930567383</v>
      </c>
      <c r="H503" t="s">
        <v>50</v>
      </c>
      <c r="I503">
        <v>24.152928439029399</v>
      </c>
      <c r="J503" t="s">
        <v>50</v>
      </c>
      <c r="K503">
        <v>9.9177536782518008</v>
      </c>
      <c r="L503" t="s">
        <v>50</v>
      </c>
      <c r="M503">
        <v>6.0757946696272001</v>
      </c>
      <c r="N503" t="s">
        <v>50</v>
      </c>
      <c r="O503">
        <v>6.5965762669057196E-3</v>
      </c>
      <c r="P503" t="s">
        <v>53</v>
      </c>
      <c r="Q503">
        <v>-7.1455078181560704E-3</v>
      </c>
      <c r="R503" t="s">
        <v>53</v>
      </c>
      <c r="S503">
        <v>3.4594584089924399E-2</v>
      </c>
      <c r="T503" t="s">
        <v>50</v>
      </c>
      <c r="U503">
        <v>5.9119223170863398E-2</v>
      </c>
      <c r="V503" t="s">
        <v>50</v>
      </c>
      <c r="W503">
        <v>2.8295260091353498</v>
      </c>
      <c r="X503" t="s">
        <v>50</v>
      </c>
      <c r="Y503">
        <v>2.87784018088225</v>
      </c>
      <c r="Z503" t="s">
        <v>50</v>
      </c>
      <c r="AA503">
        <v>-3.84991044149307</v>
      </c>
      <c r="AB503">
        <v>-117.262644867703</v>
      </c>
      <c r="AC503">
        <v>-18.539637574359201</v>
      </c>
      <c r="AD503">
        <v>-98.723007293344196</v>
      </c>
      <c r="AE503">
        <v>36816.155111633299</v>
      </c>
      <c r="AF503">
        <v>36892.8799380325</v>
      </c>
      <c r="AG503">
        <v>33418.928348909598</v>
      </c>
      <c r="AH503">
        <v>36806.489539748902</v>
      </c>
      <c r="AI503">
        <v>36973.156118143401</v>
      </c>
      <c r="AJ503">
        <v>35958.248148148101</v>
      </c>
      <c r="AK503">
        <v>34715.981443298901</v>
      </c>
      <c r="AL503">
        <v>36208.214876033002</v>
      </c>
      <c r="AM503">
        <v>36618.758620689601</v>
      </c>
      <c r="AN503">
        <v>37564.918774966703</v>
      </c>
      <c r="AO503">
        <v>32102.880753138001</v>
      </c>
      <c r="AP503">
        <v>37296.032967032901</v>
      </c>
      <c r="AQ503">
        <v>36996.958174904903</v>
      </c>
      <c r="AR503">
        <v>35924.948837209296</v>
      </c>
      <c r="AS503">
        <v>35628.8479087452</v>
      </c>
      <c r="AT503">
        <v>32409.738154613398</v>
      </c>
      <c r="AU503">
        <v>36943.488151658697</v>
      </c>
      <c r="AV503">
        <v>35980.276923076897</v>
      </c>
      <c r="AW503">
        <v>33634.5225225225</v>
      </c>
      <c r="AX503">
        <v>38894.615520282103</v>
      </c>
      <c r="AY503">
        <v>37626.739130434697</v>
      </c>
      <c r="AZ503">
        <v>35615.389937106898</v>
      </c>
      <c r="BA503">
        <v>32505.729729729701</v>
      </c>
      <c r="BB503">
        <v>40770.781842818396</v>
      </c>
      <c r="BC503">
        <v>35391.394117647003</v>
      </c>
      <c r="BD503">
        <v>38996.674364895996</v>
      </c>
      <c r="BE503">
        <v>31753.53515625</v>
      </c>
      <c r="BF503">
        <v>31533.415730337001</v>
      </c>
    </row>
    <row r="504" spans="1:58" x14ac:dyDescent="0.25">
      <c r="A504" t="s">
        <v>499</v>
      </c>
      <c r="D504">
        <v>0.69993700000000003</v>
      </c>
      <c r="E504">
        <v>1651</v>
      </c>
      <c r="F504">
        <v>860</v>
      </c>
      <c r="G504">
        <v>2.5304650675592399</v>
      </c>
      <c r="H504" t="s">
        <v>51</v>
      </c>
      <c r="I504">
        <v>2.1288187684321702</v>
      </c>
      <c r="J504" t="s">
        <v>52</v>
      </c>
      <c r="K504">
        <v>1.30558907853571</v>
      </c>
      <c r="L504" t="s">
        <v>53</v>
      </c>
      <c r="M504">
        <v>5.34522454872344</v>
      </c>
      <c r="N504" t="s">
        <v>50</v>
      </c>
      <c r="O504">
        <v>-0.13687934400788601</v>
      </c>
      <c r="P504" t="s">
        <v>50</v>
      </c>
      <c r="Q504">
        <v>-0.105969556348238</v>
      </c>
      <c r="R504" t="s">
        <v>50</v>
      </c>
      <c r="S504">
        <v>-0.12545519728683799</v>
      </c>
      <c r="T504" t="s">
        <v>50</v>
      </c>
      <c r="U504">
        <v>-0.150932071450498</v>
      </c>
      <c r="V504" t="s">
        <v>50</v>
      </c>
      <c r="W504">
        <v>2.8831454582621001</v>
      </c>
      <c r="X504" t="s">
        <v>50</v>
      </c>
      <c r="Y504">
        <v>2.8007770125351699</v>
      </c>
      <c r="Z504" t="s">
        <v>50</v>
      </c>
      <c r="AA504">
        <v>17.4771869865795</v>
      </c>
      <c r="AB504">
        <v>5.2556677260395999</v>
      </c>
      <c r="AC504">
        <v>0.81251868994540599</v>
      </c>
      <c r="AD504">
        <v>4.4431490360941899</v>
      </c>
      <c r="AE504">
        <v>10642.1652892561</v>
      </c>
      <c r="AF504">
        <v>9031.5378486055706</v>
      </c>
      <c r="AG504">
        <v>7682.1016949152499</v>
      </c>
      <c r="AH504">
        <v>6587.5736842105198</v>
      </c>
      <c r="AI504">
        <v>10947.9264705882</v>
      </c>
      <c r="AJ504">
        <v>9587.7535211267495</v>
      </c>
      <c r="AK504">
        <v>7649.5930232558103</v>
      </c>
      <c r="AL504">
        <v>7032.6966292134803</v>
      </c>
      <c r="AM504">
        <v>10249.8679245283</v>
      </c>
      <c r="AN504">
        <v>8306.9266055045791</v>
      </c>
      <c r="AO504">
        <v>7712.8241758241702</v>
      </c>
      <c r="AP504">
        <v>6195.3366336633599</v>
      </c>
      <c r="AQ504">
        <v>10919.609756097499</v>
      </c>
      <c r="AR504">
        <v>10029.564516128999</v>
      </c>
      <c r="AS504">
        <v>7670.1714285714297</v>
      </c>
      <c r="AT504">
        <v>7245.18</v>
      </c>
      <c r="AU504">
        <v>10990.9259259259</v>
      </c>
      <c r="AV504">
        <v>9245.35</v>
      </c>
      <c r="AW504">
        <v>7635.4705882352901</v>
      </c>
      <c r="AX504">
        <v>6760.2820512820499</v>
      </c>
      <c r="AY504">
        <v>11126.224489795901</v>
      </c>
      <c r="AZ504">
        <v>8486.1129032257995</v>
      </c>
      <c r="BA504">
        <v>7958.1636363636298</v>
      </c>
      <c r="BB504">
        <v>5670.51111111111</v>
      </c>
      <c r="BC504">
        <v>9496.5087719298208</v>
      </c>
      <c r="BD504">
        <v>8070.55319148936</v>
      </c>
      <c r="BE504">
        <v>7338</v>
      </c>
      <c r="BF504">
        <v>6617.0714285714203</v>
      </c>
    </row>
    <row r="505" spans="1:58" x14ac:dyDescent="0.25">
      <c r="A505" t="s">
        <v>500</v>
      </c>
      <c r="B505" t="str">
        <f>VLOOKUP(A505,vhcsResultsConsolidated!$A$2:$C$566,2)</f>
        <v>Small SUV</v>
      </c>
      <c r="C505" t="str">
        <f>VLOOKUP(A505,vhcsResultsConsolidated!$A$2:$C$566,3)</f>
        <v>Cheap</v>
      </c>
      <c r="D505">
        <v>0.88711299999999904</v>
      </c>
      <c r="E505">
        <v>23257</v>
      </c>
      <c r="F505">
        <v>22880</v>
      </c>
      <c r="G505">
        <v>2.95355600165251</v>
      </c>
      <c r="H505" t="s">
        <v>51</v>
      </c>
      <c r="I505">
        <v>2.8154544587168999</v>
      </c>
      <c r="J505" t="s">
        <v>51</v>
      </c>
      <c r="K505">
        <v>1.8558032861666001</v>
      </c>
      <c r="L505" t="s">
        <v>52</v>
      </c>
      <c r="M505">
        <v>3.1733277807058999</v>
      </c>
      <c r="N505" t="s">
        <v>50</v>
      </c>
      <c r="O505">
        <v>-9.4118791863276804E-3</v>
      </c>
      <c r="P505" t="s">
        <v>53</v>
      </c>
      <c r="Q505">
        <v>-1.31542298199952E-2</v>
      </c>
      <c r="R505" t="s">
        <v>51</v>
      </c>
      <c r="S505">
        <v>5.5778684178587603E-3</v>
      </c>
      <c r="T505" t="s">
        <v>53</v>
      </c>
      <c r="U505">
        <v>5.9772441657376003E-2</v>
      </c>
      <c r="V505" t="s">
        <v>50</v>
      </c>
      <c r="W505">
        <v>2.83619305525708</v>
      </c>
      <c r="X505" t="s">
        <v>50</v>
      </c>
      <c r="Y505">
        <v>2.8742817855978098</v>
      </c>
      <c r="Z505" t="s">
        <v>50</v>
      </c>
      <c r="AA505">
        <v>25.355242790757099</v>
      </c>
      <c r="AB505">
        <v>-144.717835033472</v>
      </c>
      <c r="AC505">
        <v>5.4771464793042002</v>
      </c>
      <c r="AD505">
        <v>-150.19498151277699</v>
      </c>
      <c r="AE505">
        <v>9680.5730115361202</v>
      </c>
      <c r="AF505">
        <v>9372.3601291115901</v>
      </c>
      <c r="AG505">
        <v>8046.6612235510502</v>
      </c>
      <c r="AH505">
        <v>8123.5058845163603</v>
      </c>
      <c r="AI505">
        <v>9523.0539259259203</v>
      </c>
      <c r="AJ505">
        <v>9323.1353698712192</v>
      </c>
      <c r="AK505">
        <v>8113.0565177757499</v>
      </c>
      <c r="AL505">
        <v>8261.2297979797895</v>
      </c>
      <c r="AM505">
        <v>9846.0342359165898</v>
      </c>
      <c r="AN505">
        <v>9424.2582886012005</v>
      </c>
      <c r="AO505">
        <v>7979.0329619312897</v>
      </c>
      <c r="AP505">
        <v>8016.6371652514699</v>
      </c>
      <c r="AQ505">
        <v>9445.2910662824197</v>
      </c>
      <c r="AR505">
        <v>9593.4618055555493</v>
      </c>
      <c r="AS505">
        <v>7948.9692863595301</v>
      </c>
      <c r="AT505">
        <v>8412.8326463314097</v>
      </c>
      <c r="AU505">
        <v>9605.3213414634101</v>
      </c>
      <c r="AV505">
        <v>9033.1762880198603</v>
      </c>
      <c r="AW505">
        <v>8280.1628334866491</v>
      </c>
      <c r="AX505">
        <v>8103.1092003439298</v>
      </c>
      <c r="AY505">
        <v>9187.2136752136703</v>
      </c>
      <c r="AZ505">
        <v>9449.7118855009303</v>
      </c>
      <c r="BA505">
        <v>8152.0053523639599</v>
      </c>
      <c r="BB505">
        <v>8071.1551136363596</v>
      </c>
      <c r="BC505">
        <v>10357.3576561636</v>
      </c>
      <c r="BD505">
        <v>9398.03782051282</v>
      </c>
      <c r="BE505">
        <v>7791.3252662148998</v>
      </c>
      <c r="BF505">
        <v>7942.9416282641996</v>
      </c>
    </row>
    <row r="506" spans="1:58" x14ac:dyDescent="0.25">
      <c r="A506" t="s">
        <v>501</v>
      </c>
      <c r="B506" t="str">
        <f>VLOOKUP(A506,vhcsResultsConsolidated!$A$2:$C$566,2)</f>
        <v>break</v>
      </c>
      <c r="C506" t="str">
        <f>VLOOKUP(A506,vhcsResultsConsolidated!$A$2:$C$566,3)</f>
        <v>low</v>
      </c>
      <c r="D506">
        <v>0.92882299999999995</v>
      </c>
      <c r="E506">
        <v>31865</v>
      </c>
      <c r="F506">
        <v>29255</v>
      </c>
      <c r="G506">
        <v>5.7817740186006104</v>
      </c>
      <c r="H506" t="s">
        <v>50</v>
      </c>
      <c r="I506">
        <v>5.3275313217587099</v>
      </c>
      <c r="J506" t="s">
        <v>50</v>
      </c>
      <c r="K506">
        <v>2.8644762998207298</v>
      </c>
      <c r="L506" t="s">
        <v>51</v>
      </c>
      <c r="M506">
        <v>5.3718710511269103</v>
      </c>
      <c r="N506" t="s">
        <v>50</v>
      </c>
      <c r="O506">
        <v>-9.0245753669440897E-3</v>
      </c>
      <c r="P506" t="s">
        <v>51</v>
      </c>
      <c r="Q506">
        <v>-1.9494852410295999E-2</v>
      </c>
      <c r="R506" t="s">
        <v>50</v>
      </c>
      <c r="S506">
        <v>7.2813178830147202E-3</v>
      </c>
      <c r="T506" t="s">
        <v>52</v>
      </c>
      <c r="U506">
        <v>4.4144500241123298E-2</v>
      </c>
      <c r="V506" t="s">
        <v>50</v>
      </c>
      <c r="W506">
        <v>2.8372075845367002</v>
      </c>
      <c r="X506" t="s">
        <v>50</v>
      </c>
      <c r="Y506">
        <v>2.8681548570587299</v>
      </c>
      <c r="Z506" t="s">
        <v>50</v>
      </c>
      <c r="AA506">
        <v>50.157312821646997</v>
      </c>
      <c r="AB506">
        <v>-276.94537419263298</v>
      </c>
      <c r="AC506">
        <v>-28.280362171204899</v>
      </c>
      <c r="AD506">
        <v>-248.665012021428</v>
      </c>
      <c r="AE506">
        <v>17909.3156219392</v>
      </c>
      <c r="AF506">
        <v>18488.744131178399</v>
      </c>
      <c r="AG506">
        <v>16222.9864004131</v>
      </c>
      <c r="AH506">
        <v>17226.9970592559</v>
      </c>
      <c r="AI506">
        <v>18270.7424626006</v>
      </c>
      <c r="AJ506">
        <v>18362.516962480298</v>
      </c>
      <c r="AK506">
        <v>16560.142951907099</v>
      </c>
      <c r="AL506">
        <v>16570.975370919801</v>
      </c>
      <c r="AM506">
        <v>17498.538843839899</v>
      </c>
      <c r="AN506">
        <v>18628.296323894599</v>
      </c>
      <c r="AO506">
        <v>15859.161417322801</v>
      </c>
      <c r="AP506">
        <v>17871.355290002899</v>
      </c>
      <c r="AQ506">
        <v>19087.831054256701</v>
      </c>
      <c r="AR506">
        <v>17953.149708650799</v>
      </c>
      <c r="AS506">
        <v>16845.543963254499</v>
      </c>
      <c r="AT506">
        <v>16472.768192488202</v>
      </c>
      <c r="AU506">
        <v>17379.3373435996</v>
      </c>
      <c r="AV506">
        <v>18773.912612612599</v>
      </c>
      <c r="AW506">
        <v>16268.4252179745</v>
      </c>
      <c r="AX506">
        <v>16671.4225690276</v>
      </c>
      <c r="AY506">
        <v>17104.904822335</v>
      </c>
      <c r="AZ506">
        <v>18532.8012542209</v>
      </c>
      <c r="BA506">
        <v>15520.7218309859</v>
      </c>
      <c r="BB506">
        <v>16704.276367738199</v>
      </c>
      <c r="BC506">
        <v>17774.6257231864</v>
      </c>
      <c r="BD506">
        <v>18729.658986175102</v>
      </c>
      <c r="BE506">
        <v>16208.9315866084</v>
      </c>
      <c r="BF506">
        <v>19119.383594692401</v>
      </c>
    </row>
    <row r="507" spans="1:58" x14ac:dyDescent="0.25">
      <c r="A507" t="s">
        <v>799</v>
      </c>
      <c r="B507" t="str">
        <f>VLOOKUP(A507,vhcsResultsConsolidated!$A$2:$C$566,2)</f>
        <v>break</v>
      </c>
      <c r="C507" t="str">
        <f>VLOOKUP(A507,vhcsResultsConsolidated!$A$2:$C$566,3)</f>
        <v>low</v>
      </c>
      <c r="D507">
        <v>0.87637600000000004</v>
      </c>
      <c r="E507">
        <v>833</v>
      </c>
      <c r="F507">
        <v>748</v>
      </c>
      <c r="G507">
        <v>1.101339351679</v>
      </c>
      <c r="H507" t="s">
        <v>53</v>
      </c>
      <c r="I507">
        <v>0.98934317208557299</v>
      </c>
      <c r="J507" t="s">
        <v>53</v>
      </c>
      <c r="K507">
        <v>0.843780399277407</v>
      </c>
      <c r="L507" t="s">
        <v>53</v>
      </c>
      <c r="M507">
        <v>3.28660399859776</v>
      </c>
      <c r="N507" t="s">
        <v>50</v>
      </c>
      <c r="O507">
        <v>4.5572449769817799E-4</v>
      </c>
      <c r="P507" t="s">
        <v>53</v>
      </c>
      <c r="Q507">
        <v>-0.12655569988019799</v>
      </c>
      <c r="R507" t="s">
        <v>50</v>
      </c>
      <c r="S507">
        <v>9.1433883168939801E-4</v>
      </c>
      <c r="T507" t="s">
        <v>53</v>
      </c>
      <c r="U507">
        <v>1.20960523882787E-2</v>
      </c>
      <c r="V507" t="s">
        <v>53</v>
      </c>
      <c r="W507">
        <v>2.6025664466752998</v>
      </c>
      <c r="X507" t="s">
        <v>50</v>
      </c>
      <c r="Y507">
        <v>2.6326845127888698</v>
      </c>
      <c r="Z507" t="s">
        <v>50</v>
      </c>
      <c r="AA507">
        <v>6.8629816467958804</v>
      </c>
      <c r="AB507">
        <v>-83.234525547522594</v>
      </c>
      <c r="AC507">
        <v>-35.698304269021797</v>
      </c>
      <c r="AD507">
        <v>-47.536221278500697</v>
      </c>
      <c r="AE507">
        <v>8795.5084033613402</v>
      </c>
      <c r="AF507">
        <v>8492.8316831683096</v>
      </c>
      <c r="AG507">
        <v>7617.2786885245896</v>
      </c>
      <c r="AH507">
        <v>12687.301075268801</v>
      </c>
      <c r="AI507">
        <v>8689.36567164179</v>
      </c>
      <c r="AJ507">
        <v>8700.4862385320994</v>
      </c>
      <c r="AK507">
        <v>7921.6885245901603</v>
      </c>
      <c r="AL507">
        <v>12993.3956043956</v>
      </c>
      <c r="AM507">
        <v>8932.2692307692305</v>
      </c>
      <c r="AN507">
        <v>8249.4516129032199</v>
      </c>
      <c r="AO507">
        <v>7312.8688524590098</v>
      </c>
      <c r="AP507">
        <v>12394.0947368421</v>
      </c>
      <c r="AQ507">
        <v>8405.1285714285696</v>
      </c>
      <c r="AR507">
        <v>7488.0392156862699</v>
      </c>
      <c r="AS507">
        <v>7907.1428571428496</v>
      </c>
      <c r="AT507">
        <v>13628.914893617</v>
      </c>
      <c r="AU507">
        <v>9000.25</v>
      </c>
      <c r="AV507">
        <v>9766.6034482758605</v>
      </c>
      <c r="AW507">
        <v>7941.2692307692296</v>
      </c>
      <c r="AX507">
        <v>12314.545454545399</v>
      </c>
      <c r="AY507">
        <v>8569.2439024390205</v>
      </c>
      <c r="AZ507">
        <v>8373.5294117647009</v>
      </c>
      <c r="BA507">
        <v>7729.3947368421004</v>
      </c>
      <c r="BB507">
        <v>12551.929824561401</v>
      </c>
      <c r="BC507">
        <v>9168.5238095238092</v>
      </c>
      <c r="BD507">
        <v>8098.7857142857101</v>
      </c>
      <c r="BE507">
        <v>6624.6956521739103</v>
      </c>
      <c r="BF507">
        <v>12157.3421052631</v>
      </c>
    </row>
    <row r="508" spans="1:58" x14ac:dyDescent="0.25">
      <c r="A508" t="s">
        <v>502</v>
      </c>
      <c r="B508" t="str">
        <f>VLOOKUP(A508,vhcsResultsConsolidated!$A$2:$C$566,2)</f>
        <v>Business Limousine</v>
      </c>
      <c r="C508" t="str">
        <f>VLOOKUP(A508,vhcsResultsConsolidated!$A$2:$C$566,3)</f>
        <v>High</v>
      </c>
      <c r="D508">
        <v>0.85640099999999997</v>
      </c>
      <c r="E508">
        <v>1654</v>
      </c>
      <c r="F508">
        <v>1366</v>
      </c>
      <c r="G508">
        <v>6.7688981363384499</v>
      </c>
      <c r="H508" t="s">
        <v>50</v>
      </c>
      <c r="I508">
        <v>2.1433610063737998</v>
      </c>
      <c r="J508" t="s">
        <v>52</v>
      </c>
      <c r="K508">
        <v>8.7972105304786208</v>
      </c>
      <c r="L508" t="s">
        <v>50</v>
      </c>
      <c r="M508">
        <v>3.5731330900626301</v>
      </c>
      <c r="N508" t="s">
        <v>50</v>
      </c>
      <c r="O508">
        <v>5.42151497727488E-2</v>
      </c>
      <c r="P508" t="s">
        <v>51</v>
      </c>
      <c r="Q508">
        <v>-3.1397783812565597E-2</v>
      </c>
      <c r="R508" t="s">
        <v>53</v>
      </c>
      <c r="S508">
        <v>0.11373110341534901</v>
      </c>
      <c r="T508" t="s">
        <v>50</v>
      </c>
      <c r="U508">
        <v>0.129595650345083</v>
      </c>
      <c r="V508" t="s">
        <v>50</v>
      </c>
      <c r="W508">
        <v>2.67865478457774</v>
      </c>
      <c r="X508" t="s">
        <v>50</v>
      </c>
      <c r="Y508">
        <v>2.79735393570571</v>
      </c>
      <c r="Z508" t="s">
        <v>50</v>
      </c>
      <c r="AA508">
        <v>0.130869749703383</v>
      </c>
      <c r="AB508">
        <v>-93.99537672692</v>
      </c>
      <c r="AC508">
        <v>-43.023517523629799</v>
      </c>
      <c r="AD508">
        <v>-50.971859203290201</v>
      </c>
      <c r="AE508">
        <v>9261.2800000000007</v>
      </c>
      <c r="AF508">
        <v>9921.9567901234495</v>
      </c>
      <c r="AG508">
        <v>7888.0384615384601</v>
      </c>
      <c r="AH508">
        <v>13348.2238442822</v>
      </c>
      <c r="AI508">
        <v>9627.3493975903602</v>
      </c>
      <c r="AJ508">
        <v>9341.8316831683096</v>
      </c>
      <c r="AK508">
        <v>8356.2222222222208</v>
      </c>
      <c r="AL508">
        <v>13349.1659388646</v>
      </c>
      <c r="AM508">
        <v>8857.9557522123796</v>
      </c>
      <c r="AN508">
        <v>10882.491803278601</v>
      </c>
      <c r="AO508">
        <v>7486.73809523809</v>
      </c>
      <c r="AP508">
        <v>13347.038461538399</v>
      </c>
      <c r="AQ508">
        <v>9742.9104477611909</v>
      </c>
      <c r="AR508">
        <v>9341.69</v>
      </c>
      <c r="AS508">
        <v>8005.3076923076896</v>
      </c>
      <c r="AT508">
        <v>13977.781021897799</v>
      </c>
      <c r="AU508">
        <v>9492.6956521739103</v>
      </c>
      <c r="AV508">
        <v>9341.9705882352901</v>
      </c>
      <c r="AW508">
        <v>8770.9393939393904</v>
      </c>
      <c r="AX508">
        <v>12413.0760869565</v>
      </c>
      <c r="AY508">
        <v>9181.7472527472491</v>
      </c>
      <c r="AZ508">
        <v>10841.6986301369</v>
      </c>
      <c r="BA508">
        <v>7492.4166666666597</v>
      </c>
      <c r="BB508">
        <v>13546.221238938</v>
      </c>
      <c r="BC508">
        <v>8639.6962962962898</v>
      </c>
      <c r="BD508">
        <v>10943.265306122399</v>
      </c>
      <c r="BE508">
        <v>7482.4791666666597</v>
      </c>
      <c r="BF508">
        <v>13020.8405797101</v>
      </c>
    </row>
    <row r="509" spans="1:58" x14ac:dyDescent="0.25">
      <c r="A509" t="s">
        <v>503</v>
      </c>
      <c r="B509" t="str">
        <f>VLOOKUP(A509,vhcsResultsConsolidated!$A$2:$C$566,2)</f>
        <v>SUV</v>
      </c>
      <c r="C509" t="str">
        <f>VLOOKUP(A509,vhcsResultsConsolidated!$A$2:$C$566,3)</f>
        <v>High</v>
      </c>
      <c r="D509">
        <v>0.90928999999999904</v>
      </c>
      <c r="E509">
        <v>14257</v>
      </c>
      <c r="F509">
        <v>13713</v>
      </c>
      <c r="G509">
        <v>5.6951806937048399</v>
      </c>
      <c r="H509" t="s">
        <v>50</v>
      </c>
      <c r="I509">
        <v>4.35759850894721</v>
      </c>
      <c r="J509" t="s">
        <v>50</v>
      </c>
      <c r="K509">
        <v>3.8093824172484299</v>
      </c>
      <c r="L509" t="s">
        <v>50</v>
      </c>
      <c r="M509">
        <v>4.4718748771383403</v>
      </c>
      <c r="N509" t="s">
        <v>50</v>
      </c>
      <c r="O509">
        <v>4.3433624909742001E-2</v>
      </c>
      <c r="P509" t="s">
        <v>50</v>
      </c>
      <c r="Q509">
        <v>2.1895631966896801E-2</v>
      </c>
      <c r="R509" t="s">
        <v>50</v>
      </c>
      <c r="S509">
        <v>7.0466359793132705E-2</v>
      </c>
      <c r="T509" t="s">
        <v>50</v>
      </c>
      <c r="U509">
        <v>0.122157019231874</v>
      </c>
      <c r="V509" t="s">
        <v>50</v>
      </c>
      <c r="W509">
        <v>2.6729415007159201</v>
      </c>
      <c r="X509" t="s">
        <v>50</v>
      </c>
      <c r="Y509">
        <v>2.7539996171282302</v>
      </c>
      <c r="Z509" t="s">
        <v>50</v>
      </c>
      <c r="AA509">
        <v>-44.658853180022199</v>
      </c>
      <c r="AB509">
        <v>-127.815811248635</v>
      </c>
      <c r="AC509">
        <v>-7.3890456249012599</v>
      </c>
      <c r="AD509">
        <v>-120.426765623734</v>
      </c>
      <c r="AE509">
        <v>11735.817880794701</v>
      </c>
      <c r="AF509">
        <v>11681.610637748499</v>
      </c>
      <c r="AG509">
        <v>10397.144295302</v>
      </c>
      <c r="AH509">
        <v>10383.1675767918</v>
      </c>
      <c r="AI509">
        <v>11615.0375457875</v>
      </c>
      <c r="AJ509">
        <v>11703.456246838599</v>
      </c>
      <c r="AK509">
        <v>10597.6599423631</v>
      </c>
      <c r="AL509">
        <v>10556.6520566419</v>
      </c>
      <c r="AM509">
        <v>11864.8708414872</v>
      </c>
      <c r="AN509">
        <v>11658.8317510548</v>
      </c>
      <c r="AO509">
        <v>10182.062596599601</v>
      </c>
      <c r="AP509">
        <v>10205.3669661368</v>
      </c>
      <c r="AQ509">
        <v>11461.831238779099</v>
      </c>
      <c r="AR509">
        <v>10849.540295119101</v>
      </c>
      <c r="AS509">
        <v>10527.0107197549</v>
      </c>
      <c r="AT509">
        <v>10421.517780938801</v>
      </c>
      <c r="AU509">
        <v>11774.5439252336</v>
      </c>
      <c r="AV509">
        <v>12389.8613138686</v>
      </c>
      <c r="AW509">
        <v>10660.4272108843</v>
      </c>
      <c r="AX509">
        <v>10678.4461538461</v>
      </c>
      <c r="AY509">
        <v>11889.266666666599</v>
      </c>
      <c r="AZ509">
        <v>11706.232583065301</v>
      </c>
      <c r="BA509">
        <v>10262.8536953242</v>
      </c>
      <c r="BB509">
        <v>10408.9301745635</v>
      </c>
      <c r="BC509">
        <v>11843.893539581401</v>
      </c>
      <c r="BD509">
        <v>11612.9075804776</v>
      </c>
      <c r="BE509">
        <v>10097.1743264659</v>
      </c>
      <c r="BF509">
        <v>9952.2542635658901</v>
      </c>
    </row>
    <row r="510" spans="1:58" x14ac:dyDescent="0.25">
      <c r="A510" t="s">
        <v>504</v>
      </c>
      <c r="B510" t="str">
        <f>VLOOKUP(A510,vhcsResultsConsolidated!$A$2:$C$566,2)</f>
        <v>Van</v>
      </c>
      <c r="C510" t="str">
        <f>VLOOKUP(A510,vhcsResultsConsolidated!$A$2:$C$566,3)</f>
        <v>Medium</v>
      </c>
      <c r="D510">
        <v>0.90988199999999997</v>
      </c>
      <c r="E510">
        <v>10647</v>
      </c>
      <c r="F510">
        <v>9661</v>
      </c>
      <c r="G510">
        <v>3.4066775521567099</v>
      </c>
      <c r="H510" t="s">
        <v>50</v>
      </c>
      <c r="I510">
        <v>2.6061462705068799</v>
      </c>
      <c r="J510" t="s">
        <v>51</v>
      </c>
      <c r="K510">
        <v>2.9979853359867299</v>
      </c>
      <c r="L510" t="s">
        <v>51</v>
      </c>
      <c r="M510">
        <v>5.8983654533646899</v>
      </c>
      <c r="N510" t="s">
        <v>50</v>
      </c>
      <c r="O510">
        <v>1.0473348650289E-2</v>
      </c>
      <c r="P510" t="s">
        <v>53</v>
      </c>
      <c r="Q510">
        <v>1.82769333950492E-2</v>
      </c>
      <c r="R510" t="s">
        <v>51</v>
      </c>
      <c r="S510">
        <v>2.9289396624847499E-2</v>
      </c>
      <c r="T510" t="s">
        <v>50</v>
      </c>
      <c r="U510">
        <v>6.5241850745015595E-2</v>
      </c>
      <c r="V510" t="s">
        <v>50</v>
      </c>
      <c r="W510">
        <v>2.6991198196142698</v>
      </c>
      <c r="X510" t="s">
        <v>50</v>
      </c>
      <c r="Y510">
        <v>2.7412483786129198</v>
      </c>
      <c r="Z510" t="s">
        <v>50</v>
      </c>
      <c r="AA510">
        <v>-18.838367385716399</v>
      </c>
      <c r="AB510">
        <v>-12.970473226518299</v>
      </c>
      <c r="AC510">
        <v>11.568319793008801</v>
      </c>
      <c r="AD510">
        <v>-24.538793019527201</v>
      </c>
      <c r="AE510">
        <v>11630.478802253099</v>
      </c>
      <c r="AF510">
        <v>11786.082484390399</v>
      </c>
      <c r="AG510">
        <v>9230.68089430894</v>
      </c>
      <c r="AH510">
        <v>9476.0938383267294</v>
      </c>
      <c r="AI510">
        <v>11792.9372056514</v>
      </c>
      <c r="AJ510">
        <v>11295.070819672101</v>
      </c>
      <c r="AK510">
        <v>9330.6814516128998</v>
      </c>
      <c r="AL510">
        <v>9681.0181818181809</v>
      </c>
      <c r="AM510">
        <v>11418.127222982201</v>
      </c>
      <c r="AN510">
        <v>12279.358366271401</v>
      </c>
      <c r="AO510">
        <v>9129.0409836065501</v>
      </c>
      <c r="AP510">
        <v>9273.2440944881891</v>
      </c>
      <c r="AQ510">
        <v>11787.652217741899</v>
      </c>
      <c r="AR510">
        <v>11171.518672199099</v>
      </c>
      <c r="AS510">
        <v>9658.8405405405392</v>
      </c>
      <c r="AT510">
        <v>9915.9007444168692</v>
      </c>
      <c r="AU510">
        <v>11798.642002176201</v>
      </c>
      <c r="AV510">
        <v>11406.452618453801</v>
      </c>
      <c r="AW510">
        <v>9006.03208556149</v>
      </c>
      <c r="AX510">
        <v>9482.5744234800804</v>
      </c>
      <c r="AY510">
        <v>11331.809171597601</v>
      </c>
      <c r="AZ510">
        <v>11583.572569906701</v>
      </c>
      <c r="BA510">
        <v>9429.0630372492797</v>
      </c>
      <c r="BB510">
        <v>8975.4305555555493</v>
      </c>
      <c r="BC510">
        <v>11492.365139949099</v>
      </c>
      <c r="BD510">
        <v>12960.6297262059</v>
      </c>
      <c r="BE510">
        <v>8855.6527415143591</v>
      </c>
      <c r="BF510">
        <v>9663.1090909090908</v>
      </c>
    </row>
    <row r="511" spans="1:58" x14ac:dyDescent="0.25">
      <c r="A511" t="s">
        <v>505</v>
      </c>
      <c r="B511" t="str">
        <f>VLOOKUP(A511,vhcsResultsConsolidated!$A$2:$C$566,2)</f>
        <v>City</v>
      </c>
      <c r="C511" t="str">
        <f>VLOOKUP(A511,vhcsResultsConsolidated!$A$2:$C$566,3)</f>
        <v>Cheap</v>
      </c>
      <c r="D511">
        <v>0.75904300000000002</v>
      </c>
      <c r="E511">
        <v>2691</v>
      </c>
      <c r="F511">
        <v>2691</v>
      </c>
      <c r="G511">
        <v>4.2283695436161199</v>
      </c>
      <c r="H511" t="s">
        <v>50</v>
      </c>
      <c r="I511">
        <v>4.2521187713343904</v>
      </c>
      <c r="J511" t="s">
        <v>50</v>
      </c>
      <c r="K511">
        <v>1.65976689792917</v>
      </c>
      <c r="L511" t="s">
        <v>53</v>
      </c>
      <c r="M511">
        <v>10.5964001872234</v>
      </c>
      <c r="N511" t="s">
        <v>50</v>
      </c>
      <c r="O511">
        <v>-7.0976244368821106E-2</v>
      </c>
      <c r="P511" t="s">
        <v>50</v>
      </c>
      <c r="Q511">
        <v>-6.9575856527957697E-2</v>
      </c>
      <c r="R511" t="s">
        <v>50</v>
      </c>
      <c r="S511">
        <v>-7.9022044334616307E-2</v>
      </c>
      <c r="T511" t="s">
        <v>50</v>
      </c>
      <c r="U511">
        <v>-6.4167600522546303E-2</v>
      </c>
      <c r="V511" t="s">
        <v>50</v>
      </c>
      <c r="W511">
        <v>2.9839056570931999</v>
      </c>
      <c r="X511" t="s">
        <v>50</v>
      </c>
      <c r="Y511">
        <v>2.9595650118982899</v>
      </c>
      <c r="Z511" t="s">
        <v>50</v>
      </c>
      <c r="AA511">
        <v>9.4127798647496093</v>
      </c>
      <c r="AB511">
        <v>-12.0865672220714</v>
      </c>
      <c r="AC511">
        <v>-0.50442285805050502</v>
      </c>
      <c r="AD511">
        <v>-11.5821443640209</v>
      </c>
      <c r="AE511">
        <v>39983.713541666599</v>
      </c>
      <c r="AF511">
        <v>35979.916483516397</v>
      </c>
      <c r="AG511">
        <v>34027.949756888098</v>
      </c>
      <c r="AH511">
        <v>33754.526748971097</v>
      </c>
      <c r="AJ511">
        <v>37540.568181818096</v>
      </c>
      <c r="AK511">
        <v>34650.850609756097</v>
      </c>
      <c r="AL511">
        <v>33913.129330254</v>
      </c>
      <c r="AM511">
        <v>39983.713541666599</v>
      </c>
      <c r="AN511">
        <v>34995.419354838697</v>
      </c>
      <c r="AO511">
        <v>33320.989619377098</v>
      </c>
      <c r="AP511">
        <v>33627.115027829299</v>
      </c>
      <c r="AR511">
        <v>38153.829787233997</v>
      </c>
      <c r="AS511">
        <v>35728.089171974498</v>
      </c>
      <c r="AT511">
        <v>34439.325123152703</v>
      </c>
      <c r="AV511">
        <v>37130.7582938388</v>
      </c>
      <c r="AW511">
        <v>33661.807017543797</v>
      </c>
      <c r="AX511">
        <v>33448.704347826002</v>
      </c>
      <c r="AZ511">
        <v>34755.802973977698</v>
      </c>
      <c r="BA511">
        <v>33042.3051948051</v>
      </c>
      <c r="BB511">
        <v>33736.963576158902</v>
      </c>
      <c r="BC511">
        <v>39983.713541666599</v>
      </c>
      <c r="BD511">
        <v>35218.453287197197</v>
      </c>
      <c r="BE511">
        <v>33638.896296296298</v>
      </c>
      <c r="BF511">
        <v>33487.139240506302</v>
      </c>
    </row>
    <row r="512" spans="1:58" x14ac:dyDescent="0.25">
      <c r="A512" t="s">
        <v>506</v>
      </c>
      <c r="B512" t="str">
        <f>VLOOKUP(A512,vhcsResultsConsolidated!$A$2:$C$566,2)</f>
        <v>Small SUV</v>
      </c>
      <c r="C512" t="str">
        <f>VLOOKUP(A512,vhcsResultsConsolidated!$A$2:$C$566,3)</f>
        <v>Medium</v>
      </c>
      <c r="D512">
        <v>0.75725299999999995</v>
      </c>
      <c r="E512">
        <v>4698</v>
      </c>
      <c r="F512">
        <v>4661</v>
      </c>
      <c r="G512">
        <v>11.267789800436001</v>
      </c>
      <c r="H512" t="s">
        <v>50</v>
      </c>
      <c r="I512">
        <v>6.4386877138193404</v>
      </c>
      <c r="J512" t="s">
        <v>50</v>
      </c>
      <c r="K512">
        <v>8.2489230479329194</v>
      </c>
      <c r="L512" t="s">
        <v>50</v>
      </c>
      <c r="M512">
        <v>19.610328055216801</v>
      </c>
      <c r="N512" t="s">
        <v>50</v>
      </c>
      <c r="O512">
        <v>-8.0633832747463496E-2</v>
      </c>
      <c r="P512" t="s">
        <v>50</v>
      </c>
      <c r="Q512">
        <v>-9.8621019929787807E-2</v>
      </c>
      <c r="R512" t="s">
        <v>50</v>
      </c>
      <c r="S512">
        <v>-0.119680667165491</v>
      </c>
      <c r="T512" t="s">
        <v>50</v>
      </c>
      <c r="U512">
        <v>-9.2211991305158003E-2</v>
      </c>
      <c r="V512" t="s">
        <v>50</v>
      </c>
      <c r="W512">
        <v>3.0184462745617102</v>
      </c>
      <c r="X512" t="s">
        <v>50</v>
      </c>
      <c r="Y512">
        <v>2.96531357604638</v>
      </c>
      <c r="Z512" t="s">
        <v>50</v>
      </c>
      <c r="AA512">
        <v>-42.248457701382101</v>
      </c>
      <c r="AB512">
        <v>43.0526690058066</v>
      </c>
      <c r="AC512">
        <v>37.538031889313601</v>
      </c>
      <c r="AD512">
        <v>5.5146371164931596</v>
      </c>
      <c r="AE512">
        <v>47700.554242749698</v>
      </c>
      <c r="AF512">
        <v>43968.613000755802</v>
      </c>
      <c r="AG512">
        <v>42782.593816631103</v>
      </c>
      <c r="AH512">
        <v>39751.043567052402</v>
      </c>
      <c r="AI512">
        <v>49442.684337349398</v>
      </c>
      <c r="AJ512">
        <v>46270.328976034798</v>
      </c>
      <c r="AK512">
        <v>44475.245999999999</v>
      </c>
      <c r="AL512">
        <v>40058.852644836203</v>
      </c>
      <c r="AM512">
        <v>46299.422480620102</v>
      </c>
      <c r="AN512">
        <v>42745.826388888803</v>
      </c>
      <c r="AO512">
        <v>40850.342465753398</v>
      </c>
      <c r="AP512">
        <v>39388.968888888798</v>
      </c>
      <c r="AQ512">
        <v>50370.0693069306</v>
      </c>
      <c r="AR512">
        <v>47087.469026548599</v>
      </c>
      <c r="AS512">
        <v>45667.780303030297</v>
      </c>
      <c r="AT512">
        <v>41656.976676384802</v>
      </c>
      <c r="AU512">
        <v>48563.192488262903</v>
      </c>
      <c r="AV512">
        <v>45477.738197424798</v>
      </c>
      <c r="AW512">
        <v>43141.224576271103</v>
      </c>
      <c r="AX512">
        <v>38843.427937915701</v>
      </c>
      <c r="AY512">
        <v>47609.309523809497</v>
      </c>
      <c r="AZ512">
        <v>42941.3370165745</v>
      </c>
      <c r="BA512">
        <v>41312.971698113201</v>
      </c>
      <c r="BB512">
        <v>39724.796460176898</v>
      </c>
      <c r="BC512">
        <v>45049.075757575702</v>
      </c>
      <c r="BD512">
        <v>42604.840637450201</v>
      </c>
      <c r="BE512">
        <v>40416.371681415898</v>
      </c>
      <c r="BF512">
        <v>39050.142857142797</v>
      </c>
    </row>
    <row r="513" spans="1:58" x14ac:dyDescent="0.25">
      <c r="A513" t="s">
        <v>507</v>
      </c>
      <c r="B513" t="str">
        <f>VLOOKUP(A513,vhcsResultsConsolidated!$A$2:$C$566,2)</f>
        <v>Break Hybrid</v>
      </c>
      <c r="C513" t="str">
        <f>VLOOKUP(A513,vhcsResultsConsolidated!$A$2:$C$566,3)</f>
        <v>medium low</v>
      </c>
      <c r="D513">
        <v>0.92313699999999999</v>
      </c>
      <c r="E513">
        <v>84958</v>
      </c>
      <c r="F513">
        <v>80472</v>
      </c>
      <c r="G513">
        <v>7.1215330360899998</v>
      </c>
      <c r="H513" t="s">
        <v>50</v>
      </c>
      <c r="I513">
        <v>5.8705878921714998</v>
      </c>
      <c r="J513" t="s">
        <v>50</v>
      </c>
      <c r="K513">
        <v>4.0385123951547799</v>
      </c>
      <c r="L513" t="s">
        <v>50</v>
      </c>
      <c r="M513">
        <v>9.3007092900302606</v>
      </c>
      <c r="N513" t="s">
        <v>50</v>
      </c>
      <c r="O513">
        <v>3.0699966053747002E-3</v>
      </c>
      <c r="P513" t="s">
        <v>53</v>
      </c>
      <c r="Q513">
        <v>-8.8803996628530005E-3</v>
      </c>
      <c r="R513" t="s">
        <v>50</v>
      </c>
      <c r="S513">
        <v>2.5012748489248799E-2</v>
      </c>
      <c r="T513" t="s">
        <v>50</v>
      </c>
      <c r="U513">
        <v>4.8923177027569403E-2</v>
      </c>
      <c r="V513" t="s">
        <v>50</v>
      </c>
      <c r="W513">
        <v>2.8287494339649699</v>
      </c>
      <c r="X513" t="s">
        <v>50</v>
      </c>
      <c r="Y513">
        <v>2.8663244110842001</v>
      </c>
      <c r="Z513" t="s">
        <v>50</v>
      </c>
      <c r="AA513">
        <v>208.270260148126</v>
      </c>
      <c r="AB513">
        <v>-356.17461558181702</v>
      </c>
      <c r="AC513">
        <v>-31.298977937048001</v>
      </c>
      <c r="AD513">
        <v>-324.87563764476801</v>
      </c>
      <c r="AE513">
        <v>17794.277544054599</v>
      </c>
      <c r="AF513">
        <v>17957.540886996099</v>
      </c>
      <c r="AG513">
        <v>14834.415233092501</v>
      </c>
      <c r="AH513">
        <v>14443.674266325301</v>
      </c>
      <c r="AI513">
        <v>18057.808799030699</v>
      </c>
      <c r="AJ513">
        <v>17482.609244428899</v>
      </c>
      <c r="AK513">
        <v>15433.8230312223</v>
      </c>
      <c r="AL513">
        <v>14478.687564707199</v>
      </c>
      <c r="AM513">
        <v>17504.019516263499</v>
      </c>
      <c r="AN513">
        <v>18421.527170677698</v>
      </c>
      <c r="AO513">
        <v>14186.524115316201</v>
      </c>
      <c r="AP513">
        <v>14406.125462620201</v>
      </c>
      <c r="AQ513">
        <v>18146.136561889001</v>
      </c>
      <c r="AR513">
        <v>17174.738458674601</v>
      </c>
      <c r="AS513">
        <v>15870.4872881355</v>
      </c>
      <c r="AT513">
        <v>14660.4060308555</v>
      </c>
      <c r="AU513">
        <v>17968.241726399199</v>
      </c>
      <c r="AV513">
        <v>17753.028122956101</v>
      </c>
      <c r="AW513">
        <v>14984.503462426201</v>
      </c>
      <c r="AX513">
        <v>14302.607927519801</v>
      </c>
      <c r="AY513">
        <v>17508.147632311899</v>
      </c>
      <c r="AZ513">
        <v>18449.242320819099</v>
      </c>
      <c r="BA513">
        <v>13988.580129940399</v>
      </c>
      <c r="BB513">
        <v>14075.273266022799</v>
      </c>
      <c r="BC513">
        <v>17500.223182836999</v>
      </c>
      <c r="BD513">
        <v>18393.995253432699</v>
      </c>
      <c r="BE513">
        <v>14388.235862068899</v>
      </c>
      <c r="BF513">
        <v>14830.734647887301</v>
      </c>
    </row>
    <row r="514" spans="1:58" x14ac:dyDescent="0.25">
      <c r="A514" t="s">
        <v>508</v>
      </c>
      <c r="D514">
        <v>0.91981999999999997</v>
      </c>
      <c r="E514">
        <v>3027</v>
      </c>
      <c r="F514">
        <v>2819</v>
      </c>
      <c r="G514">
        <v>1.00636847414571</v>
      </c>
      <c r="H514" t="s">
        <v>53</v>
      </c>
      <c r="I514">
        <v>1.47299670904608</v>
      </c>
      <c r="J514" t="s">
        <v>53</v>
      </c>
      <c r="K514">
        <v>1.5112967765762799</v>
      </c>
      <c r="L514" t="s">
        <v>53</v>
      </c>
      <c r="M514">
        <v>1.1874591539934101</v>
      </c>
      <c r="N514" t="s">
        <v>53</v>
      </c>
      <c r="O514">
        <v>1.37228926149967E-2</v>
      </c>
      <c r="P514" t="s">
        <v>53</v>
      </c>
      <c r="Q514">
        <v>-4.2922657635111799E-2</v>
      </c>
      <c r="R514" t="s">
        <v>51</v>
      </c>
      <c r="S514">
        <v>3.4700620059546099E-2</v>
      </c>
      <c r="T514" t="s">
        <v>51</v>
      </c>
      <c r="U514">
        <v>7.9056430121776905E-2</v>
      </c>
      <c r="V514" t="s">
        <v>50</v>
      </c>
      <c r="W514">
        <v>2.8132985564606501</v>
      </c>
      <c r="X514" t="s">
        <v>50</v>
      </c>
      <c r="Y514">
        <v>2.8693104490471399</v>
      </c>
      <c r="Z514" t="s">
        <v>50</v>
      </c>
      <c r="AA514">
        <v>7.0956677023564199</v>
      </c>
      <c r="AB514">
        <v>-48.1946424942711</v>
      </c>
      <c r="AC514">
        <v>-16.529592737560499</v>
      </c>
      <c r="AD514">
        <v>-31.665049756710602</v>
      </c>
      <c r="AE514">
        <v>14256.132214060801</v>
      </c>
      <c r="AF514">
        <v>14084.589894242001</v>
      </c>
      <c r="AG514">
        <v>13199.3599137931</v>
      </c>
      <c r="AH514">
        <v>12018.627949183299</v>
      </c>
      <c r="AI514">
        <v>14674.463320463299</v>
      </c>
      <c r="AJ514">
        <v>14556.528301886699</v>
      </c>
      <c r="AK514">
        <v>14478.809352517899</v>
      </c>
      <c r="AL514">
        <v>12405.603125</v>
      </c>
      <c r="AM514">
        <v>13757.9816091954</v>
      </c>
      <c r="AN514">
        <v>13482.679144385</v>
      </c>
      <c r="AO514">
        <v>11287.064516128999</v>
      </c>
      <c r="AP514">
        <v>11482.5584415584</v>
      </c>
      <c r="AQ514">
        <v>15534.868913857599</v>
      </c>
      <c r="AR514">
        <v>14821.0341880341</v>
      </c>
      <c r="AS514">
        <v>15485.8187919463</v>
      </c>
      <c r="AT514">
        <v>13458.1104651162</v>
      </c>
      <c r="AU514">
        <v>13759.2111553784</v>
      </c>
      <c r="AV514">
        <v>14301.8189300411</v>
      </c>
      <c r="AW514">
        <v>13315.6744186046</v>
      </c>
      <c r="AX514">
        <v>11182.4189189189</v>
      </c>
      <c r="AY514">
        <v>14301.8434343434</v>
      </c>
      <c r="AZ514">
        <v>12844.2746113989</v>
      </c>
      <c r="BA514">
        <v>11050.6703296703</v>
      </c>
      <c r="BB514">
        <v>12393.9416666666</v>
      </c>
      <c r="BC514">
        <v>13303.616033755199</v>
      </c>
      <c r="BD514">
        <v>14163.408839779</v>
      </c>
      <c r="BE514">
        <v>11513.5052631578</v>
      </c>
      <c r="BF514">
        <v>10497.279279279201</v>
      </c>
    </row>
    <row r="515" spans="1:58" x14ac:dyDescent="0.25">
      <c r="A515" t="s">
        <v>509</v>
      </c>
      <c r="D515">
        <v>0.83438099999999904</v>
      </c>
      <c r="E515">
        <v>410</v>
      </c>
      <c r="F515">
        <v>121</v>
      </c>
      <c r="G515">
        <v>0.49039869496195698</v>
      </c>
      <c r="H515" t="s">
        <v>53</v>
      </c>
      <c r="I515">
        <v>1.12829106425131</v>
      </c>
      <c r="J515" t="s">
        <v>53</v>
      </c>
      <c r="K515">
        <v>0.18370942040161101</v>
      </c>
      <c r="L515" t="s">
        <v>53</v>
      </c>
      <c r="M515">
        <v>0.80301574799976005</v>
      </c>
      <c r="N515" t="s">
        <v>53</v>
      </c>
      <c r="O515">
        <v>4.5780843458592201E-2</v>
      </c>
      <c r="P515" t="s">
        <v>53</v>
      </c>
      <c r="Q515">
        <v>7.2179059091638603E-2</v>
      </c>
      <c r="R515" t="s">
        <v>53</v>
      </c>
      <c r="S515">
        <v>9.9250238016186806E-2</v>
      </c>
      <c r="T515" t="s">
        <v>51</v>
      </c>
      <c r="U515">
        <v>0.13773594345988799</v>
      </c>
      <c r="V515" t="s">
        <v>50</v>
      </c>
      <c r="W515">
        <v>2.9886288624708199</v>
      </c>
      <c r="X515" t="s">
        <v>50</v>
      </c>
      <c r="Y515">
        <v>3.0604559129574</v>
      </c>
      <c r="Z515" t="s">
        <v>50</v>
      </c>
      <c r="AA515">
        <v>1.6499189511791501</v>
      </c>
      <c r="AB515">
        <v>5.28183223869617</v>
      </c>
      <c r="AC515">
        <v>2.4956145429699501</v>
      </c>
      <c r="AD515">
        <v>2.7862176957262101</v>
      </c>
      <c r="AE515">
        <v>35646</v>
      </c>
      <c r="AF515">
        <v>38010.714285714203</v>
      </c>
      <c r="AG515">
        <v>33722.222222222197</v>
      </c>
      <c r="AH515">
        <v>28079.75</v>
      </c>
      <c r="AI515">
        <v>34915</v>
      </c>
      <c r="AJ515">
        <v>39085</v>
      </c>
      <c r="AK515">
        <v>34303.888888888803</v>
      </c>
      <c r="AL515">
        <v>30080.370370370299</v>
      </c>
      <c r="AM515">
        <v>35828.75</v>
      </c>
      <c r="AN515">
        <v>35325</v>
      </c>
      <c r="AO515">
        <v>32558.8888888888</v>
      </c>
      <c r="AP515">
        <v>26217.1034482758</v>
      </c>
      <c r="AQ515">
        <v>33930</v>
      </c>
      <c r="AR515">
        <v>39055.833333333299</v>
      </c>
      <c r="AS515">
        <v>36348.333333333299</v>
      </c>
      <c r="AT515">
        <v>29793.333333333299</v>
      </c>
      <c r="AU515">
        <v>35900</v>
      </c>
      <c r="AV515">
        <v>39128.75</v>
      </c>
      <c r="AW515">
        <v>33281.666666666599</v>
      </c>
      <c r="AX515">
        <v>30310</v>
      </c>
      <c r="AY515">
        <v>37445</v>
      </c>
      <c r="AZ515">
        <v>35100</v>
      </c>
      <c r="BA515">
        <v>32525</v>
      </c>
      <c r="BB515">
        <v>26624.166666666599</v>
      </c>
      <c r="BC515">
        <v>35290</v>
      </c>
      <c r="BD515">
        <v>36900</v>
      </c>
      <c r="BE515">
        <v>32626.666666666599</v>
      </c>
      <c r="BF515">
        <v>25929.764705882299</v>
      </c>
    </row>
    <row r="516" spans="1:58" x14ac:dyDescent="0.25">
      <c r="A516" t="s">
        <v>510</v>
      </c>
      <c r="B516" t="str">
        <f>VLOOKUP(A516,vhcsResultsConsolidated!$A$2:$C$566,2)</f>
        <v>limousine</v>
      </c>
      <c r="C516" t="str">
        <f>VLOOKUP(A516,vhcsResultsConsolidated!$A$2:$C$566,3)</f>
        <v>medium</v>
      </c>
      <c r="D516">
        <v>0.82165100000000002</v>
      </c>
      <c r="E516">
        <v>6134</v>
      </c>
      <c r="F516">
        <v>6134</v>
      </c>
      <c r="G516">
        <v>5.5666349194271403</v>
      </c>
      <c r="H516" t="s">
        <v>50</v>
      </c>
      <c r="I516">
        <v>2.8605910926195901</v>
      </c>
      <c r="J516" t="s">
        <v>51</v>
      </c>
      <c r="K516">
        <v>4.3649304468714103</v>
      </c>
      <c r="L516" t="s">
        <v>50</v>
      </c>
      <c r="M516">
        <v>4.96844993557146</v>
      </c>
      <c r="N516" t="s">
        <v>50</v>
      </c>
      <c r="O516">
        <v>2.3016435191042399E-2</v>
      </c>
      <c r="P516" t="s">
        <v>50</v>
      </c>
      <c r="Q516">
        <v>-1.46777610908072E-2</v>
      </c>
      <c r="R516" t="s">
        <v>51</v>
      </c>
      <c r="S516">
        <v>-7.2856936441565504E-3</v>
      </c>
      <c r="T516" t="s">
        <v>53</v>
      </c>
      <c r="U516">
        <v>5.5721877526645203E-3</v>
      </c>
      <c r="V516" t="s">
        <v>53</v>
      </c>
      <c r="W516">
        <v>2.7363311411994</v>
      </c>
      <c r="X516" t="s">
        <v>50</v>
      </c>
      <c r="Y516">
        <v>2.7335012280346098</v>
      </c>
      <c r="Z516" t="s">
        <v>50</v>
      </c>
      <c r="AA516">
        <v>5.3123373705158201</v>
      </c>
      <c r="AB516">
        <v>-5.0347034178938701</v>
      </c>
      <c r="AC516">
        <v>7.7614692715059297</v>
      </c>
      <c r="AD516">
        <v>-12.7961726893998</v>
      </c>
      <c r="AE516">
        <v>16631.624516128999</v>
      </c>
      <c r="AF516">
        <v>16261.253283302</v>
      </c>
      <c r="AG516">
        <v>14299.1594533029</v>
      </c>
      <c r="AH516">
        <v>12447.9862327909</v>
      </c>
      <c r="AI516">
        <v>16857.544857768</v>
      </c>
      <c r="AJ516">
        <v>16188.236654804199</v>
      </c>
      <c r="AK516">
        <v>15010.074074074</v>
      </c>
      <c r="AL516">
        <v>12608.1512820512</v>
      </c>
      <c r="AM516">
        <v>16306.9528301886</v>
      </c>
      <c r="AN516">
        <v>16342.6726190476</v>
      </c>
      <c r="AO516">
        <v>13417.7704081632</v>
      </c>
      <c r="AP516">
        <v>12295.2616136919</v>
      </c>
      <c r="AQ516">
        <v>16796.968895800899</v>
      </c>
      <c r="AR516">
        <v>15858.758835758799</v>
      </c>
      <c r="AS516">
        <v>15360.968421052599</v>
      </c>
      <c r="AT516">
        <v>12831.082051281999</v>
      </c>
      <c r="AU516">
        <v>16911.048076923002</v>
      </c>
      <c r="AV516">
        <v>16434.704510108801</v>
      </c>
      <c r="AW516">
        <v>14512.5373134328</v>
      </c>
      <c r="AX516">
        <v>12385.220512820501</v>
      </c>
      <c r="AY516">
        <v>17005.124121779801</v>
      </c>
      <c r="AZ516">
        <v>16120.655102040801</v>
      </c>
      <c r="BA516">
        <v>13741.1910112359</v>
      </c>
      <c r="BB516">
        <v>12511.9222797927</v>
      </c>
      <c r="BC516">
        <v>15741.261859582501</v>
      </c>
      <c r="BD516">
        <v>16552.689189189099</v>
      </c>
      <c r="BE516">
        <v>13148.7570093457</v>
      </c>
      <c r="BF516">
        <v>12101.671296296199</v>
      </c>
    </row>
    <row r="517" spans="1:58" x14ac:dyDescent="0.25">
      <c r="A517" t="s">
        <v>511</v>
      </c>
      <c r="B517" t="str">
        <f>VLOOKUP(A517,vhcsResultsConsolidated!$A$2:$C$566,2)</f>
        <v>Limousine Sport</v>
      </c>
      <c r="C517" t="str">
        <f>VLOOKUP(A517,vhcsResultsConsolidated!$A$2:$C$566,3)</f>
        <v>High</v>
      </c>
      <c r="D517">
        <v>0.764876</v>
      </c>
      <c r="E517">
        <v>2492</v>
      </c>
      <c r="F517">
        <v>2331</v>
      </c>
      <c r="G517">
        <v>3.2087940593517601</v>
      </c>
      <c r="H517" t="s">
        <v>50</v>
      </c>
      <c r="I517">
        <v>3.1718085081415599</v>
      </c>
      <c r="J517" t="s">
        <v>50</v>
      </c>
      <c r="K517">
        <v>2.6072508939757699</v>
      </c>
      <c r="L517" t="s">
        <v>51</v>
      </c>
      <c r="M517">
        <v>3.6833277347726598</v>
      </c>
      <c r="N517" t="s">
        <v>50</v>
      </c>
      <c r="O517">
        <v>-4.9483998575977003E-2</v>
      </c>
      <c r="P517" t="s">
        <v>50</v>
      </c>
      <c r="Q517">
        <v>-7.3575739670683801E-2</v>
      </c>
      <c r="R517" t="s">
        <v>50</v>
      </c>
      <c r="S517">
        <v>-8.6722436091816096E-2</v>
      </c>
      <c r="T517" t="s">
        <v>50</v>
      </c>
      <c r="U517">
        <v>-6.1004121897940002E-2</v>
      </c>
      <c r="V517" t="s">
        <v>50</v>
      </c>
      <c r="W517">
        <v>2.66160817734887</v>
      </c>
      <c r="X517" t="s">
        <v>50</v>
      </c>
      <c r="Y517">
        <v>2.6158574549142899</v>
      </c>
      <c r="Z517" t="s">
        <v>50</v>
      </c>
      <c r="AA517">
        <v>27.897257282508399</v>
      </c>
      <c r="AB517">
        <v>26.419797095895699</v>
      </c>
      <c r="AC517">
        <v>19.892629112579701</v>
      </c>
      <c r="AD517">
        <v>6.5271679833160396</v>
      </c>
      <c r="AE517">
        <v>7725.3707124010498</v>
      </c>
      <c r="AF517">
        <v>6709.9937402190899</v>
      </c>
      <c r="AG517">
        <v>5500.1889117043102</v>
      </c>
      <c r="AH517">
        <v>4813.4183445190101</v>
      </c>
      <c r="AI517">
        <v>7810.4035087719203</v>
      </c>
      <c r="AJ517">
        <v>6722.6197604790405</v>
      </c>
      <c r="AK517">
        <v>5742.8137651821798</v>
      </c>
      <c r="AL517">
        <v>4858.6907216494801</v>
      </c>
      <c r="AM517">
        <v>7596.97682119205</v>
      </c>
      <c r="AN517">
        <v>6696.1672131147498</v>
      </c>
      <c r="AO517">
        <v>5250.4875000000002</v>
      </c>
      <c r="AP517">
        <v>4778.7035573122503</v>
      </c>
      <c r="AQ517">
        <v>8114.9793388429698</v>
      </c>
      <c r="AR517">
        <v>6460.3652694610701</v>
      </c>
      <c r="AS517">
        <v>5922.4639999999999</v>
      </c>
      <c r="AT517">
        <v>4916.1388888888896</v>
      </c>
      <c r="AU517">
        <v>7465.97663551401</v>
      </c>
      <c r="AV517">
        <v>6984.8742514969999</v>
      </c>
      <c r="AW517">
        <v>5558.7459016393404</v>
      </c>
      <c r="AX517">
        <v>4786.5465116279001</v>
      </c>
      <c r="AY517">
        <v>7168.8169014084497</v>
      </c>
      <c r="AZ517">
        <v>6473.4402515723204</v>
      </c>
      <c r="BA517">
        <v>5476.6260162601602</v>
      </c>
      <c r="BB517">
        <v>5074.4926470588198</v>
      </c>
      <c r="BC517">
        <v>7976.96875</v>
      </c>
      <c r="BD517">
        <v>6938.7260273972597</v>
      </c>
      <c r="BE517">
        <v>5012.7521367521304</v>
      </c>
      <c r="BF517">
        <v>4434.88034188034</v>
      </c>
    </row>
    <row r="518" spans="1:58" x14ac:dyDescent="0.25">
      <c r="A518" t="s">
        <v>512</v>
      </c>
      <c r="B518" t="str">
        <f>VLOOKUP(A518,vhcsResultsConsolidated!$A$2:$C$566,2)</f>
        <v>Van</v>
      </c>
      <c r="C518" t="str">
        <f>VLOOKUP(A518,vhcsResultsConsolidated!$A$2:$C$566,3)</f>
        <v>medium low</v>
      </c>
      <c r="D518">
        <v>0.93489800000000001</v>
      </c>
      <c r="E518">
        <v>12398</v>
      </c>
      <c r="F518">
        <v>11132</v>
      </c>
      <c r="G518">
        <v>5.2836274991537397</v>
      </c>
      <c r="H518" t="s">
        <v>50</v>
      </c>
      <c r="I518">
        <v>4.6404923032012499</v>
      </c>
      <c r="J518" t="s">
        <v>50</v>
      </c>
      <c r="K518">
        <v>3.4534607729942501</v>
      </c>
      <c r="L518" t="s">
        <v>50</v>
      </c>
      <c r="M518">
        <v>12.146411516212501</v>
      </c>
      <c r="N518" t="s">
        <v>50</v>
      </c>
      <c r="O518">
        <v>-5.39049678094825E-2</v>
      </c>
      <c r="P518" t="s">
        <v>50</v>
      </c>
      <c r="Q518">
        <v>-5.2314203364104202E-2</v>
      </c>
      <c r="R518" t="s">
        <v>50</v>
      </c>
      <c r="S518">
        <v>-4.0597528193511999E-2</v>
      </c>
      <c r="T518" t="s">
        <v>50</v>
      </c>
      <c r="U518">
        <v>-3.13612100359161E-3</v>
      </c>
      <c r="V518" t="s">
        <v>53</v>
      </c>
      <c r="W518">
        <v>3.0654639830911501</v>
      </c>
      <c r="X518" t="s">
        <v>50</v>
      </c>
      <c r="Y518">
        <v>3.0631902144280101</v>
      </c>
      <c r="Z518" t="s">
        <v>50</v>
      </c>
      <c r="AA518">
        <v>95.561524793194394</v>
      </c>
      <c r="AB518">
        <v>-74.002787838324494</v>
      </c>
      <c r="AC518">
        <v>-24.890984139673701</v>
      </c>
      <c r="AD518">
        <v>-49.111803698650903</v>
      </c>
      <c r="AE518">
        <v>25549.104993983099</v>
      </c>
      <c r="AF518">
        <v>25834.942625244799</v>
      </c>
      <c r="AG518">
        <v>21062.1802618328</v>
      </c>
      <c r="AH518">
        <v>20914.423299244099</v>
      </c>
      <c r="AI518">
        <v>26276.138523182599</v>
      </c>
      <c r="AJ518">
        <v>25328.158393753401</v>
      </c>
      <c r="AK518">
        <v>20743.391780821901</v>
      </c>
      <c r="AL518">
        <v>20525.9500846023</v>
      </c>
      <c r="AM518">
        <v>24743.697526949902</v>
      </c>
      <c r="AN518">
        <v>26345.428089887599</v>
      </c>
      <c r="AO518">
        <v>21453.957351290599</v>
      </c>
      <c r="AP518">
        <v>21344.7656982193</v>
      </c>
      <c r="AQ518">
        <v>27979.611442193</v>
      </c>
      <c r="AR518">
        <v>24762.016574585599</v>
      </c>
      <c r="AS518">
        <v>21327.5451388888</v>
      </c>
      <c r="AT518">
        <v>21271.639032815201</v>
      </c>
      <c r="AU518">
        <v>24702.114537444901</v>
      </c>
      <c r="AV518">
        <v>25905.138513513499</v>
      </c>
      <c r="AW518">
        <v>20095.082851637701</v>
      </c>
      <c r="AX518">
        <v>19809.940298507401</v>
      </c>
      <c r="AY518">
        <v>24332.058252427101</v>
      </c>
      <c r="AZ518">
        <v>25465.957330415698</v>
      </c>
      <c r="BA518">
        <v>22771.6241134751</v>
      </c>
      <c r="BB518">
        <v>21805.054455445501</v>
      </c>
      <c r="BC518">
        <v>25008.966631908199</v>
      </c>
      <c r="BD518">
        <v>27273.645496535701</v>
      </c>
      <c r="BE518">
        <v>20262.989316239298</v>
      </c>
      <c r="BF518">
        <v>20739.700650759201</v>
      </c>
    </row>
    <row r="519" spans="1:58" x14ac:dyDescent="0.25">
      <c r="A519" t="s">
        <v>800</v>
      </c>
      <c r="B519" t="str">
        <f>VLOOKUP(A519,vhcsResultsConsolidated!$A$2:$C$566,2)</f>
        <v>Van</v>
      </c>
      <c r="C519" t="str">
        <f>VLOOKUP(A519,vhcsResultsConsolidated!$A$2:$C$566,3)</f>
        <v>medium low</v>
      </c>
      <c r="D519">
        <v>0.87202999999999997</v>
      </c>
      <c r="E519">
        <v>629</v>
      </c>
      <c r="F519">
        <v>629</v>
      </c>
      <c r="G519">
        <v>1.61106565504253</v>
      </c>
      <c r="H519" t="s">
        <v>53</v>
      </c>
      <c r="I519">
        <v>1.4326672993141001</v>
      </c>
      <c r="J519" t="s">
        <v>53</v>
      </c>
      <c r="K519">
        <v>0.440145298743914</v>
      </c>
      <c r="L519" t="s">
        <v>53</v>
      </c>
      <c r="M519">
        <v>2.4370015720454599</v>
      </c>
      <c r="N519" t="s">
        <v>51</v>
      </c>
      <c r="O519">
        <v>-5.1375817867785202E-2</v>
      </c>
      <c r="P519" t="s">
        <v>50</v>
      </c>
      <c r="Q519">
        <v>-2.6556722748681202E-2</v>
      </c>
      <c r="R519" t="s">
        <v>53</v>
      </c>
      <c r="S519">
        <v>-5.2465980231842499E-2</v>
      </c>
      <c r="T519" t="s">
        <v>51</v>
      </c>
      <c r="U519">
        <v>-5.37438919706009E-2</v>
      </c>
      <c r="V519" t="s">
        <v>52</v>
      </c>
      <c r="W519">
        <v>2.9626705483987399</v>
      </c>
      <c r="X519" t="s">
        <v>50</v>
      </c>
      <c r="Y519">
        <v>2.9348056946517902</v>
      </c>
      <c r="Z519" t="s">
        <v>50</v>
      </c>
      <c r="AA519">
        <v>4.2745649954404303</v>
      </c>
      <c r="AB519">
        <v>0.23310966035418801</v>
      </c>
      <c r="AC519">
        <v>0.60631075720132199</v>
      </c>
      <c r="AD519">
        <v>-0.37320109684713398</v>
      </c>
      <c r="AE519">
        <v>36764.104693140704</v>
      </c>
      <c r="AF519">
        <v>35622.205607476601</v>
      </c>
      <c r="AG519">
        <v>27518.4418604651</v>
      </c>
      <c r="AH519">
        <v>22885.192307692301</v>
      </c>
      <c r="AI519">
        <v>38527.791666666599</v>
      </c>
      <c r="AJ519">
        <v>34726.897959183603</v>
      </c>
      <c r="AK519">
        <v>27787.490566037701</v>
      </c>
      <c r="AL519">
        <v>22084.166666666599</v>
      </c>
      <c r="AM519">
        <v>34045.761467889897</v>
      </c>
      <c r="AN519">
        <v>36378.5862068965</v>
      </c>
      <c r="AO519">
        <v>27086.333333333299</v>
      </c>
      <c r="AP519">
        <v>24687.5</v>
      </c>
      <c r="AQ519">
        <v>37515.419047618998</v>
      </c>
      <c r="AR519">
        <v>32780.863636363603</v>
      </c>
      <c r="AS519">
        <v>29734.9545454545</v>
      </c>
      <c r="AT519">
        <v>21282.5</v>
      </c>
      <c r="AU519">
        <v>40215.079365079298</v>
      </c>
      <c r="AV519">
        <v>36312.555555555497</v>
      </c>
      <c r="AW519">
        <v>26405.419354838701</v>
      </c>
      <c r="AX519">
        <v>22485</v>
      </c>
      <c r="AY519">
        <v>34737.347826086901</v>
      </c>
      <c r="AZ519">
        <v>38199.800000000003</v>
      </c>
      <c r="BA519">
        <v>28583.45</v>
      </c>
      <c r="BB519">
        <v>24122.222222222201</v>
      </c>
      <c r="BC519">
        <v>33540.793650793603</v>
      </c>
      <c r="BD519">
        <v>34736.508196721297</v>
      </c>
      <c r="BE519">
        <v>24783.0769230769</v>
      </c>
      <c r="BF519">
        <v>25414.285714285699</v>
      </c>
    </row>
    <row r="520" spans="1:58" x14ac:dyDescent="0.25">
      <c r="A520" t="s">
        <v>513</v>
      </c>
      <c r="B520" t="str">
        <f>VLOOKUP(A520,vhcsResultsConsolidated!$A$2:$C$566,2)</f>
        <v>SuperCar</v>
      </c>
      <c r="C520" t="str">
        <f>VLOOKUP(A520,vhcsResultsConsolidated!$A$2:$C$566,3)</f>
        <v>Very High</v>
      </c>
      <c r="D520">
        <v>0.84789499999999995</v>
      </c>
      <c r="E520">
        <v>8622</v>
      </c>
      <c r="F520">
        <v>8494</v>
      </c>
      <c r="G520">
        <v>6.6037232132963402</v>
      </c>
      <c r="H520" t="s">
        <v>50</v>
      </c>
      <c r="I520">
        <v>5.0650648836818002</v>
      </c>
      <c r="J520" t="s">
        <v>50</v>
      </c>
      <c r="K520">
        <v>4.7308628610421701</v>
      </c>
      <c r="L520" t="s">
        <v>50</v>
      </c>
      <c r="M520">
        <v>3.6779538383389401</v>
      </c>
      <c r="N520" t="s">
        <v>50</v>
      </c>
      <c r="O520">
        <v>-2.8514706854154302E-3</v>
      </c>
      <c r="P520" t="s">
        <v>53</v>
      </c>
      <c r="Q520">
        <v>-1.38622469082916E-2</v>
      </c>
      <c r="R520" t="s">
        <v>52</v>
      </c>
      <c r="S520">
        <v>1.5923088134717898E-2</v>
      </c>
      <c r="T520" t="s">
        <v>51</v>
      </c>
      <c r="U520">
        <v>-1.3532465500272199E-2</v>
      </c>
      <c r="V520" t="s">
        <v>53</v>
      </c>
      <c r="W520">
        <v>2.8333108195482599</v>
      </c>
      <c r="X520" t="s">
        <v>50</v>
      </c>
      <c r="Y520">
        <v>2.8385482596884501</v>
      </c>
      <c r="Z520" t="s">
        <v>50</v>
      </c>
      <c r="AA520">
        <v>39.339186490491798</v>
      </c>
      <c r="AB520">
        <v>0.71298114916642896</v>
      </c>
      <c r="AC520">
        <v>-3.70052814094631</v>
      </c>
      <c r="AD520">
        <v>4.4135092901127404</v>
      </c>
      <c r="AE520">
        <v>19193.917698019799</v>
      </c>
      <c r="AF520">
        <v>16536.6296779808</v>
      </c>
      <c r="AG520">
        <v>13465.502832861101</v>
      </c>
      <c r="AH520">
        <v>12232.246134020599</v>
      </c>
      <c r="AI520">
        <v>19289.445561139</v>
      </c>
      <c r="AJ520">
        <v>17609.6296603148</v>
      </c>
      <c r="AK520">
        <v>13885.7067773167</v>
      </c>
      <c r="AL520">
        <v>12890.747155499301</v>
      </c>
      <c r="AM520">
        <v>19075.187369882002</v>
      </c>
      <c r="AN520">
        <v>15349.543538038401</v>
      </c>
      <c r="AO520">
        <v>13024.5631349782</v>
      </c>
      <c r="AP520">
        <v>11547.7858081471</v>
      </c>
      <c r="AQ520">
        <v>20160.211136890899</v>
      </c>
      <c r="AR520">
        <v>18194.696092619299</v>
      </c>
      <c r="AS520">
        <v>14127.6489028213</v>
      </c>
      <c r="AT520">
        <v>13136.131979695399</v>
      </c>
      <c r="AU520">
        <v>18481.480086113999</v>
      </c>
      <c r="AV520">
        <v>16826.1395348837</v>
      </c>
      <c r="AW520">
        <v>13694.668316831599</v>
      </c>
      <c r="AX520">
        <v>12647.216624685099</v>
      </c>
      <c r="AY520">
        <v>19156.505511810999</v>
      </c>
      <c r="AZ520">
        <v>15632.9418416801</v>
      </c>
      <c r="BA520">
        <v>13363.683908045899</v>
      </c>
      <c r="BB520">
        <v>11953.471354166601</v>
      </c>
      <c r="BC520">
        <v>19011.1215880893</v>
      </c>
      <c r="BD520">
        <v>14977.8834745762</v>
      </c>
      <c r="BE520">
        <v>12678.4809384164</v>
      </c>
      <c r="BF520">
        <v>11134.5676392572</v>
      </c>
    </row>
    <row r="521" spans="1:58" x14ac:dyDescent="0.25">
      <c r="A521" t="s">
        <v>801</v>
      </c>
      <c r="B521" t="str">
        <f>VLOOKUP(A521,vhcsResultsConsolidated!$A$2:$C$566,2)</f>
        <v>SuperCar</v>
      </c>
      <c r="C521" t="str">
        <f>VLOOKUP(A521,vhcsResultsConsolidated!$A$2:$C$566,3)</f>
        <v>Very High</v>
      </c>
      <c r="D521">
        <v>0.81191199999999997</v>
      </c>
      <c r="E521">
        <v>201</v>
      </c>
      <c r="F521">
        <v>151</v>
      </c>
      <c r="G521">
        <v>1.17991745284507</v>
      </c>
      <c r="H521" t="s">
        <v>53</v>
      </c>
      <c r="I521">
        <v>0.90375120802493702</v>
      </c>
      <c r="J521" t="s">
        <v>53</v>
      </c>
      <c r="K521">
        <v>0.80701474902690895</v>
      </c>
      <c r="L521" t="s">
        <v>53</v>
      </c>
      <c r="M521">
        <v>4.4974574814081096</v>
      </c>
      <c r="N521" t="s">
        <v>50</v>
      </c>
      <c r="O521">
        <v>-0.210507834410884</v>
      </c>
      <c r="P521" t="s">
        <v>50</v>
      </c>
      <c r="Q521">
        <v>-0.22071951617184099</v>
      </c>
      <c r="R521" t="s">
        <v>50</v>
      </c>
      <c r="S521">
        <v>-0.25187736154645801</v>
      </c>
      <c r="T521" t="s">
        <v>50</v>
      </c>
      <c r="U521">
        <v>-0.19485853067293801</v>
      </c>
      <c r="V521" t="s">
        <v>50</v>
      </c>
      <c r="W521">
        <v>2.9209266900297699</v>
      </c>
      <c r="X521" t="s">
        <v>50</v>
      </c>
      <c r="Y521">
        <v>2.8558407602731801</v>
      </c>
      <c r="Z521" t="s">
        <v>50</v>
      </c>
      <c r="AA521">
        <v>1.8165160715553501</v>
      </c>
      <c r="AB521">
        <v>4.8865398975898504</v>
      </c>
      <c r="AC521">
        <v>4.1336924176954302</v>
      </c>
      <c r="AD521">
        <v>0.75284747989442202</v>
      </c>
      <c r="AE521">
        <v>13134.482758620599</v>
      </c>
      <c r="AF521">
        <v>15050</v>
      </c>
      <c r="AG521">
        <v>17493.4375</v>
      </c>
      <c r="AH521">
        <v>20507.580645161201</v>
      </c>
      <c r="AI521">
        <v>12800</v>
      </c>
      <c r="AJ521">
        <v>15009.090909090901</v>
      </c>
      <c r="AK521">
        <v>15444.545454545399</v>
      </c>
      <c r="AL521">
        <v>21467.8125</v>
      </c>
      <c r="AM521">
        <v>13681.8181818181</v>
      </c>
      <c r="AN521">
        <v>15200</v>
      </c>
      <c r="AO521">
        <v>18566.666666666599</v>
      </c>
      <c r="AP521">
        <v>19483.333333333299</v>
      </c>
      <c r="AQ521">
        <v>12200</v>
      </c>
      <c r="AR521">
        <v>14144.4444444444</v>
      </c>
      <c r="AS521">
        <v>17098.571428571398</v>
      </c>
      <c r="AT521">
        <v>22053.125</v>
      </c>
      <c r="AU521">
        <v>12835.294117646999</v>
      </c>
      <c r="AV521">
        <v>15607.692307692299</v>
      </c>
      <c r="AW521">
        <v>12550</v>
      </c>
      <c r="AX521">
        <v>20882.5</v>
      </c>
      <c r="AY521">
        <v>13722.222222222201</v>
      </c>
      <c r="AZ521">
        <v>10900</v>
      </c>
      <c r="BA521">
        <v>18100</v>
      </c>
      <c r="BB521">
        <v>20370</v>
      </c>
      <c r="BC521">
        <v>13500</v>
      </c>
      <c r="BD521">
        <v>16060</v>
      </c>
      <c r="BE521">
        <v>18800</v>
      </c>
      <c r="BF521">
        <v>19040</v>
      </c>
    </row>
    <row r="522" spans="1:58" x14ac:dyDescent="0.25">
      <c r="A522" t="s">
        <v>514</v>
      </c>
      <c r="B522" t="str">
        <f>VLOOKUP(A522,vhcsResultsConsolidated!$A$2:$C$566,2)</f>
        <v>Limousine</v>
      </c>
      <c r="C522" t="str">
        <f>VLOOKUP(A522,vhcsResultsConsolidated!$A$2:$C$566,3)</f>
        <v>Medium High</v>
      </c>
      <c r="D522">
        <v>0.78479600000000005</v>
      </c>
      <c r="E522">
        <v>4752</v>
      </c>
      <c r="F522">
        <v>4198</v>
      </c>
      <c r="G522">
        <v>1.95078646119403</v>
      </c>
      <c r="H522" t="s">
        <v>52</v>
      </c>
      <c r="I522">
        <v>2.8292983150668798</v>
      </c>
      <c r="J522" t="s">
        <v>51</v>
      </c>
      <c r="K522">
        <v>1.64421137552589</v>
      </c>
      <c r="L522" t="s">
        <v>53</v>
      </c>
      <c r="M522">
        <v>9.57134910768767</v>
      </c>
      <c r="N522" t="s">
        <v>50</v>
      </c>
      <c r="O522">
        <v>6.6206779359176293E-2</v>
      </c>
      <c r="P522" t="s">
        <v>50</v>
      </c>
      <c r="Q522">
        <v>1.90631097048998E-2</v>
      </c>
      <c r="R522" t="s">
        <v>52</v>
      </c>
      <c r="S522">
        <v>0.14015884333128201</v>
      </c>
      <c r="T522" t="s">
        <v>50</v>
      </c>
      <c r="U522">
        <v>0.15592566633793201</v>
      </c>
      <c r="V522" t="s">
        <v>50</v>
      </c>
      <c r="W522">
        <v>2.7359995421094001</v>
      </c>
      <c r="X522" t="s">
        <v>50</v>
      </c>
      <c r="Y522">
        <v>2.86585121041451</v>
      </c>
      <c r="Z522" t="s">
        <v>50</v>
      </c>
      <c r="AA522">
        <v>-11.0464086871653</v>
      </c>
      <c r="AB522">
        <v>-51.901427945171598</v>
      </c>
      <c r="AC522">
        <v>-17.499603982887201</v>
      </c>
      <c r="AD522">
        <v>-34.401823962284404</v>
      </c>
      <c r="AE522">
        <v>12968.1115031757</v>
      </c>
      <c r="AF522">
        <v>13808.660944206</v>
      </c>
      <c r="AG522">
        <v>12226.159302325501</v>
      </c>
      <c r="AH522">
        <v>12412.548941798899</v>
      </c>
      <c r="AI522">
        <v>12794.112773302601</v>
      </c>
      <c r="AJ522">
        <v>13908.590417310599</v>
      </c>
      <c r="AK522">
        <v>12745.9259259259</v>
      </c>
      <c r="AL522">
        <v>12593.6232227488</v>
      </c>
      <c r="AM522">
        <v>13244.032846715299</v>
      </c>
      <c r="AN522">
        <v>13683.8455598455</v>
      </c>
      <c r="AO522">
        <v>11701.535046728901</v>
      </c>
      <c r="AP522">
        <v>12183.7664670658</v>
      </c>
      <c r="AQ522">
        <v>12117.081249999999</v>
      </c>
      <c r="AR522">
        <v>13698.812138728301</v>
      </c>
      <c r="AS522">
        <v>13094.199170124401</v>
      </c>
      <c r="AT522">
        <v>11989.4010989011</v>
      </c>
      <c r="AU522">
        <v>13629.5244215938</v>
      </c>
      <c r="AV522">
        <v>14149.7308970099</v>
      </c>
      <c r="AW522">
        <v>12306.481675392601</v>
      </c>
      <c r="AX522">
        <v>13051.825000000001</v>
      </c>
      <c r="AY522">
        <v>13493.2594142259</v>
      </c>
      <c r="AZ522">
        <v>13418.508</v>
      </c>
      <c r="BA522">
        <v>11506.524271844601</v>
      </c>
      <c r="BB522">
        <v>12362.646464646399</v>
      </c>
      <c r="BC522">
        <v>13051.2653721682</v>
      </c>
      <c r="BD522">
        <v>13931.3619402985</v>
      </c>
      <c r="BE522">
        <v>11882.4909909909</v>
      </c>
      <c r="BF522">
        <v>11923.338235294101</v>
      </c>
    </row>
    <row r="523" spans="1:58" x14ac:dyDescent="0.25">
      <c r="A523" t="s">
        <v>515</v>
      </c>
      <c r="D523">
        <v>0.77127299999999999</v>
      </c>
      <c r="E523">
        <v>1575</v>
      </c>
      <c r="F523">
        <v>1575</v>
      </c>
      <c r="G523">
        <v>1.71304491607098</v>
      </c>
      <c r="H523" t="s">
        <v>53</v>
      </c>
      <c r="I523">
        <v>1.2760549701072601</v>
      </c>
      <c r="J523" t="s">
        <v>53</v>
      </c>
      <c r="K523">
        <v>1.46702576080344</v>
      </c>
      <c r="L523" t="s">
        <v>53</v>
      </c>
      <c r="M523">
        <v>2.4205527883240401</v>
      </c>
      <c r="N523" t="s">
        <v>51</v>
      </c>
      <c r="O523">
        <v>2.0256025225025402E-2</v>
      </c>
      <c r="P523" t="s">
        <v>53</v>
      </c>
      <c r="Q523">
        <v>3.2689043323437701E-2</v>
      </c>
      <c r="R523" t="s">
        <v>53</v>
      </c>
      <c r="S523">
        <v>9.4606268674480201E-2</v>
      </c>
      <c r="T523" t="s">
        <v>50</v>
      </c>
      <c r="U523">
        <v>0.13002507903959101</v>
      </c>
      <c r="V523" t="s">
        <v>50</v>
      </c>
      <c r="W523">
        <v>2.8252284844861002</v>
      </c>
      <c r="X523" t="s">
        <v>50</v>
      </c>
      <c r="Y523">
        <v>2.92731651090822</v>
      </c>
      <c r="Z523" t="s">
        <v>50</v>
      </c>
      <c r="AA523">
        <v>3.4948324583155901</v>
      </c>
      <c r="AB523">
        <v>-18.4685139099483</v>
      </c>
      <c r="AC523">
        <v>-6.59705773542112</v>
      </c>
      <c r="AD523">
        <v>-11.8714561745272</v>
      </c>
      <c r="AE523">
        <v>8142.3588709677397</v>
      </c>
      <c r="AF523">
        <v>8473.8399014778297</v>
      </c>
      <c r="AG523">
        <v>7421.8076923076896</v>
      </c>
      <c r="AH523">
        <v>6888.5922330097001</v>
      </c>
      <c r="AI523">
        <v>8490.3377049180308</v>
      </c>
      <c r="AJ523">
        <v>8438.2628571428504</v>
      </c>
      <c r="AK523">
        <v>7840.5393258426902</v>
      </c>
      <c r="AL523">
        <v>6660.3312500000002</v>
      </c>
      <c r="AM523">
        <v>7586.6858638743397</v>
      </c>
      <c r="AN523">
        <v>8500.7922077922103</v>
      </c>
      <c r="AO523">
        <v>7021.0860215053699</v>
      </c>
      <c r="AP523">
        <v>7133.70469798657</v>
      </c>
      <c r="AQ523">
        <v>8595.4619883040905</v>
      </c>
      <c r="AR523">
        <v>7441.1685393258404</v>
      </c>
      <c r="AS523">
        <v>7977.9534883720899</v>
      </c>
      <c r="AT523">
        <v>6642.95789473684</v>
      </c>
      <c r="AU523">
        <v>8356.1865671641699</v>
      </c>
      <c r="AV523">
        <v>9470.1395348837195</v>
      </c>
      <c r="AW523">
        <v>7712.0869565217399</v>
      </c>
      <c r="AX523">
        <v>6685.72307692307</v>
      </c>
      <c r="AY523">
        <v>7913.8488372092997</v>
      </c>
      <c r="AZ523">
        <v>8441.5966386554592</v>
      </c>
      <c r="BA523">
        <v>6957.7247706422004</v>
      </c>
      <c r="BB523">
        <v>7529.8181818181802</v>
      </c>
      <c r="BC523">
        <v>7318.7238095238099</v>
      </c>
      <c r="BD523">
        <v>8563.6875</v>
      </c>
      <c r="BE523">
        <v>7110.7792207792199</v>
      </c>
      <c r="BF523">
        <v>6710.0833333333303</v>
      </c>
    </row>
    <row r="524" spans="1:58" x14ac:dyDescent="0.25">
      <c r="A524" t="s">
        <v>516</v>
      </c>
      <c r="B524" t="str">
        <f>VLOOKUP(A524,vhcsResultsConsolidated!$A$2:$C$566,2)</f>
        <v>Limousine</v>
      </c>
      <c r="C524" t="str">
        <f>VLOOKUP(A524,vhcsResultsConsolidated!$A$2:$C$566,3)</f>
        <v>medium high</v>
      </c>
      <c r="D524">
        <v>0.64032199999999995</v>
      </c>
      <c r="E524">
        <v>1757</v>
      </c>
      <c r="F524">
        <v>1729</v>
      </c>
      <c r="G524">
        <v>3.1573014892815601</v>
      </c>
      <c r="H524" t="s">
        <v>50</v>
      </c>
      <c r="I524">
        <v>2.4987404377039</v>
      </c>
      <c r="J524" t="s">
        <v>51</v>
      </c>
      <c r="K524">
        <v>2.5750598961523998</v>
      </c>
      <c r="L524" t="s">
        <v>51</v>
      </c>
      <c r="M524">
        <v>7.2986313274008499</v>
      </c>
      <c r="N524" t="s">
        <v>50</v>
      </c>
      <c r="O524">
        <v>1.97043756776723E-2</v>
      </c>
      <c r="P524" t="s">
        <v>53</v>
      </c>
      <c r="Q524">
        <v>7.7469518490932907E-2</v>
      </c>
      <c r="R524" t="s">
        <v>50</v>
      </c>
      <c r="S524">
        <v>0.15598983195277399</v>
      </c>
      <c r="T524" t="s">
        <v>50</v>
      </c>
      <c r="U524">
        <v>0.236627996366959</v>
      </c>
      <c r="V524" t="s">
        <v>50</v>
      </c>
      <c r="W524">
        <v>2.8715156490139702</v>
      </c>
      <c r="X524" t="s">
        <v>50</v>
      </c>
      <c r="Y524">
        <v>3.0439495404790202</v>
      </c>
      <c r="Z524" t="s">
        <v>50</v>
      </c>
      <c r="AA524">
        <v>-15.741182454916499</v>
      </c>
      <c r="AB524">
        <v>-51.401973227566501</v>
      </c>
      <c r="AC524">
        <v>-25.334819388339099</v>
      </c>
      <c r="AD524">
        <v>-26.067153839227299</v>
      </c>
      <c r="AE524">
        <v>18826.9247572815</v>
      </c>
      <c r="AF524">
        <v>17834.931481481399</v>
      </c>
      <c r="AG524">
        <v>17332.172413793101</v>
      </c>
      <c r="AH524">
        <v>17962.020533880899</v>
      </c>
      <c r="AI524">
        <v>19215</v>
      </c>
      <c r="AJ524">
        <v>17841.347266880999</v>
      </c>
      <c r="AK524">
        <v>16983.192052980099</v>
      </c>
      <c r="AL524">
        <v>16952.82421875</v>
      </c>
      <c r="AM524">
        <v>18296.1091954023</v>
      </c>
      <c r="AN524">
        <v>17826.2183406113</v>
      </c>
      <c r="AO524">
        <v>17711.280575539498</v>
      </c>
      <c r="AP524">
        <v>19080.437229437201</v>
      </c>
      <c r="AQ524">
        <v>19174.471153846102</v>
      </c>
      <c r="AR524">
        <v>17057.969512195101</v>
      </c>
      <c r="AS524">
        <v>17643.453488372001</v>
      </c>
      <c r="AT524">
        <v>17532.973684210501</v>
      </c>
      <c r="AU524">
        <v>19246.455223880501</v>
      </c>
      <c r="AV524">
        <v>18715.319727891099</v>
      </c>
      <c r="AW524">
        <v>16109.615384615299</v>
      </c>
      <c r="AX524">
        <v>16707.872222222199</v>
      </c>
      <c r="AY524">
        <v>18604.755813953401</v>
      </c>
      <c r="AZ524">
        <v>17624.307086614099</v>
      </c>
      <c r="BA524">
        <v>16290.0666666666</v>
      </c>
      <c r="BB524">
        <v>19802.341666666602</v>
      </c>
      <c r="BC524">
        <v>17994.477272727199</v>
      </c>
      <c r="BD524">
        <v>18077.6176470588</v>
      </c>
      <c r="BE524">
        <v>19376.765625</v>
      </c>
      <c r="BF524">
        <v>18300</v>
      </c>
    </row>
    <row r="525" spans="1:58" x14ac:dyDescent="0.25">
      <c r="A525" t="s">
        <v>517</v>
      </c>
      <c r="B525" t="str">
        <f>VLOOKUP(A525,vhcsResultsConsolidated!$A$2:$C$566,2)</f>
        <v>SUV</v>
      </c>
      <c r="C525" t="str">
        <f>VLOOKUP(A525,vhcsResultsConsolidated!$A$2:$C$566,3)</f>
        <v>Medium High</v>
      </c>
      <c r="D525">
        <v>0.86934299999999998</v>
      </c>
      <c r="E525">
        <v>10326</v>
      </c>
      <c r="F525">
        <v>10326</v>
      </c>
      <c r="G525">
        <v>6.2654210264383803</v>
      </c>
      <c r="H525" t="s">
        <v>50</v>
      </c>
      <c r="I525">
        <v>4.2857407333537703</v>
      </c>
      <c r="J525" t="s">
        <v>50</v>
      </c>
      <c r="K525">
        <v>5.0353378715303103</v>
      </c>
      <c r="L525" t="s">
        <v>50</v>
      </c>
      <c r="M525">
        <v>11.463922316351599</v>
      </c>
      <c r="N525" t="s">
        <v>50</v>
      </c>
      <c r="O525">
        <v>2.22581740270308E-2</v>
      </c>
      <c r="P525" t="s">
        <v>50</v>
      </c>
      <c r="Q525">
        <v>2.2404274009191601E-2</v>
      </c>
      <c r="R525" t="s">
        <v>50</v>
      </c>
      <c r="S525">
        <v>0.150171909403188</v>
      </c>
      <c r="T525" t="s">
        <v>50</v>
      </c>
      <c r="U525">
        <v>0.22657550453327699</v>
      </c>
      <c r="V525" t="s">
        <v>50</v>
      </c>
      <c r="W525">
        <v>2.5461468670718999</v>
      </c>
      <c r="X525" t="s">
        <v>50</v>
      </c>
      <c r="Y525">
        <v>2.72809462383437</v>
      </c>
      <c r="Z525" t="s">
        <v>50</v>
      </c>
      <c r="AA525">
        <v>-39.7584068136428</v>
      </c>
      <c r="AB525">
        <v>-279.906311477678</v>
      </c>
      <c r="AC525">
        <v>-90.571661658581803</v>
      </c>
      <c r="AD525">
        <v>-189.334649819096</v>
      </c>
      <c r="AE525">
        <v>9109.5959420289801</v>
      </c>
      <c r="AF525">
        <v>9806.0244353942908</v>
      </c>
      <c r="AG525">
        <v>8784.5031355523297</v>
      </c>
      <c r="AH525">
        <v>9924.2878211227398</v>
      </c>
      <c r="AI525">
        <v>8786.96290491117</v>
      </c>
      <c r="AJ525">
        <v>9866.0967741935492</v>
      </c>
      <c r="AK525">
        <v>8727.4952919020707</v>
      </c>
      <c r="AL525">
        <v>9178.3668993020892</v>
      </c>
      <c r="AM525">
        <v>9511.626953125</v>
      </c>
      <c r="AN525">
        <v>9732.3330585325602</v>
      </c>
      <c r="AO525">
        <v>8844.3867457962406</v>
      </c>
      <c r="AP525">
        <v>10605.050955414001</v>
      </c>
      <c r="AQ525">
        <v>8566.6656775469801</v>
      </c>
      <c r="AR525">
        <v>9847.2239185750605</v>
      </c>
      <c r="AS525">
        <v>8691.5324165029397</v>
      </c>
      <c r="AT525">
        <v>8681.5310344827594</v>
      </c>
      <c r="AU525">
        <v>9033.6079734219202</v>
      </c>
      <c r="AV525">
        <v>9887.2279202279205</v>
      </c>
      <c r="AW525">
        <v>8760.5967450271201</v>
      </c>
      <c r="AX525">
        <v>9558.8661971831007</v>
      </c>
      <c r="AY525">
        <v>9472.1371742112406</v>
      </c>
      <c r="AZ525">
        <v>9972.6227810650798</v>
      </c>
      <c r="BA525">
        <v>8770.6502732240406</v>
      </c>
      <c r="BB525">
        <v>10838.126213592201</v>
      </c>
      <c r="BC525">
        <v>9547.2998760842602</v>
      </c>
      <c r="BD525">
        <v>9429.8454376163809</v>
      </c>
      <c r="BE525">
        <v>8932.0086580086499</v>
      </c>
      <c r="BF525">
        <v>10305.590436590401</v>
      </c>
    </row>
    <row r="526" spans="1:58" x14ac:dyDescent="0.25">
      <c r="A526" t="s">
        <v>518</v>
      </c>
      <c r="B526" t="str">
        <f>VLOOKUP(A526,vhcsResultsConsolidated!$A$2:$C$566,2)</f>
        <v>SUV</v>
      </c>
      <c r="C526" t="str">
        <f>VLOOKUP(A526,vhcsResultsConsolidated!$A$2:$C$566,3)</f>
        <v>Medium</v>
      </c>
      <c r="D526">
        <v>0.86941399999999902</v>
      </c>
      <c r="E526">
        <v>4397</v>
      </c>
      <c r="F526">
        <v>4097</v>
      </c>
      <c r="G526">
        <v>4.5534527796237603</v>
      </c>
      <c r="H526" t="s">
        <v>50</v>
      </c>
      <c r="I526">
        <v>5.7753271586431598</v>
      </c>
      <c r="J526" t="s">
        <v>50</v>
      </c>
      <c r="K526">
        <v>2.1982300859903798</v>
      </c>
      <c r="L526" t="s">
        <v>52</v>
      </c>
      <c r="M526">
        <v>6.2793286855861803</v>
      </c>
      <c r="N526" t="s">
        <v>50</v>
      </c>
      <c r="O526">
        <v>-2.7498333043490399E-2</v>
      </c>
      <c r="P526" t="s">
        <v>53</v>
      </c>
      <c r="Q526">
        <v>-5.2362210622904299E-3</v>
      </c>
      <c r="R526" t="s">
        <v>53</v>
      </c>
      <c r="S526">
        <v>-4.5137006513924702E-3</v>
      </c>
      <c r="T526" t="s">
        <v>53</v>
      </c>
      <c r="U526">
        <v>2.6547788369573201E-2</v>
      </c>
      <c r="V526" t="s">
        <v>51</v>
      </c>
      <c r="W526">
        <v>2.9957172974600899</v>
      </c>
      <c r="X526" t="s">
        <v>50</v>
      </c>
      <c r="Y526">
        <v>3.0152509282798698</v>
      </c>
      <c r="Z526" t="s">
        <v>50</v>
      </c>
      <c r="AA526">
        <v>-5.8450765192846204</v>
      </c>
      <c r="AB526">
        <v>-3.8796918676471801</v>
      </c>
      <c r="AC526">
        <v>2.2150171979842002</v>
      </c>
      <c r="AD526">
        <v>-6.0947090656313803</v>
      </c>
      <c r="AE526">
        <v>17522.654545454501</v>
      </c>
      <c r="AF526">
        <v>15177.434042553101</v>
      </c>
      <c r="AG526">
        <v>13341.4333868378</v>
      </c>
      <c r="AH526">
        <v>13728.426066161799</v>
      </c>
      <c r="AI526">
        <v>18503.950226244298</v>
      </c>
      <c r="AJ526">
        <v>16289.776</v>
      </c>
      <c r="AK526">
        <v>13681.8728323699</v>
      </c>
      <c r="AL526">
        <v>14777.9874879692</v>
      </c>
      <c r="AM526">
        <v>16731.1715328467</v>
      </c>
      <c r="AN526">
        <v>13913.409090908999</v>
      </c>
      <c r="AO526">
        <v>13210.553333333301</v>
      </c>
      <c r="AP526">
        <v>12986.5931972789</v>
      </c>
      <c r="AQ526">
        <v>16200.5925925925</v>
      </c>
      <c r="AR526">
        <v>16860.126984126899</v>
      </c>
      <c r="AS526">
        <v>13484.4216867469</v>
      </c>
      <c r="AT526">
        <v>13903.076109936501</v>
      </c>
      <c r="AU526">
        <v>19836.607142857101</v>
      </c>
      <c r="AV526">
        <v>15710.225806451601</v>
      </c>
      <c r="AW526">
        <v>13863.9666666666</v>
      </c>
      <c r="AX526">
        <v>15509.1413427561</v>
      </c>
      <c r="AY526">
        <v>17242.549180327798</v>
      </c>
      <c r="AZ526">
        <v>15069.1386138613</v>
      </c>
      <c r="BA526">
        <v>12768.843373493901</v>
      </c>
      <c r="BB526">
        <v>13501.0848287112</v>
      </c>
      <c r="BC526">
        <v>16320.723684210499</v>
      </c>
      <c r="BD526">
        <v>12932.4957983193</v>
      </c>
      <c r="BE526">
        <v>13310.4495912806</v>
      </c>
      <c r="BF526">
        <v>12618.5845974329</v>
      </c>
    </row>
    <row r="527" spans="1:58" x14ac:dyDescent="0.25">
      <c r="A527" t="s">
        <v>519</v>
      </c>
      <c r="B527" t="str">
        <f>VLOOKUP(A527,vhcsResultsConsolidated!$A$2:$C$566,2)</f>
        <v>Break 4x4</v>
      </c>
      <c r="C527" t="str">
        <f>VLOOKUP(A527,vhcsResultsConsolidated!$A$2:$C$566,3)</f>
        <v>Medium</v>
      </c>
      <c r="D527">
        <v>0.58488200000000001</v>
      </c>
      <c r="E527">
        <v>1305</v>
      </c>
      <c r="F527">
        <v>490</v>
      </c>
      <c r="G527">
        <v>2.9114827015472802</v>
      </c>
      <c r="H527" t="s">
        <v>51</v>
      </c>
      <c r="I527">
        <v>0.947106957388688</v>
      </c>
      <c r="J527" t="s">
        <v>53</v>
      </c>
      <c r="K527">
        <v>4.3562001467017497</v>
      </c>
      <c r="L527" t="s">
        <v>50</v>
      </c>
      <c r="M527">
        <v>3.2557859435505598</v>
      </c>
      <c r="N527" t="s">
        <v>50</v>
      </c>
      <c r="O527">
        <v>0.21348799582363001</v>
      </c>
      <c r="P527" t="s">
        <v>51</v>
      </c>
      <c r="Q527">
        <v>2.7399885993136201E-2</v>
      </c>
      <c r="R527" t="s">
        <v>53</v>
      </c>
      <c r="S527">
        <v>2.4033488282859099E-3</v>
      </c>
      <c r="T527" t="s">
        <v>53</v>
      </c>
      <c r="U527">
        <v>4.2820772633692397E-2</v>
      </c>
      <c r="V527" t="s">
        <v>53</v>
      </c>
      <c r="W527">
        <v>2.83210844868937</v>
      </c>
      <c r="X527" t="s">
        <v>50</v>
      </c>
      <c r="Y527">
        <v>2.7979208014569701</v>
      </c>
      <c r="Z527" t="s">
        <v>50</v>
      </c>
      <c r="AA527">
        <v>-10.3560972053426</v>
      </c>
      <c r="AB527">
        <v>58.231520000303298</v>
      </c>
      <c r="AC527">
        <v>27.569740156365501</v>
      </c>
      <c r="AD527">
        <v>30.661779843937701</v>
      </c>
      <c r="AE527">
        <v>6021.2162162162103</v>
      </c>
      <c r="AF527">
        <v>5616.8490566037699</v>
      </c>
      <c r="AG527">
        <v>6582.9275362318804</v>
      </c>
      <c r="AH527">
        <v>4556.5800604229598</v>
      </c>
      <c r="AI527">
        <v>6391.7391304347802</v>
      </c>
      <c r="AJ527">
        <v>5339.76</v>
      </c>
      <c r="AK527">
        <v>7418.1785714285697</v>
      </c>
      <c r="AL527">
        <v>4828.9921259842504</v>
      </c>
      <c r="AM527">
        <v>5412.5</v>
      </c>
      <c r="AN527">
        <v>5864.25</v>
      </c>
      <c r="AO527">
        <v>6012.5121951219498</v>
      </c>
      <c r="AP527">
        <v>4386.99019607843</v>
      </c>
      <c r="AQ527">
        <v>6817</v>
      </c>
      <c r="AR527">
        <v>5508.8181818181802</v>
      </c>
      <c r="AS527">
        <v>7518.3846153846098</v>
      </c>
      <c r="AT527">
        <v>5001.4838709677397</v>
      </c>
      <c r="AU527">
        <v>6064.6153846153802</v>
      </c>
      <c r="AV527">
        <v>5206.9285714285697</v>
      </c>
      <c r="AW527">
        <v>7331.3333333333303</v>
      </c>
      <c r="AX527">
        <v>4664.4615384615299</v>
      </c>
      <c r="AY527">
        <v>5726.5714285714203</v>
      </c>
      <c r="AZ527">
        <v>6712.2222222222199</v>
      </c>
      <c r="BA527">
        <v>6917.0909090908999</v>
      </c>
      <c r="BB527">
        <v>4044.5806451612898</v>
      </c>
      <c r="BC527">
        <v>5098.4285714285697</v>
      </c>
      <c r="BD527">
        <v>4337.8999999999996</v>
      </c>
      <c r="BE527">
        <v>5680.8333333333303</v>
      </c>
      <c r="BF527">
        <v>4673.8738738738703</v>
      </c>
    </row>
    <row r="528" spans="1:58" x14ac:dyDescent="0.25">
      <c r="A528" t="s">
        <v>520</v>
      </c>
      <c r="B528" t="str">
        <f>VLOOKUP(A528,vhcsResultsConsolidated!$A$2:$C$566,2)</f>
        <v>SUV</v>
      </c>
      <c r="C528" t="str">
        <f>VLOOKUP(A528,vhcsResultsConsolidated!$A$2:$C$566,3)</f>
        <v>Medium High</v>
      </c>
      <c r="D528">
        <v>0.85214999999999996</v>
      </c>
      <c r="E528">
        <v>3382</v>
      </c>
      <c r="F528">
        <v>2906</v>
      </c>
      <c r="G528">
        <v>6.1256989844052097</v>
      </c>
      <c r="H528" t="s">
        <v>50</v>
      </c>
      <c r="I528">
        <v>8.8999079683265592</v>
      </c>
      <c r="J528" t="s">
        <v>50</v>
      </c>
      <c r="K528">
        <v>1.9556012908590801</v>
      </c>
      <c r="L528" t="s">
        <v>52</v>
      </c>
      <c r="M528">
        <v>5.6976986769147402</v>
      </c>
      <c r="N528" t="s">
        <v>50</v>
      </c>
      <c r="O528">
        <v>-0.17864351504790901</v>
      </c>
      <c r="P528" t="s">
        <v>50</v>
      </c>
      <c r="Q528">
        <v>-1.3836754057864799E-2</v>
      </c>
      <c r="R528" t="s">
        <v>53</v>
      </c>
      <c r="S528">
        <v>-0.19373268154022</v>
      </c>
      <c r="T528" t="s">
        <v>50</v>
      </c>
      <c r="U528">
        <v>-0.17752322927202799</v>
      </c>
      <c r="V528" t="s">
        <v>50</v>
      </c>
      <c r="W528">
        <v>2.95559042192721</v>
      </c>
      <c r="X528" t="s">
        <v>50</v>
      </c>
      <c r="Y528">
        <v>2.7981727101429699</v>
      </c>
      <c r="Z528" t="s">
        <v>50</v>
      </c>
      <c r="AA528">
        <v>9.5422051591236592</v>
      </c>
      <c r="AB528">
        <v>123.67447031739999</v>
      </c>
      <c r="AC528">
        <v>-1.2545818413824199</v>
      </c>
      <c r="AD528">
        <v>124.929052158782</v>
      </c>
      <c r="AE528">
        <v>9263.6921052631606</v>
      </c>
      <c r="AF528">
        <v>12053.882951653901</v>
      </c>
      <c r="AG528">
        <v>13141.367219917</v>
      </c>
      <c r="AH528">
        <v>13141.271956389999</v>
      </c>
      <c r="AI528">
        <v>8462.6342592592591</v>
      </c>
      <c r="AJ528">
        <v>13993.096938775499</v>
      </c>
      <c r="AK528">
        <v>11721.366906474799</v>
      </c>
      <c r="AL528">
        <v>15036.237654320899</v>
      </c>
      <c r="AM528">
        <v>10318.743902439001</v>
      </c>
      <c r="AN528">
        <v>10124.512690355299</v>
      </c>
      <c r="AO528">
        <v>13716.819241982501</v>
      </c>
      <c r="AP528">
        <v>11917.0069790628</v>
      </c>
      <c r="AQ528">
        <v>10543.6847826086</v>
      </c>
      <c r="AR528">
        <v>14878.1785714285</v>
      </c>
      <c r="AS528">
        <v>10150.357142857099</v>
      </c>
      <c r="AT528">
        <v>18001.467479674699</v>
      </c>
      <c r="AU528">
        <v>6918.6290322580599</v>
      </c>
      <c r="AV528">
        <v>12812.988095238001</v>
      </c>
      <c r="AW528">
        <v>13315.144927536199</v>
      </c>
      <c r="AX528">
        <v>13221.6940298507</v>
      </c>
      <c r="AY528">
        <v>6584.15625</v>
      </c>
      <c r="AZ528">
        <v>12310.8369565217</v>
      </c>
      <c r="BA528">
        <v>12306.9066666666</v>
      </c>
      <c r="BB528">
        <v>12059.8562367864</v>
      </c>
      <c r="BC528">
        <v>12708.88</v>
      </c>
      <c r="BD528">
        <v>8208.8761904761905</v>
      </c>
      <c r="BE528">
        <v>14111.384328358199</v>
      </c>
      <c r="BF528">
        <v>11789.520754716899</v>
      </c>
    </row>
    <row r="529" spans="1:58" x14ac:dyDescent="0.25">
      <c r="A529" t="s">
        <v>521</v>
      </c>
      <c r="D529">
        <v>0.86407699999999998</v>
      </c>
      <c r="E529">
        <v>1024</v>
      </c>
      <c r="F529">
        <v>1024</v>
      </c>
      <c r="G529">
        <v>1.1689991136495099</v>
      </c>
      <c r="H529" t="s">
        <v>53</v>
      </c>
      <c r="I529">
        <v>1.2637105813237299</v>
      </c>
      <c r="J529" t="s">
        <v>53</v>
      </c>
      <c r="K529">
        <v>0.709806280153645</v>
      </c>
      <c r="L529" t="s">
        <v>53</v>
      </c>
      <c r="M529">
        <v>3.8460955460764299</v>
      </c>
      <c r="N529" t="s">
        <v>50</v>
      </c>
      <c r="O529">
        <v>1.04511666424035E-2</v>
      </c>
      <c r="P529" t="s">
        <v>53</v>
      </c>
      <c r="Q529">
        <v>-2.3571135110064301E-2</v>
      </c>
      <c r="R529" t="s">
        <v>53</v>
      </c>
      <c r="S529">
        <v>4.7599764578509E-2</v>
      </c>
      <c r="T529" t="s">
        <v>50</v>
      </c>
      <c r="U529">
        <v>-2.9450617169839398E-3</v>
      </c>
      <c r="V529" t="s">
        <v>53</v>
      </c>
      <c r="W529">
        <v>2.9403202739787302</v>
      </c>
      <c r="X529" t="s">
        <v>50</v>
      </c>
      <c r="Y529">
        <v>2.9649183439275801</v>
      </c>
      <c r="Z529" t="s">
        <v>50</v>
      </c>
      <c r="AA529">
        <v>1.17470224709486</v>
      </c>
      <c r="AB529">
        <v>-12.9374270588605</v>
      </c>
      <c r="AC529">
        <v>-6.1380136722924501</v>
      </c>
      <c r="AD529">
        <v>-6.7994133865681299</v>
      </c>
      <c r="AE529">
        <v>26175</v>
      </c>
      <c r="AF529">
        <v>21406.869565217301</v>
      </c>
      <c r="AG529">
        <v>19832.3803680981</v>
      </c>
      <c r="AH529">
        <v>19817.190243902402</v>
      </c>
      <c r="AI529">
        <v>27090.4545454545</v>
      </c>
      <c r="AJ529">
        <v>22696.158730158699</v>
      </c>
      <c r="AK529">
        <v>19469.7391304347</v>
      </c>
      <c r="AL529">
        <v>20479.983870967699</v>
      </c>
      <c r="AM529">
        <v>25545.625</v>
      </c>
      <c r="AN529">
        <v>20323.866666666599</v>
      </c>
      <c r="AO529">
        <v>20098.574468085098</v>
      </c>
      <c r="AP529">
        <v>19369.307901907301</v>
      </c>
      <c r="AQ529">
        <v>27430.769230769201</v>
      </c>
      <c r="AR529">
        <v>24748.260869565202</v>
      </c>
      <c r="AS529">
        <v>20352.8235294117</v>
      </c>
      <c r="AT529">
        <v>21508.297872340401</v>
      </c>
      <c r="AU529">
        <v>26598.8888888888</v>
      </c>
      <c r="AV529">
        <v>21516.2</v>
      </c>
      <c r="AW529">
        <v>18611.885714285701</v>
      </c>
      <c r="AX529">
        <v>19852.311688311602</v>
      </c>
      <c r="AY529">
        <v>23420.588235294101</v>
      </c>
      <c r="AZ529">
        <v>20014.25</v>
      </c>
      <c r="BA529">
        <v>19890.5862068965</v>
      </c>
      <c r="BB529">
        <v>19408.2843601895</v>
      </c>
      <c r="BC529">
        <v>27954</v>
      </c>
      <c r="BD529">
        <v>20677.714285714199</v>
      </c>
      <c r="BE529">
        <v>20191.3692307692</v>
      </c>
      <c r="BF529">
        <v>19316.589743589699</v>
      </c>
    </row>
    <row r="530" spans="1:58" x14ac:dyDescent="0.25">
      <c r="A530" t="s">
        <v>522</v>
      </c>
      <c r="B530" t="str">
        <f>VLOOKUP(A530,vhcsResultsConsolidated!$A$2:$C$566,2)</f>
        <v>break</v>
      </c>
      <c r="C530" t="str">
        <f>VLOOKUP(A530,vhcsResultsConsolidated!$A$2:$C$566,3)</f>
        <v>medium low</v>
      </c>
      <c r="D530">
        <v>0.827982</v>
      </c>
      <c r="E530">
        <v>821</v>
      </c>
      <c r="F530">
        <v>370</v>
      </c>
      <c r="G530">
        <v>5.9789967711299497</v>
      </c>
      <c r="H530" t="s">
        <v>50</v>
      </c>
      <c r="I530">
        <v>10.162763542630501</v>
      </c>
      <c r="J530" t="s">
        <v>50</v>
      </c>
      <c r="K530">
        <v>0.73698076778148902</v>
      </c>
      <c r="L530" t="s">
        <v>53</v>
      </c>
      <c r="M530">
        <v>2.5357241975367901</v>
      </c>
      <c r="N530" t="s">
        <v>51</v>
      </c>
      <c r="O530">
        <v>-0.35328867319000801</v>
      </c>
      <c r="P530" t="s">
        <v>51</v>
      </c>
      <c r="Q530">
        <v>-0.30361578901055303</v>
      </c>
      <c r="R530" t="s">
        <v>51</v>
      </c>
      <c r="S530">
        <v>-0.67024015073716503</v>
      </c>
      <c r="T530" t="s">
        <v>50</v>
      </c>
      <c r="U530">
        <v>-0.404084566391963</v>
      </c>
      <c r="V530" t="s">
        <v>50</v>
      </c>
      <c r="W530">
        <v>3.1239617265565398</v>
      </c>
      <c r="X530" t="s">
        <v>50</v>
      </c>
      <c r="Y530">
        <v>2.8727527895187102</v>
      </c>
      <c r="Z530" t="s">
        <v>50</v>
      </c>
      <c r="AA530">
        <v>11.805755638951799</v>
      </c>
      <c r="AB530">
        <v>21.9977397014611</v>
      </c>
      <c r="AC530">
        <v>16.468246251141299</v>
      </c>
      <c r="AD530">
        <v>5.5294934503197801</v>
      </c>
      <c r="AE530">
        <v>7274.78</v>
      </c>
      <c r="AF530">
        <v>5469.0612244897902</v>
      </c>
      <c r="AG530">
        <v>12299.666666666601</v>
      </c>
      <c r="AH530">
        <v>14228.2180094786</v>
      </c>
      <c r="AI530">
        <v>8712.6086956521704</v>
      </c>
      <c r="AJ530">
        <v>5188.3703703703704</v>
      </c>
      <c r="AK530">
        <v>13033.333333333299</v>
      </c>
      <c r="AL530">
        <v>15550</v>
      </c>
      <c r="AM530">
        <v>6049.9629629629599</v>
      </c>
      <c r="AN530">
        <v>5813.5454545454504</v>
      </c>
      <c r="AO530">
        <v>11985.238095238001</v>
      </c>
      <c r="AP530">
        <v>13715.1578947368</v>
      </c>
      <c r="AQ530">
        <v>10143.333333333299</v>
      </c>
      <c r="AR530">
        <v>6239.2</v>
      </c>
      <c r="AS530">
        <v>22933.333333333299</v>
      </c>
      <c r="AT530">
        <v>17393.75</v>
      </c>
      <c r="AU530">
        <v>7792.8571428571404</v>
      </c>
      <c r="AV530">
        <v>3874.8333333333298</v>
      </c>
      <c r="AW530">
        <v>8083.3333333333303</v>
      </c>
      <c r="AX530">
        <v>14285.714285714201</v>
      </c>
      <c r="AY530">
        <v>6549.8888888888896</v>
      </c>
      <c r="AZ530">
        <v>6472.6363636363603</v>
      </c>
      <c r="BA530">
        <v>2272.5</v>
      </c>
      <c r="BB530">
        <v>13397.5128205128</v>
      </c>
      <c r="BC530">
        <v>5800</v>
      </c>
      <c r="BD530">
        <v>5154.4545454545396</v>
      </c>
      <c r="BE530">
        <v>14270.588235294101</v>
      </c>
      <c r="BF530">
        <v>14049.972972972901</v>
      </c>
    </row>
    <row r="531" spans="1:58" x14ac:dyDescent="0.25">
      <c r="A531" t="s">
        <v>523</v>
      </c>
      <c r="B531" t="str">
        <f>VLOOKUP(A531,vhcsResultsConsolidated!$A$2:$C$566,2)</f>
        <v>break 4x4</v>
      </c>
      <c r="C531" t="str">
        <f>VLOOKUP(A531,vhcsResultsConsolidated!$A$2:$C$566,3)</f>
        <v>medium low</v>
      </c>
      <c r="D531">
        <v>0.75644899999999904</v>
      </c>
      <c r="E531">
        <v>3434</v>
      </c>
      <c r="F531">
        <v>3276</v>
      </c>
      <c r="G531">
        <v>4.68315650419376</v>
      </c>
      <c r="H531" t="s">
        <v>50</v>
      </c>
      <c r="I531">
        <v>6.7867403107638902</v>
      </c>
      <c r="J531" t="s">
        <v>50</v>
      </c>
      <c r="K531">
        <v>6.8222032038032197</v>
      </c>
      <c r="L531" t="s">
        <v>50</v>
      </c>
      <c r="M531">
        <v>2.0937108449575899</v>
      </c>
      <c r="N531" t="s">
        <v>52</v>
      </c>
      <c r="O531">
        <v>-2.6730960453020799E-2</v>
      </c>
      <c r="P531" t="s">
        <v>53</v>
      </c>
      <c r="Q531">
        <v>-3.2199106049786499E-3</v>
      </c>
      <c r="R531" t="s">
        <v>53</v>
      </c>
      <c r="S531">
        <v>-1.79890850404513E-2</v>
      </c>
      <c r="T531" t="s">
        <v>53</v>
      </c>
      <c r="U531">
        <v>4.7956450713159897E-2</v>
      </c>
      <c r="V531" t="s">
        <v>50</v>
      </c>
      <c r="W531">
        <v>2.8991413738337499</v>
      </c>
      <c r="X531" t="s">
        <v>50</v>
      </c>
      <c r="Y531">
        <v>2.9276436092736402</v>
      </c>
      <c r="Z531" t="s">
        <v>50</v>
      </c>
      <c r="AA531">
        <v>-13.226595365581099</v>
      </c>
      <c r="AB531">
        <v>-172.48854862328599</v>
      </c>
      <c r="AC531">
        <v>-41.114763314403902</v>
      </c>
      <c r="AD531">
        <v>-131.37378530888199</v>
      </c>
      <c r="AE531">
        <v>18749.502732240398</v>
      </c>
      <c r="AF531">
        <v>18444.041841004098</v>
      </c>
      <c r="AG531">
        <v>17519.350490196</v>
      </c>
      <c r="AH531">
        <v>17333.400654129098</v>
      </c>
      <c r="AI531">
        <v>18735.702380952302</v>
      </c>
      <c r="AJ531">
        <v>19314.792592592501</v>
      </c>
      <c r="AK531">
        <v>17244.484210526301</v>
      </c>
      <c r="AL531">
        <v>17531.745596868801</v>
      </c>
      <c r="AM531">
        <v>18761.212121212098</v>
      </c>
      <c r="AN531">
        <v>17313.740384615299</v>
      </c>
      <c r="AO531">
        <v>17602.776357827399</v>
      </c>
      <c r="AP531">
        <v>17191.0491573033</v>
      </c>
      <c r="AQ531">
        <v>19487.8947368421</v>
      </c>
      <c r="AR531">
        <v>19854.2638888888</v>
      </c>
      <c r="AS531">
        <v>17391.833333333299</v>
      </c>
      <c r="AT531">
        <v>17092.531512605001</v>
      </c>
      <c r="AU531">
        <v>18114.326086956498</v>
      </c>
      <c r="AV531">
        <v>18698.253968253899</v>
      </c>
      <c r="AW531">
        <v>17094</v>
      </c>
      <c r="AX531">
        <v>17914.650183150101</v>
      </c>
      <c r="AY531">
        <v>19652.653061224399</v>
      </c>
      <c r="AZ531">
        <v>18321.204081632601</v>
      </c>
      <c r="BA531">
        <v>16916</v>
      </c>
      <c r="BB531">
        <v>17387.537803138301</v>
      </c>
      <c r="BC531">
        <v>17887.599999999999</v>
      </c>
      <c r="BD531">
        <v>16416.181818181802</v>
      </c>
      <c r="BE531">
        <v>17703.402930402899</v>
      </c>
      <c r="BF531">
        <v>17000.539419087101</v>
      </c>
    </row>
    <row r="532" spans="1:58" x14ac:dyDescent="0.25">
      <c r="A532" t="s">
        <v>524</v>
      </c>
      <c r="D532">
        <v>0.78892399999999996</v>
      </c>
      <c r="E532">
        <v>859</v>
      </c>
      <c r="F532">
        <v>859</v>
      </c>
      <c r="G532">
        <v>1.8670150383564199</v>
      </c>
      <c r="H532" t="s">
        <v>52</v>
      </c>
      <c r="I532">
        <v>2.5054802142175001</v>
      </c>
      <c r="J532" t="s">
        <v>51</v>
      </c>
      <c r="K532">
        <v>0.96078518168072502</v>
      </c>
      <c r="L532" t="s">
        <v>53</v>
      </c>
      <c r="M532">
        <v>1.34586569051212</v>
      </c>
      <c r="N532" t="s">
        <v>53</v>
      </c>
      <c r="O532">
        <v>9.2797902222906299E-3</v>
      </c>
      <c r="P532" t="s">
        <v>53</v>
      </c>
      <c r="Q532">
        <v>3.8654474229250398E-2</v>
      </c>
      <c r="R532" t="s">
        <v>52</v>
      </c>
      <c r="S532">
        <v>2.1410813666462799E-2</v>
      </c>
      <c r="T532" t="s">
        <v>53</v>
      </c>
      <c r="U532">
        <v>8.6036748967407498E-2</v>
      </c>
      <c r="V532" t="s">
        <v>50</v>
      </c>
      <c r="W532">
        <v>2.8185009885392902</v>
      </c>
      <c r="X532" t="s">
        <v>50</v>
      </c>
      <c r="Y532">
        <v>2.8611143761127402</v>
      </c>
      <c r="Z532" t="s">
        <v>50</v>
      </c>
      <c r="AA532">
        <v>-2.9284761693617201</v>
      </c>
      <c r="AB532">
        <v>-26.822025128549601</v>
      </c>
      <c r="AC532">
        <v>-1.3545751881203001</v>
      </c>
      <c r="AD532">
        <v>-25.467449940429301</v>
      </c>
      <c r="AE532">
        <v>22310.746268656701</v>
      </c>
      <c r="AF532">
        <v>20428.561403508698</v>
      </c>
      <c r="AG532">
        <v>18363.195876288599</v>
      </c>
      <c r="AH532">
        <v>16715.338557993698</v>
      </c>
      <c r="AI532">
        <v>22624.054054053999</v>
      </c>
      <c r="AJ532">
        <v>21647.172413793101</v>
      </c>
      <c r="AK532">
        <v>18970.857142857101</v>
      </c>
      <c r="AL532">
        <v>17002.145374449301</v>
      </c>
      <c r="AM532">
        <v>21924.333333333299</v>
      </c>
      <c r="AN532">
        <v>19166.4285714285</v>
      </c>
      <c r="AO532">
        <v>18020.1612903225</v>
      </c>
      <c r="AP532">
        <v>16556.931873479301</v>
      </c>
      <c r="AQ532">
        <v>22832.916666666599</v>
      </c>
      <c r="AR532">
        <v>21786.400000000001</v>
      </c>
      <c r="AS532">
        <v>21988.461538461499</v>
      </c>
      <c r="AT532">
        <v>17450.4504504504</v>
      </c>
      <c r="AU532">
        <v>22238.461538461499</v>
      </c>
      <c r="AV532">
        <v>21337.777777777701</v>
      </c>
      <c r="AW532">
        <v>17187.727272727199</v>
      </c>
      <c r="AX532">
        <v>16573.163793103398</v>
      </c>
      <c r="AY532">
        <v>21863.809523809501</v>
      </c>
      <c r="AZ532">
        <v>20000</v>
      </c>
      <c r="BA532">
        <v>17499.5</v>
      </c>
      <c r="BB532">
        <v>16799.188340807101</v>
      </c>
      <c r="BC532">
        <v>22065.5555555555</v>
      </c>
      <c r="BD532">
        <v>18332.857142857101</v>
      </c>
      <c r="BE532">
        <v>18268.0952380952</v>
      </c>
      <c r="BF532">
        <v>16269.5744680851</v>
      </c>
    </row>
    <row r="533" spans="1:58" x14ac:dyDescent="0.25">
      <c r="A533" t="s">
        <v>525</v>
      </c>
      <c r="B533" t="str">
        <f>VLOOKUP(A533,vhcsResultsConsolidated!$A$2:$C$566,2)</f>
        <v>break sport</v>
      </c>
      <c r="C533" t="str">
        <f>VLOOKUP(A533,vhcsResultsConsolidated!$A$2:$C$566,3)</f>
        <v>Medium High</v>
      </c>
      <c r="D533">
        <v>0.88193899999999903</v>
      </c>
      <c r="E533">
        <v>15444</v>
      </c>
      <c r="F533">
        <v>14408</v>
      </c>
      <c r="G533">
        <v>7.1260579048422796</v>
      </c>
      <c r="H533" t="s">
        <v>50</v>
      </c>
      <c r="I533">
        <v>4.0682306249121503</v>
      </c>
      <c r="J533" t="s">
        <v>50</v>
      </c>
      <c r="K533">
        <v>5.4416041174433802</v>
      </c>
      <c r="L533" t="s">
        <v>50</v>
      </c>
      <c r="M533">
        <v>7.9898485193363697</v>
      </c>
      <c r="N533" t="s">
        <v>50</v>
      </c>
      <c r="O533">
        <v>-2.6094871715701799E-2</v>
      </c>
      <c r="P533" t="s">
        <v>50</v>
      </c>
      <c r="Q533">
        <v>-5.8906139764445399E-2</v>
      </c>
      <c r="R533" t="s">
        <v>50</v>
      </c>
      <c r="S533">
        <v>-3.37018497093554E-2</v>
      </c>
      <c r="T533" t="s">
        <v>50</v>
      </c>
      <c r="U533">
        <v>-5.79163077955566E-2</v>
      </c>
      <c r="V533" t="s">
        <v>50</v>
      </c>
      <c r="W533">
        <v>2.7202306827062599</v>
      </c>
      <c r="X533" t="s">
        <v>50</v>
      </c>
      <c r="Y533">
        <v>2.6900723303996901</v>
      </c>
      <c r="Z533" t="s">
        <v>50</v>
      </c>
      <c r="AA533">
        <v>67.563626765566696</v>
      </c>
      <c r="AB533">
        <v>88.588065450253694</v>
      </c>
      <c r="AC533">
        <v>55.099558814406699</v>
      </c>
      <c r="AD533">
        <v>33.488506635846903</v>
      </c>
      <c r="AE533">
        <v>14598.7325146823</v>
      </c>
      <c r="AF533">
        <v>13087.334029772701</v>
      </c>
      <c r="AG533">
        <v>12669.2831364829</v>
      </c>
      <c r="AH533">
        <v>13502.795244385699</v>
      </c>
      <c r="AI533">
        <v>14478.421308815499</v>
      </c>
      <c r="AJ533">
        <v>13252.974452554699</v>
      </c>
      <c r="AK533">
        <v>12357.176113360299</v>
      </c>
      <c r="AL533">
        <v>14463.5144927536</v>
      </c>
      <c r="AM533">
        <v>14715.9994728518</v>
      </c>
      <c r="AN533">
        <v>12921.086865515401</v>
      </c>
      <c r="AO533">
        <v>12964.6487867177</v>
      </c>
      <c r="AP533">
        <v>12501.1171073934</v>
      </c>
      <c r="AQ533">
        <v>15041.886486486401</v>
      </c>
      <c r="AR533">
        <v>13429.257828809999</v>
      </c>
      <c r="AS533">
        <v>11408.7722627737</v>
      </c>
      <c r="AT533">
        <v>15397.508840864401</v>
      </c>
      <c r="AU533">
        <v>13914.3463203463</v>
      </c>
      <c r="AV533">
        <v>13077.0583333333</v>
      </c>
      <c r="AW533">
        <v>13172.3036386449</v>
      </c>
      <c r="AX533">
        <v>13423.2450765864</v>
      </c>
      <c r="AY533">
        <v>15345.3274780426</v>
      </c>
      <c r="AZ533">
        <v>12755.342945417</v>
      </c>
      <c r="BA533">
        <v>12246.528455284501</v>
      </c>
      <c r="BB533">
        <v>12567.6583850931</v>
      </c>
      <c r="BC533">
        <v>14260.022727272701</v>
      </c>
      <c r="BD533">
        <v>13092.2968085106</v>
      </c>
      <c r="BE533">
        <v>13604.712560386401</v>
      </c>
      <c r="BF533">
        <v>12428.6493799323</v>
      </c>
    </row>
    <row r="534" spans="1:58" x14ac:dyDescent="0.25">
      <c r="A534" t="s">
        <v>526</v>
      </c>
      <c r="D534">
        <v>0.43279099999999998</v>
      </c>
      <c r="E534">
        <v>2860</v>
      </c>
      <c r="F534">
        <v>2860</v>
      </c>
      <c r="G534">
        <v>1.66770754980006</v>
      </c>
      <c r="H534" t="s">
        <v>53</v>
      </c>
      <c r="I534">
        <v>1.0569376229684699</v>
      </c>
      <c r="J534" t="s">
        <v>53</v>
      </c>
      <c r="K534">
        <v>1.8799487065578899</v>
      </c>
      <c r="L534" t="s">
        <v>52</v>
      </c>
      <c r="M534">
        <v>4.1143206194455901</v>
      </c>
      <c r="N534" t="s">
        <v>50</v>
      </c>
      <c r="O534">
        <v>-6.42560411318462E-2</v>
      </c>
      <c r="P534" t="s">
        <v>50</v>
      </c>
      <c r="Q534">
        <v>-0.12685542094480301</v>
      </c>
      <c r="R534" t="s">
        <v>50</v>
      </c>
      <c r="S534">
        <v>-1.6185346088907301E-2</v>
      </c>
      <c r="T534" t="s">
        <v>53</v>
      </c>
      <c r="U534">
        <v>-6.1868281278096897E-2</v>
      </c>
      <c r="V534" t="s">
        <v>51</v>
      </c>
      <c r="W534">
        <v>2.5558083565661902</v>
      </c>
      <c r="X534" t="s">
        <v>50</v>
      </c>
      <c r="Y534">
        <v>2.55341794644024</v>
      </c>
      <c r="Z534" t="s">
        <v>50</v>
      </c>
      <c r="AA534">
        <v>54.872910106225497</v>
      </c>
      <c r="AB534">
        <v>-25.487842650798299</v>
      </c>
      <c r="AC534">
        <v>-11.08987387861</v>
      </c>
      <c r="AD534">
        <v>-14.3979687721883</v>
      </c>
      <c r="AE534">
        <v>4567.22</v>
      </c>
      <c r="AF534">
        <v>4363.8825174825097</v>
      </c>
      <c r="AG534">
        <v>3747.3354037267</v>
      </c>
      <c r="AH534">
        <v>3753.3737517831601</v>
      </c>
      <c r="AI534">
        <v>4527.0447427293002</v>
      </c>
      <c r="AJ534">
        <v>4311.7422096317196</v>
      </c>
      <c r="AK534">
        <v>3784.6369426751598</v>
      </c>
      <c r="AL534">
        <v>3886.70520231213</v>
      </c>
      <c r="AM534">
        <v>4618.0934844192598</v>
      </c>
      <c r="AN534">
        <v>4414.7265193370104</v>
      </c>
      <c r="AO534">
        <v>3711.8424242424198</v>
      </c>
      <c r="AP534">
        <v>3623.4225352112599</v>
      </c>
      <c r="AQ534">
        <v>4787.8316831683096</v>
      </c>
      <c r="AR534">
        <v>4350.8633879781401</v>
      </c>
      <c r="AS534">
        <v>4013.2967741935399</v>
      </c>
      <c r="AT534">
        <v>3737.0794701986702</v>
      </c>
      <c r="AU534">
        <v>4312.0285714285701</v>
      </c>
      <c r="AV534">
        <v>4269.6294117647003</v>
      </c>
      <c r="AW534">
        <v>3561.7295597484199</v>
      </c>
      <c r="AX534">
        <v>4002.5692307692302</v>
      </c>
      <c r="AY534">
        <v>4533.5161290322503</v>
      </c>
      <c r="AZ534">
        <v>4610.3238636363603</v>
      </c>
      <c r="BA534">
        <v>3669.9036144578299</v>
      </c>
      <c r="BB534">
        <v>3806.7283236994199</v>
      </c>
      <c r="BC534">
        <v>4684.30303030303</v>
      </c>
      <c r="BD534">
        <v>4229.6451612903202</v>
      </c>
      <c r="BE534">
        <v>3754.2926829268199</v>
      </c>
      <c r="BF534">
        <v>3449.1813186813101</v>
      </c>
    </row>
    <row r="535" spans="1:58" x14ac:dyDescent="0.25">
      <c r="A535" t="s">
        <v>527</v>
      </c>
      <c r="B535" t="str">
        <f>VLOOKUP(A535,vhcsResultsConsolidated!$A$2:$C$566,2)</f>
        <v>Business Limousine</v>
      </c>
      <c r="C535" t="str">
        <f>VLOOKUP(A535,vhcsResultsConsolidated!$A$2:$C$566,3)</f>
        <v>medium high</v>
      </c>
      <c r="D535">
        <v>0.80556000000000005</v>
      </c>
      <c r="E535">
        <v>12151</v>
      </c>
      <c r="F535">
        <v>11478</v>
      </c>
      <c r="G535">
        <v>9.3821546654948307</v>
      </c>
      <c r="H535" t="s">
        <v>50</v>
      </c>
      <c r="I535">
        <v>6.6018070450621096</v>
      </c>
      <c r="J535" t="s">
        <v>50</v>
      </c>
      <c r="K535">
        <v>6.3401500214454298</v>
      </c>
      <c r="L535" t="s">
        <v>50</v>
      </c>
      <c r="M535">
        <v>6.9293273619239502</v>
      </c>
      <c r="N535" t="s">
        <v>50</v>
      </c>
      <c r="O535">
        <v>-3.2096311810245699E-2</v>
      </c>
      <c r="P535" t="s">
        <v>50</v>
      </c>
      <c r="Q535">
        <v>-5.5307236500981599E-2</v>
      </c>
      <c r="R535" t="s">
        <v>50</v>
      </c>
      <c r="S535">
        <v>-3.17117768994363E-2</v>
      </c>
      <c r="T535" t="s">
        <v>50</v>
      </c>
      <c r="U535">
        <v>-2.46451715575348E-2</v>
      </c>
      <c r="V535" t="s">
        <v>51</v>
      </c>
      <c r="W535">
        <v>2.6313131731485799</v>
      </c>
      <c r="X535" t="s">
        <v>50</v>
      </c>
      <c r="Y535">
        <v>2.6186056262700399</v>
      </c>
      <c r="Z535" t="s">
        <v>50</v>
      </c>
      <c r="AA535">
        <v>69.727940286664094</v>
      </c>
      <c r="AB535">
        <v>-23.568243588510999</v>
      </c>
      <c r="AC535">
        <v>11.191314704913299</v>
      </c>
      <c r="AD535">
        <v>-34.759558293424398</v>
      </c>
      <c r="AE535">
        <v>10469.450767840999</v>
      </c>
      <c r="AF535">
        <v>10105.420184696501</v>
      </c>
      <c r="AG535">
        <v>9425.0725474031296</v>
      </c>
      <c r="AH535">
        <v>8788.0622452760199</v>
      </c>
      <c r="AI535">
        <v>10070.035798122</v>
      </c>
      <c r="AJ535">
        <v>10441.004419191901</v>
      </c>
      <c r="AK535">
        <v>10136.123745819301</v>
      </c>
      <c r="AL535">
        <v>8939.3037094281299</v>
      </c>
      <c r="AM535">
        <v>10890.3555967841</v>
      </c>
      <c r="AN535">
        <v>9738.3169889502697</v>
      </c>
      <c r="AO535">
        <v>8733.6764227642198</v>
      </c>
      <c r="AP535">
        <v>8648.7693950177909</v>
      </c>
      <c r="AQ535">
        <v>9913.9356796116499</v>
      </c>
      <c r="AR535">
        <v>10967.71484375</v>
      </c>
      <c r="AS535">
        <v>9879.4721189591</v>
      </c>
      <c r="AT535">
        <v>8931.9776632302401</v>
      </c>
      <c r="AU535">
        <v>10216.2022727272</v>
      </c>
      <c r="AV535">
        <v>9945.2769607843093</v>
      </c>
      <c r="AW535">
        <v>10345.969604863199</v>
      </c>
      <c r="AX535">
        <v>8945.2921348314594</v>
      </c>
      <c r="AY535">
        <v>9349.7682215743407</v>
      </c>
      <c r="AZ535">
        <v>9886.3044058744999</v>
      </c>
      <c r="BA535">
        <v>8854.3327948303704</v>
      </c>
      <c r="BB535">
        <v>8627.6555851063804</v>
      </c>
      <c r="BC535">
        <v>12025.525241675599</v>
      </c>
      <c r="BD535">
        <v>9579.74391988555</v>
      </c>
      <c r="BE535">
        <v>8611.4402618657896</v>
      </c>
      <c r="BF535">
        <v>8673.0842266462405</v>
      </c>
    </row>
    <row r="536" spans="1:58" x14ac:dyDescent="0.25">
      <c r="A536" t="s">
        <v>528</v>
      </c>
      <c r="D536">
        <v>0.72009299999999998</v>
      </c>
      <c r="E536">
        <v>1299</v>
      </c>
      <c r="F536">
        <v>1267</v>
      </c>
      <c r="G536">
        <v>0.97689706193971204</v>
      </c>
      <c r="H536" t="s">
        <v>53</v>
      </c>
      <c r="I536">
        <v>0.90328580805319603</v>
      </c>
      <c r="J536" t="s">
        <v>53</v>
      </c>
      <c r="K536">
        <v>1.03176740888549</v>
      </c>
      <c r="L536" t="s">
        <v>53</v>
      </c>
      <c r="M536">
        <v>2.6771327022161802</v>
      </c>
      <c r="N536" t="s">
        <v>51</v>
      </c>
      <c r="O536">
        <v>-4.6697783540968998E-2</v>
      </c>
      <c r="P536" t="s">
        <v>52</v>
      </c>
      <c r="Q536">
        <v>-8.19207900674193E-2</v>
      </c>
      <c r="R536" t="s">
        <v>50</v>
      </c>
      <c r="S536">
        <v>-7.1992671814155695E-2</v>
      </c>
      <c r="T536" t="s">
        <v>51</v>
      </c>
      <c r="U536">
        <v>-0.12474062224428401</v>
      </c>
      <c r="V536" t="s">
        <v>50</v>
      </c>
      <c r="W536">
        <v>2.5440165776043999</v>
      </c>
      <c r="X536" t="s">
        <v>50</v>
      </c>
      <c r="Y536">
        <v>2.4692409658651702</v>
      </c>
      <c r="Z536" t="s">
        <v>50</v>
      </c>
      <c r="AA536">
        <v>20.177552049523399</v>
      </c>
      <c r="AB536">
        <v>8.55891170868024</v>
      </c>
      <c r="AC536">
        <v>2.7905676600870701</v>
      </c>
      <c r="AD536">
        <v>5.7683440485931596</v>
      </c>
      <c r="AE536">
        <v>4916.4316939890696</v>
      </c>
      <c r="AF536">
        <v>4721.2555205047302</v>
      </c>
      <c r="AG536">
        <v>4830.6098360655697</v>
      </c>
      <c r="AH536">
        <v>4462.9390681003497</v>
      </c>
      <c r="AI536">
        <v>5287.3278688524497</v>
      </c>
      <c r="AJ536">
        <v>4700.3987341772099</v>
      </c>
      <c r="AK536">
        <v>5127.5605095541396</v>
      </c>
      <c r="AL536">
        <v>4652.0746268656703</v>
      </c>
      <c r="AM536">
        <v>4545.5355191256804</v>
      </c>
      <c r="AN536">
        <v>4741.9811320754698</v>
      </c>
      <c r="AO536">
        <v>4515.6013513513499</v>
      </c>
      <c r="AP536">
        <v>4288.1517241379297</v>
      </c>
      <c r="AQ536">
        <v>5475.9824561403502</v>
      </c>
      <c r="AR536">
        <v>4686.2272727272702</v>
      </c>
      <c r="AS536">
        <v>5248.5925925925903</v>
      </c>
      <c r="AT536">
        <v>4425.8709677419301</v>
      </c>
      <c r="AU536">
        <v>4975.63768115942</v>
      </c>
      <c r="AV536">
        <v>4718.2142857142799</v>
      </c>
      <c r="AW536">
        <v>4998.5657894736796</v>
      </c>
      <c r="AX536">
        <v>4846.8611111111104</v>
      </c>
      <c r="AY536">
        <v>4892.9375</v>
      </c>
      <c r="AZ536">
        <v>4561.7692307692296</v>
      </c>
      <c r="BA536">
        <v>4536.7424242424204</v>
      </c>
      <c r="BB536">
        <v>4399.1129032258004</v>
      </c>
      <c r="BC536">
        <v>4358.6974789915903</v>
      </c>
      <c r="BD536">
        <v>4915.5185185185101</v>
      </c>
      <c r="BE536">
        <v>4498.5853658536498</v>
      </c>
      <c r="BF536">
        <v>4205.2650602409603</v>
      </c>
    </row>
    <row r="537" spans="1:58" x14ac:dyDescent="0.25">
      <c r="A537" t="s">
        <v>529</v>
      </c>
      <c r="D537">
        <v>0.78750699999999996</v>
      </c>
      <c r="E537">
        <v>1486</v>
      </c>
      <c r="F537">
        <v>569</v>
      </c>
      <c r="G537">
        <v>1.1805288068563899</v>
      </c>
      <c r="H537" t="s">
        <v>53</v>
      </c>
      <c r="I537">
        <v>1.18333023214456</v>
      </c>
      <c r="J537" t="s">
        <v>53</v>
      </c>
      <c r="K537">
        <v>0.50103285530697295</v>
      </c>
      <c r="L537" t="s">
        <v>53</v>
      </c>
      <c r="M537">
        <v>2.4053705708825102</v>
      </c>
      <c r="N537" t="s">
        <v>51</v>
      </c>
      <c r="O537">
        <v>-1.8289871884531898E-2</v>
      </c>
      <c r="P537" t="s">
        <v>53</v>
      </c>
      <c r="Q537">
        <v>-0.111279270877122</v>
      </c>
      <c r="R537" t="s">
        <v>51</v>
      </c>
      <c r="S537">
        <v>5.4679705197602402E-2</v>
      </c>
      <c r="T537" t="s">
        <v>53</v>
      </c>
      <c r="U537">
        <v>5.0092648415004597E-2</v>
      </c>
      <c r="V537" t="s">
        <v>53</v>
      </c>
      <c r="W537">
        <v>2.77662213502744</v>
      </c>
      <c r="X537" t="s">
        <v>50</v>
      </c>
      <c r="Y537">
        <v>2.8437976373841698</v>
      </c>
      <c r="Z537" t="s">
        <v>50</v>
      </c>
      <c r="AA537">
        <v>4.4395496696379899</v>
      </c>
      <c r="AB537">
        <v>-8.2776287071781702</v>
      </c>
      <c r="AC537">
        <v>0.103631887025273</v>
      </c>
      <c r="AD537">
        <v>-8.3812605942034395</v>
      </c>
      <c r="AE537">
        <v>7866.3657142857101</v>
      </c>
      <c r="AF537">
        <v>7342.6553672316304</v>
      </c>
      <c r="AG537">
        <v>6004.0465116279001</v>
      </c>
      <c r="AH537">
        <v>6139.7022900763304</v>
      </c>
      <c r="AI537">
        <v>8071.6122448979504</v>
      </c>
      <c r="AJ537">
        <v>7143.5505617977497</v>
      </c>
      <c r="AK537">
        <v>5551.0731707317</v>
      </c>
      <c r="AL537">
        <v>6085.5625</v>
      </c>
      <c r="AM537">
        <v>7605.1428571428496</v>
      </c>
      <c r="AN537">
        <v>7544.0227272727197</v>
      </c>
      <c r="AO537">
        <v>6416.75555555555</v>
      </c>
      <c r="AP537">
        <v>6191.4179104477598</v>
      </c>
      <c r="AQ537">
        <v>8194.1923076923104</v>
      </c>
      <c r="AR537">
        <v>7227.3061224489702</v>
      </c>
      <c r="AS537">
        <v>4696.2916666666597</v>
      </c>
      <c r="AT537">
        <v>6550.6206896551703</v>
      </c>
      <c r="AU537">
        <v>7933.04347826087</v>
      </c>
      <c r="AV537">
        <v>7040.95</v>
      </c>
      <c r="AW537">
        <v>6757.8235294117603</v>
      </c>
      <c r="AX537">
        <v>5700.2285714285699</v>
      </c>
      <c r="AY537">
        <v>6696.5</v>
      </c>
      <c r="AZ537">
        <v>7963.14634146341</v>
      </c>
      <c r="BA537">
        <v>4699.95</v>
      </c>
      <c r="BB537">
        <v>6175.4736842105203</v>
      </c>
      <c r="BC537">
        <v>8251.2888888888792</v>
      </c>
      <c r="BD537">
        <v>7178.4042553191402</v>
      </c>
      <c r="BE537">
        <v>7790.2</v>
      </c>
      <c r="BF537">
        <v>6212.3103448275797</v>
      </c>
    </row>
    <row r="538" spans="1:58" x14ac:dyDescent="0.25">
      <c r="A538" t="s">
        <v>530</v>
      </c>
      <c r="B538" t="str">
        <f>VLOOKUP(A538,vhcsResultsConsolidated!$A$2:$C$566,2)</f>
        <v>SUV Sport</v>
      </c>
      <c r="C538" t="str">
        <f>VLOOKUP(A538,vhcsResultsConsolidated!$A$2:$C$566,3)</f>
        <v>HIgh</v>
      </c>
      <c r="D538">
        <v>0.78046700000000002</v>
      </c>
      <c r="E538">
        <v>8404</v>
      </c>
      <c r="F538">
        <v>8404</v>
      </c>
      <c r="G538">
        <v>5.4101321916872598</v>
      </c>
      <c r="H538" t="s">
        <v>50</v>
      </c>
      <c r="I538">
        <v>2.2477018783478999</v>
      </c>
      <c r="J538" t="s">
        <v>51</v>
      </c>
      <c r="K538">
        <v>4.0020097263039203</v>
      </c>
      <c r="L538" t="s">
        <v>50</v>
      </c>
      <c r="M538">
        <v>7.2796997965736097</v>
      </c>
      <c r="N538" t="s">
        <v>50</v>
      </c>
      <c r="O538">
        <v>-8.4426614440742703E-2</v>
      </c>
      <c r="P538" t="s">
        <v>50</v>
      </c>
      <c r="Q538">
        <v>-7.1787104431052601E-2</v>
      </c>
      <c r="R538" t="s">
        <v>50</v>
      </c>
      <c r="S538">
        <v>-8.4037006691374497E-2</v>
      </c>
      <c r="T538" t="s">
        <v>50</v>
      </c>
      <c r="U538">
        <v>-9.6345019847406996E-2</v>
      </c>
      <c r="V538" t="s">
        <v>50</v>
      </c>
      <c r="W538">
        <v>3.1199910087613798</v>
      </c>
      <c r="X538" t="s">
        <v>50</v>
      </c>
      <c r="Y538">
        <v>3.0580085817084202</v>
      </c>
      <c r="Z538" t="s">
        <v>50</v>
      </c>
      <c r="AA538">
        <v>98.479672451779095</v>
      </c>
      <c r="AB538">
        <v>75.505745763008406</v>
      </c>
      <c r="AC538">
        <v>29.945146250009198</v>
      </c>
      <c r="AD538">
        <v>45.560599512999197</v>
      </c>
      <c r="AE538">
        <v>9084.9102952308804</v>
      </c>
      <c r="AF538">
        <v>7756.2905342080503</v>
      </c>
      <c r="AG538">
        <v>6796.8045292014203</v>
      </c>
      <c r="AH538">
        <v>6303.0758974358896</v>
      </c>
      <c r="AI538">
        <v>9447.6796116504793</v>
      </c>
      <c r="AJ538">
        <v>8154.6678414096896</v>
      </c>
      <c r="AK538">
        <v>6796.21875</v>
      </c>
      <c r="AL538">
        <v>6283.9263803680897</v>
      </c>
      <c r="AM538">
        <v>8648.9825000000001</v>
      </c>
      <c r="AN538">
        <v>7303.6796796796798</v>
      </c>
      <c r="AO538">
        <v>6797.3382687927096</v>
      </c>
      <c r="AP538">
        <v>6322.3436213991699</v>
      </c>
      <c r="AQ538">
        <v>9638.0834473324194</v>
      </c>
      <c r="AR538">
        <v>8063.3603603603597</v>
      </c>
      <c r="AS538">
        <v>6675.3972972972897</v>
      </c>
      <c r="AT538">
        <v>6394.28151260504</v>
      </c>
      <c r="AU538">
        <v>9251.9198312236294</v>
      </c>
      <c r="AV538">
        <v>8242.0396551724098</v>
      </c>
      <c r="AW538">
        <v>6900.1813953488299</v>
      </c>
      <c r="AX538">
        <v>6179.2868525896401</v>
      </c>
      <c r="AY538">
        <v>8777.0699815837906</v>
      </c>
      <c r="AZ538">
        <v>7437.5048732943396</v>
      </c>
      <c r="BA538">
        <v>6852.3587443946099</v>
      </c>
      <c r="BB538">
        <v>6454.90107526881</v>
      </c>
      <c r="BC538">
        <v>8543.1202435312007</v>
      </c>
      <c r="BD538">
        <v>7162.4197530864103</v>
      </c>
      <c r="BE538">
        <v>6740.5347222222199</v>
      </c>
      <c r="BF538">
        <v>6200.7672583826397</v>
      </c>
    </row>
    <row r="539" spans="1:58" x14ac:dyDescent="0.25">
      <c r="A539" t="s">
        <v>531</v>
      </c>
      <c r="D539">
        <v>0.79519600000000001</v>
      </c>
      <c r="E539">
        <v>3564</v>
      </c>
      <c r="F539">
        <v>3564</v>
      </c>
      <c r="G539">
        <v>4.3430180037708004</v>
      </c>
      <c r="H539" t="s">
        <v>50</v>
      </c>
      <c r="I539">
        <v>2.8336110966134598</v>
      </c>
      <c r="J539" t="s">
        <v>51</v>
      </c>
      <c r="K539">
        <v>2.0195956003075</v>
      </c>
      <c r="L539" t="s">
        <v>52</v>
      </c>
      <c r="M539">
        <v>8.5026810519545393</v>
      </c>
      <c r="N539" t="s">
        <v>50</v>
      </c>
      <c r="O539">
        <v>7.13575568256408E-4</v>
      </c>
      <c r="P539" t="s">
        <v>53</v>
      </c>
      <c r="Q539">
        <v>1.41257099749198E-2</v>
      </c>
      <c r="R539" t="s">
        <v>51</v>
      </c>
      <c r="S539">
        <v>8.4857721301731508E-3</v>
      </c>
      <c r="T539" t="s">
        <v>53</v>
      </c>
      <c r="U539">
        <v>3.6408225849916299E-2</v>
      </c>
      <c r="V539" t="s">
        <v>50</v>
      </c>
      <c r="W539">
        <v>2.9016315540525399</v>
      </c>
      <c r="X539" t="s">
        <v>50</v>
      </c>
      <c r="Y539">
        <v>2.91688991185557</v>
      </c>
      <c r="Z539" t="s">
        <v>50</v>
      </c>
      <c r="AA539">
        <v>-14.0522955518861</v>
      </c>
      <c r="AB539">
        <v>20.1816848775658</v>
      </c>
      <c r="AC539">
        <v>15.681718325147299</v>
      </c>
      <c r="AD539">
        <v>4.4999665524185204</v>
      </c>
      <c r="AE539">
        <v>28056.2667375132</v>
      </c>
      <c r="AF539">
        <v>26839.067708333299</v>
      </c>
      <c r="AG539">
        <v>25777.517241379301</v>
      </c>
      <c r="AH539">
        <v>22837.955223880501</v>
      </c>
      <c r="AI539">
        <v>28647.697154471502</v>
      </c>
      <c r="AJ539">
        <v>27738.6309314586</v>
      </c>
      <c r="AK539">
        <v>26366.560606060601</v>
      </c>
      <c r="AL539">
        <v>23258.3589743589</v>
      </c>
      <c r="AM539">
        <v>27408.195991091299</v>
      </c>
      <c r="AN539">
        <v>25529.984654731401</v>
      </c>
      <c r="AO539">
        <v>25285.405063291098</v>
      </c>
      <c r="AP539">
        <v>22343.4199535962</v>
      </c>
      <c r="AQ539">
        <v>28624.3660714285</v>
      </c>
      <c r="AR539">
        <v>28374.0987261146</v>
      </c>
      <c r="AS539">
        <v>25921.168141592902</v>
      </c>
      <c r="AT539">
        <v>24224.9836065573</v>
      </c>
      <c r="AU539">
        <v>28667.197761193998</v>
      </c>
      <c r="AV539">
        <v>26956.133333333299</v>
      </c>
      <c r="AW539">
        <v>26598.493087557599</v>
      </c>
      <c r="AX539">
        <v>22361.566539923901</v>
      </c>
      <c r="AY539">
        <v>27234.579439252298</v>
      </c>
      <c r="AZ539">
        <v>26733.754901960699</v>
      </c>
      <c r="BA539">
        <v>25754.975728155299</v>
      </c>
      <c r="BB539">
        <v>23056.268722466899</v>
      </c>
      <c r="BC539">
        <v>27566.297872340401</v>
      </c>
      <c r="BD539">
        <v>24216.780748663099</v>
      </c>
      <c r="BE539">
        <v>24773.597883597798</v>
      </c>
      <c r="BF539">
        <v>21550.200980392099</v>
      </c>
    </row>
    <row r="540" spans="1:58" x14ac:dyDescent="0.25">
      <c r="A540" t="s">
        <v>532</v>
      </c>
      <c r="B540" t="str">
        <f>VLOOKUP(A540,vhcsResultsConsolidated!$A$2:$C$566,2)</f>
        <v>Van</v>
      </c>
      <c r="C540" t="str">
        <f>VLOOKUP(A540,vhcsResultsConsolidated!$A$2:$C$566,3)</f>
        <v>Cheap</v>
      </c>
      <c r="D540">
        <v>0.89810100000000004</v>
      </c>
      <c r="E540">
        <v>6945</v>
      </c>
      <c r="F540">
        <v>6875</v>
      </c>
      <c r="G540">
        <v>9.5117226330919191</v>
      </c>
      <c r="H540" t="s">
        <v>50</v>
      </c>
      <c r="I540">
        <v>6.9018889312564999</v>
      </c>
      <c r="J540" t="s">
        <v>50</v>
      </c>
      <c r="K540">
        <v>4.4725292272681401</v>
      </c>
      <c r="L540" t="s">
        <v>50</v>
      </c>
      <c r="M540">
        <v>4.6341687489808097</v>
      </c>
      <c r="N540" t="s">
        <v>50</v>
      </c>
      <c r="O540">
        <v>-5.6732016026050498E-2</v>
      </c>
      <c r="P540" t="s">
        <v>50</v>
      </c>
      <c r="Q540">
        <v>-1.40293354705432E-2</v>
      </c>
      <c r="R540" t="s">
        <v>53</v>
      </c>
      <c r="S540">
        <v>-4.18665059474349E-2</v>
      </c>
      <c r="T540" t="s">
        <v>50</v>
      </c>
      <c r="U540">
        <v>-2.5226555693266399E-4</v>
      </c>
      <c r="V540" t="s">
        <v>53</v>
      </c>
      <c r="W540">
        <v>2.8028938342736098</v>
      </c>
      <c r="X540" t="s">
        <v>50</v>
      </c>
      <c r="Y540">
        <v>2.7933586514180799</v>
      </c>
      <c r="Z540" t="s">
        <v>50</v>
      </c>
      <c r="AA540">
        <v>40.091052603344998</v>
      </c>
      <c r="AB540">
        <v>7.8865997334916003</v>
      </c>
      <c r="AC540">
        <v>9.5239745137653902</v>
      </c>
      <c r="AD540">
        <v>-1.6373747802738701</v>
      </c>
      <c r="AE540">
        <v>16457.653663679401</v>
      </c>
      <c r="AF540">
        <v>15072.0429384376</v>
      </c>
      <c r="AG540">
        <v>13676.466872110899</v>
      </c>
      <c r="AH540">
        <v>13033.2438465941</v>
      </c>
      <c r="AI540">
        <v>17605.273843248298</v>
      </c>
      <c r="AJ540">
        <v>16669.737354085599</v>
      </c>
      <c r="AK540">
        <v>13471.914100486199</v>
      </c>
      <c r="AL540">
        <v>13323.6237244897</v>
      </c>
      <c r="AM540">
        <v>15007.3794749403</v>
      </c>
      <c r="AN540">
        <v>13257.2033149171</v>
      </c>
      <c r="AO540">
        <v>13861.7958883994</v>
      </c>
      <c r="AP540">
        <v>12796.839044652101</v>
      </c>
      <c r="AQ540">
        <v>16748.9485148514</v>
      </c>
      <c r="AR540">
        <v>18373.1772908366</v>
      </c>
      <c r="AS540">
        <v>12420.402027026999</v>
      </c>
      <c r="AT540">
        <v>14781.452196382401</v>
      </c>
      <c r="AU540">
        <v>18385.859205776102</v>
      </c>
      <c r="AV540">
        <v>15044.020912547499</v>
      </c>
      <c r="AW540">
        <v>14441.5327102803</v>
      </c>
      <c r="AX540">
        <v>11902.516372795901</v>
      </c>
      <c r="AY540">
        <v>15093.459595959501</v>
      </c>
      <c r="AZ540">
        <v>13926.0106157112</v>
      </c>
      <c r="BA540">
        <v>13834.8079268292</v>
      </c>
      <c r="BB540">
        <v>12994.983333333301</v>
      </c>
      <c r="BC540">
        <v>14930.257918552001</v>
      </c>
      <c r="BD540">
        <v>12531.3778801843</v>
      </c>
      <c r="BE540">
        <v>13886.8725212464</v>
      </c>
      <c r="BF540">
        <v>12643.578268876599</v>
      </c>
    </row>
    <row r="541" spans="1:58" x14ac:dyDescent="0.25">
      <c r="A541" t="s">
        <v>533</v>
      </c>
      <c r="B541" t="str">
        <f>VLOOKUP(A541,vhcsResultsConsolidated!$A$2:$C$566,2)</f>
        <v>Van</v>
      </c>
      <c r="C541" t="str">
        <f>VLOOKUP(A541,vhcsResultsConsolidated!$A$2:$C$566,3)</f>
        <v>low</v>
      </c>
      <c r="D541">
        <v>0.78245600000000004</v>
      </c>
      <c r="E541">
        <v>3828</v>
      </c>
      <c r="F541">
        <v>3828</v>
      </c>
      <c r="G541">
        <v>2.5689201016495899</v>
      </c>
      <c r="H541" t="s">
        <v>51</v>
      </c>
      <c r="I541">
        <v>2.03115355805775</v>
      </c>
      <c r="J541" t="s">
        <v>52</v>
      </c>
      <c r="K541">
        <v>1.48060485916371</v>
      </c>
      <c r="L541" t="s">
        <v>53</v>
      </c>
      <c r="M541">
        <v>5.6744074781562999</v>
      </c>
      <c r="N541" t="s">
        <v>50</v>
      </c>
      <c r="O541">
        <v>2.7035022357909701E-2</v>
      </c>
      <c r="P541" t="s">
        <v>50</v>
      </c>
      <c r="Q541">
        <v>5.86193793589352E-2</v>
      </c>
      <c r="R541" t="s">
        <v>50</v>
      </c>
      <c r="S541">
        <v>7.9452163039268303E-2</v>
      </c>
      <c r="T541" t="s">
        <v>50</v>
      </c>
      <c r="U541">
        <v>0.110253190616298</v>
      </c>
      <c r="V541" t="s">
        <v>50</v>
      </c>
      <c r="W541">
        <v>2.91180393935959</v>
      </c>
      <c r="X541" t="s">
        <v>50</v>
      </c>
      <c r="Y541">
        <v>2.9878077630428401</v>
      </c>
      <c r="Z541" t="s">
        <v>50</v>
      </c>
      <c r="AA541">
        <v>-38.606296311424302</v>
      </c>
      <c r="AB541">
        <v>-33.088086072863099</v>
      </c>
      <c r="AC541">
        <v>-17.093641863995298</v>
      </c>
      <c r="AD541">
        <v>-15.994444208867799</v>
      </c>
      <c r="AE541">
        <v>26008.230024213</v>
      </c>
      <c r="AF541">
        <v>24839.831181727899</v>
      </c>
      <c r="AG541">
        <v>24049.605053191401</v>
      </c>
      <c r="AH541">
        <v>23765.190361445701</v>
      </c>
      <c r="AI541">
        <v>26336.5742857142</v>
      </c>
      <c r="AJ541">
        <v>24921.9570661896</v>
      </c>
      <c r="AK541">
        <v>23890.727493917198</v>
      </c>
      <c r="AL541">
        <v>23610.975113122098</v>
      </c>
      <c r="AM541">
        <v>25581.808905380301</v>
      </c>
      <c r="AN541">
        <v>24737.357142857101</v>
      </c>
      <c r="AO541">
        <v>24241.096774193498</v>
      </c>
      <c r="AP541">
        <v>23940.868556701</v>
      </c>
      <c r="AQ541">
        <v>26815.849865951699</v>
      </c>
      <c r="AR541">
        <v>24996.296153846099</v>
      </c>
      <c r="AS541">
        <v>24192.186528497401</v>
      </c>
      <c r="AT541">
        <v>24271.2624434389</v>
      </c>
      <c r="AU541">
        <v>25789.8776758409</v>
      </c>
      <c r="AV541">
        <v>24857.314381270899</v>
      </c>
      <c r="AW541">
        <v>23623.839449541199</v>
      </c>
      <c r="AX541">
        <v>22950.687782805398</v>
      </c>
      <c r="AY541">
        <v>25307.450980392099</v>
      </c>
      <c r="AZ541">
        <v>24709.660869565199</v>
      </c>
      <c r="BA541">
        <v>24801.324468085098</v>
      </c>
      <c r="BB541">
        <v>24250.390134529101</v>
      </c>
      <c r="BC541">
        <v>25828.1514084507</v>
      </c>
      <c r="BD541">
        <v>24766.577981651299</v>
      </c>
      <c r="BE541">
        <v>23552.712418300602</v>
      </c>
      <c r="BF541">
        <v>23522.545454545401</v>
      </c>
    </row>
    <row r="542" spans="1:58" x14ac:dyDescent="0.25">
      <c r="A542" t="s">
        <v>534</v>
      </c>
      <c r="B542" t="str">
        <f>VLOOKUP(A542,vhcsResultsConsolidated!$A$2:$C$566,2)</f>
        <v>City</v>
      </c>
      <c r="C542" t="str">
        <f>VLOOKUP(A542,vhcsResultsConsolidated!$A$2:$C$566,3)</f>
        <v>low</v>
      </c>
      <c r="D542">
        <v>0.88395400000000002</v>
      </c>
      <c r="E542">
        <v>9245</v>
      </c>
      <c r="F542">
        <v>9046</v>
      </c>
      <c r="G542">
        <v>12.725277032332601</v>
      </c>
      <c r="H542" t="s">
        <v>50</v>
      </c>
      <c r="I542">
        <v>8.8722459496582609</v>
      </c>
      <c r="J542" t="s">
        <v>50</v>
      </c>
      <c r="K542">
        <v>8.8157972690538706</v>
      </c>
      <c r="L542" t="s">
        <v>50</v>
      </c>
      <c r="M542">
        <v>13.9551272367561</v>
      </c>
      <c r="N542" t="s">
        <v>50</v>
      </c>
      <c r="O542">
        <v>-1.21665130316708E-2</v>
      </c>
      <c r="P542" t="s">
        <v>51</v>
      </c>
      <c r="Q542">
        <v>-6.8064878613284001E-3</v>
      </c>
      <c r="R542" t="s">
        <v>53</v>
      </c>
      <c r="S542">
        <v>-1.4542950092689699E-3</v>
      </c>
      <c r="T542" t="s">
        <v>53</v>
      </c>
      <c r="U542">
        <v>5.2281041173825298E-3</v>
      </c>
      <c r="V542" t="s">
        <v>53</v>
      </c>
      <c r="W542">
        <v>2.9358367600127702</v>
      </c>
      <c r="X542" t="s">
        <v>50</v>
      </c>
      <c r="Y542">
        <v>2.9412469771284901</v>
      </c>
      <c r="Z542" t="s">
        <v>50</v>
      </c>
      <c r="AA542">
        <v>16.689247822355799</v>
      </c>
      <c r="AB542">
        <v>30.991291248784599</v>
      </c>
      <c r="AC542">
        <v>17.191222130844402</v>
      </c>
      <c r="AD542">
        <v>13.800069117940099</v>
      </c>
      <c r="AE542">
        <v>18655.5216802168</v>
      </c>
      <c r="AF542">
        <v>18503.673712528798</v>
      </c>
      <c r="AG542">
        <v>18496.628555493498</v>
      </c>
      <c r="AH542">
        <v>17699.287648748399</v>
      </c>
      <c r="AI542">
        <v>18603.757180156601</v>
      </c>
      <c r="AJ542">
        <v>19026.400417827299</v>
      </c>
      <c r="AK542">
        <v>19417.831168831101</v>
      </c>
      <c r="AL542">
        <v>18883.674565560799</v>
      </c>
      <c r="AM542">
        <v>18711.369014084499</v>
      </c>
      <c r="AN542">
        <v>17859.9039451114</v>
      </c>
      <c r="AO542">
        <v>17671.830866807599</v>
      </c>
      <c r="AP542">
        <v>16418.814688300499</v>
      </c>
      <c r="AQ542">
        <v>19009.7650176678</v>
      </c>
      <c r="AR542">
        <v>19359.350157728699</v>
      </c>
      <c r="AS542">
        <v>20005.051150895099</v>
      </c>
      <c r="AT542">
        <v>20487.680884676101</v>
      </c>
      <c r="AU542">
        <v>18209.588336192101</v>
      </c>
      <c r="AV542">
        <v>18763.195760598501</v>
      </c>
      <c r="AW542">
        <v>18914.3157894736</v>
      </c>
      <c r="AX542">
        <v>17279.668246445399</v>
      </c>
      <c r="AY542">
        <v>17279.4004149377</v>
      </c>
      <c r="AZ542">
        <v>17716.568147013699</v>
      </c>
      <c r="BA542">
        <v>17906.188436830798</v>
      </c>
      <c r="BB542">
        <v>16554.318257956402</v>
      </c>
      <c r="BC542">
        <v>19895.260720411599</v>
      </c>
      <c r="BD542">
        <v>18042.356725146201</v>
      </c>
      <c r="BE542">
        <v>17443.344467640902</v>
      </c>
      <c r="BF542">
        <v>16277.881533100999</v>
      </c>
    </row>
    <row r="543" spans="1:58" x14ac:dyDescent="0.25">
      <c r="A543" t="s">
        <v>802</v>
      </c>
      <c r="B543" t="str">
        <f>VLOOKUP(A543,vhcsResultsConsolidated!$A$2:$C$566,2)</f>
        <v>City</v>
      </c>
      <c r="C543" t="str">
        <f>VLOOKUP(A543,vhcsResultsConsolidated!$A$2:$C$566,3)</f>
        <v>low</v>
      </c>
      <c r="D543">
        <v>0.62140399999999996</v>
      </c>
      <c r="E543">
        <v>1094</v>
      </c>
      <c r="F543">
        <v>928</v>
      </c>
      <c r="G543">
        <v>2.4485482830777401</v>
      </c>
      <c r="H543" t="s">
        <v>51</v>
      </c>
      <c r="I543">
        <v>1.4155757080812601</v>
      </c>
      <c r="J543" t="s">
        <v>53</v>
      </c>
      <c r="K543">
        <v>2.4116045936041401</v>
      </c>
      <c r="L543" t="s">
        <v>51</v>
      </c>
      <c r="M543">
        <v>0.78990515449730503</v>
      </c>
      <c r="N543" t="s">
        <v>53</v>
      </c>
      <c r="O543">
        <v>3.10831680288477E-2</v>
      </c>
      <c r="P543" t="s">
        <v>53</v>
      </c>
      <c r="Q543">
        <v>-1.99546785587673E-2</v>
      </c>
      <c r="R543" t="s">
        <v>53</v>
      </c>
      <c r="S543">
        <v>-1.8159050156108199E-2</v>
      </c>
      <c r="T543" t="s">
        <v>53</v>
      </c>
      <c r="U543">
        <v>0.14139637004751501</v>
      </c>
      <c r="V543" t="s">
        <v>50</v>
      </c>
      <c r="W543">
        <v>2.5437297045568101</v>
      </c>
      <c r="X543" t="s">
        <v>50</v>
      </c>
      <c r="Y543">
        <v>2.6047516422186301</v>
      </c>
      <c r="Z543" t="s">
        <v>50</v>
      </c>
      <c r="AA543">
        <v>1.3008949061273101</v>
      </c>
      <c r="AB543">
        <v>-15.3972796059202</v>
      </c>
      <c r="AC543">
        <v>3.1807674285178198</v>
      </c>
      <c r="AD543">
        <v>-18.5780470344381</v>
      </c>
      <c r="AE543">
        <v>4046.9850746268598</v>
      </c>
      <c r="AF543">
        <v>3890.7061068702201</v>
      </c>
      <c r="AG543">
        <v>3601.4702970296999</v>
      </c>
      <c r="AH543">
        <v>3925.5459183673402</v>
      </c>
      <c r="AI543">
        <v>4109.5277777777701</v>
      </c>
      <c r="AJ543">
        <v>3910.0680272108798</v>
      </c>
      <c r="AK543">
        <v>3508.11711711711</v>
      </c>
      <c r="AL543">
        <v>3581.60439560439</v>
      </c>
      <c r="AM543">
        <v>3974.3548387096698</v>
      </c>
      <c r="AN543">
        <v>3865.95652173913</v>
      </c>
      <c r="AO543">
        <v>3715.3406593406498</v>
      </c>
      <c r="AP543">
        <v>4223.6285714285696</v>
      </c>
      <c r="AQ543">
        <v>3897.0416666666601</v>
      </c>
      <c r="AR543">
        <v>4089.7558139534799</v>
      </c>
      <c r="AS543">
        <v>3242.1111111111099</v>
      </c>
      <c r="AT543">
        <v>3265.03508771929</v>
      </c>
      <c r="AU543">
        <v>4322.0138888888896</v>
      </c>
      <c r="AV543">
        <v>3656.73770491803</v>
      </c>
      <c r="AW543">
        <v>3999.2051282051202</v>
      </c>
      <c r="AX543">
        <v>4112.3235294117603</v>
      </c>
      <c r="AY543">
        <v>3862.125</v>
      </c>
      <c r="AZ543">
        <v>3769.2181818181798</v>
      </c>
      <c r="BA543">
        <v>3237.8823529411702</v>
      </c>
      <c r="BB543">
        <v>4343.6428571428496</v>
      </c>
      <c r="BC543">
        <v>4066.7794117646999</v>
      </c>
      <c r="BD543">
        <v>3954.63333333333</v>
      </c>
      <c r="BE543">
        <v>4000.14035087719</v>
      </c>
      <c r="BF543">
        <v>4143.6190476190404</v>
      </c>
    </row>
    <row r="544" spans="1:58" x14ac:dyDescent="0.25">
      <c r="A544" t="s">
        <v>803</v>
      </c>
      <c r="B544" t="str">
        <f>VLOOKUP(A544,vhcsResultsConsolidated!$A$2:$C$566,2)</f>
        <v>City</v>
      </c>
      <c r="C544" t="str">
        <f>VLOOKUP(A544,vhcsResultsConsolidated!$A$2:$C$566,3)</f>
        <v>low</v>
      </c>
      <c r="D544">
        <v>0.88251999999999997</v>
      </c>
      <c r="E544">
        <v>858</v>
      </c>
      <c r="F544">
        <v>531</v>
      </c>
      <c r="G544">
        <v>5.5582422444630097</v>
      </c>
      <c r="H544" t="s">
        <v>50</v>
      </c>
      <c r="I544">
        <v>4.2795685958996197</v>
      </c>
      <c r="J544" t="s">
        <v>50</v>
      </c>
      <c r="K544">
        <v>2.0828352859693999</v>
      </c>
      <c r="L544" t="s">
        <v>52</v>
      </c>
      <c r="M544">
        <v>2.2253140851206199</v>
      </c>
      <c r="N544" t="s">
        <v>52</v>
      </c>
      <c r="O544">
        <v>-3.0273537457342599E-3</v>
      </c>
      <c r="P544" t="s">
        <v>53</v>
      </c>
      <c r="Q544">
        <v>-7.9353254057603198E-2</v>
      </c>
      <c r="R544" t="s">
        <v>51</v>
      </c>
      <c r="S544">
        <v>-8.1134613186211901E-2</v>
      </c>
      <c r="T544" t="s">
        <v>51</v>
      </c>
      <c r="U544">
        <v>-8.6431908016373502E-2</v>
      </c>
      <c r="V544" t="s">
        <v>51</v>
      </c>
      <c r="W544">
        <v>2.8184605141289101</v>
      </c>
      <c r="X544" t="s">
        <v>50</v>
      </c>
      <c r="Y544">
        <v>2.7573994996603202</v>
      </c>
      <c r="Z544" t="s">
        <v>50</v>
      </c>
      <c r="AA544">
        <v>7.2629889131073604</v>
      </c>
      <c r="AB544">
        <v>8.9734651546624296</v>
      </c>
      <c r="AC544">
        <v>5.8643073225588003</v>
      </c>
      <c r="AD544">
        <v>3.10915783210362</v>
      </c>
      <c r="AE544">
        <v>15337.911330049201</v>
      </c>
      <c r="AF544">
        <v>14015.4</v>
      </c>
      <c r="AG544">
        <v>13255.515151515099</v>
      </c>
      <c r="AH544">
        <v>12753.276595744601</v>
      </c>
      <c r="AI544">
        <v>15755.8086956521</v>
      </c>
      <c r="AJ544">
        <v>14806.4</v>
      </c>
      <c r="AK544">
        <v>13020.56</v>
      </c>
      <c r="AL544">
        <v>13833.125</v>
      </c>
      <c r="AM544">
        <v>14791.795454545399</v>
      </c>
      <c r="AN544">
        <v>13163.5538461538</v>
      </c>
      <c r="AO544">
        <v>13495.265306122399</v>
      </c>
      <c r="AP544">
        <v>11626.4782608695</v>
      </c>
      <c r="AQ544">
        <v>15580.3050847457</v>
      </c>
      <c r="AR544">
        <v>15405.5897435897</v>
      </c>
      <c r="AS544">
        <v>11254.125</v>
      </c>
      <c r="AT544">
        <v>15117.5</v>
      </c>
      <c r="AU544">
        <v>15940.714285714201</v>
      </c>
      <c r="AV544">
        <v>14052.580645161201</v>
      </c>
      <c r="AW544">
        <v>14651.115384615299</v>
      </c>
      <c r="AX544">
        <v>12035</v>
      </c>
      <c r="AY544">
        <v>15474.8461538461</v>
      </c>
      <c r="AZ544">
        <v>15794.2307692307</v>
      </c>
      <c r="BA544">
        <v>13082.9</v>
      </c>
      <c r="BB544">
        <v>13183.95</v>
      </c>
      <c r="BC544">
        <v>14248.1428571428</v>
      </c>
      <c r="BD544">
        <v>11409.7692307692</v>
      </c>
      <c r="BE544">
        <v>13779.655172413701</v>
      </c>
      <c r="BF544">
        <v>10428.423076923</v>
      </c>
    </row>
    <row r="545" spans="1:58" x14ac:dyDescent="0.25">
      <c r="A545" t="s">
        <v>804</v>
      </c>
      <c r="B545" t="str">
        <f>VLOOKUP(A545,vhcsResultsConsolidated!$A$2:$C$566,2)</f>
        <v>City</v>
      </c>
      <c r="C545" t="str">
        <f>VLOOKUP(A545,vhcsResultsConsolidated!$A$2:$C$566,3)</f>
        <v>low</v>
      </c>
      <c r="D545">
        <v>0.57795699999999905</v>
      </c>
      <c r="E545">
        <v>528</v>
      </c>
      <c r="F545">
        <v>220</v>
      </c>
      <c r="G545">
        <v>1.1944415315724199</v>
      </c>
      <c r="H545" t="s">
        <v>53</v>
      </c>
      <c r="I545">
        <v>0.97070910303816704</v>
      </c>
      <c r="J545" t="s">
        <v>53</v>
      </c>
      <c r="K545">
        <v>0.67978346516779398</v>
      </c>
      <c r="L545" t="s">
        <v>53</v>
      </c>
      <c r="M545">
        <v>0.79157038935726798</v>
      </c>
      <c r="N545" t="s">
        <v>53</v>
      </c>
      <c r="O545">
        <v>-0.100393832832032</v>
      </c>
      <c r="P545" t="s">
        <v>52</v>
      </c>
      <c r="Q545">
        <v>3.3673915581816503E-2</v>
      </c>
      <c r="R545" t="s">
        <v>53</v>
      </c>
      <c r="S545">
        <v>2.66397031257486E-2</v>
      </c>
      <c r="T545" t="s">
        <v>53</v>
      </c>
      <c r="U545">
        <v>9.3847286461577001E-2</v>
      </c>
      <c r="V545" t="s">
        <v>53</v>
      </c>
      <c r="W545">
        <v>2.6483943284337501</v>
      </c>
      <c r="X545" t="s">
        <v>50</v>
      </c>
      <c r="Y545">
        <v>2.7177139949137601</v>
      </c>
      <c r="Z545" t="s">
        <v>50</v>
      </c>
      <c r="AA545">
        <v>1.67356815839271</v>
      </c>
      <c r="AB545">
        <v>-4.0156745321276501</v>
      </c>
      <c r="AC545">
        <v>-8.8259049388416694E-2</v>
      </c>
      <c r="AD545">
        <v>-3.9274154827392298</v>
      </c>
      <c r="AE545">
        <v>8735.2777777777701</v>
      </c>
      <c r="AF545">
        <v>9983.4</v>
      </c>
      <c r="AG545">
        <v>8066.7073170731701</v>
      </c>
      <c r="AH545">
        <v>8038.0821917808198</v>
      </c>
      <c r="AI545">
        <v>9002.5925925925894</v>
      </c>
      <c r="AJ545">
        <v>9200.6829268292604</v>
      </c>
      <c r="AK545">
        <v>8304.2173913043407</v>
      </c>
      <c r="AL545">
        <v>7733.6774193548299</v>
      </c>
      <c r="AM545">
        <v>7933.3333333333303</v>
      </c>
      <c r="AN545">
        <v>11090</v>
      </c>
      <c r="AO545">
        <v>7763.2222222222199</v>
      </c>
      <c r="AP545">
        <v>8262.7619047618991</v>
      </c>
      <c r="AQ545">
        <v>9599.1666666666606</v>
      </c>
      <c r="AR545">
        <v>8743.8260869565202</v>
      </c>
      <c r="AS545">
        <v>8627.2727272727207</v>
      </c>
      <c r="AT545">
        <v>9118.1818181818107</v>
      </c>
      <c r="AU545">
        <v>8525.3333333333303</v>
      </c>
      <c r="AV545">
        <v>9784.4444444444398</v>
      </c>
      <c r="AW545">
        <v>8008.0833333333303</v>
      </c>
      <c r="AX545">
        <v>6972.2</v>
      </c>
      <c r="AY545">
        <v>8875</v>
      </c>
      <c r="AZ545">
        <v>12054.4444444444</v>
      </c>
      <c r="BA545">
        <v>8707.1428571428496</v>
      </c>
      <c r="BB545">
        <v>7886.25</v>
      </c>
      <c r="BC545">
        <v>7180</v>
      </c>
      <c r="BD545">
        <v>9511.8181818181802</v>
      </c>
      <c r="BE545">
        <v>7162.5454545454504</v>
      </c>
      <c r="BF545">
        <v>8494.4615384615299</v>
      </c>
    </row>
    <row r="546" spans="1:58" x14ac:dyDescent="0.25">
      <c r="A546" t="s">
        <v>535</v>
      </c>
      <c r="B546" t="str">
        <f>VLOOKUP(A546,vhcsResultsConsolidated!$A$2:$C$566,2)</f>
        <v>SUV</v>
      </c>
      <c r="C546" t="str">
        <f>VLOOKUP(A546,vhcsResultsConsolidated!$A$2:$C$566,3)</f>
        <v>Medium</v>
      </c>
      <c r="D546">
        <v>0.78994900000000001</v>
      </c>
      <c r="E546">
        <v>3987</v>
      </c>
      <c r="F546">
        <v>3238</v>
      </c>
      <c r="G546">
        <v>4.0745656664862802</v>
      </c>
      <c r="H546" t="s">
        <v>50</v>
      </c>
      <c r="I546">
        <v>4.2957220286717996</v>
      </c>
      <c r="J546" t="s">
        <v>50</v>
      </c>
      <c r="K546">
        <v>1.65735305548523</v>
      </c>
      <c r="L546" t="s">
        <v>53</v>
      </c>
      <c r="M546">
        <v>4.1118757870291498</v>
      </c>
      <c r="N546" t="s">
        <v>50</v>
      </c>
      <c r="O546">
        <v>-1.42835763737412E-2</v>
      </c>
      <c r="P546" t="s">
        <v>53</v>
      </c>
      <c r="Q546">
        <v>-4.1558532125760203E-2</v>
      </c>
      <c r="R546" t="s">
        <v>51</v>
      </c>
      <c r="S546">
        <v>1.51741101395998E-2</v>
      </c>
      <c r="T546" t="s">
        <v>53</v>
      </c>
      <c r="U546">
        <v>3.3903894702256902E-2</v>
      </c>
      <c r="V546" t="s">
        <v>52</v>
      </c>
      <c r="W546">
        <v>2.8130418030295998</v>
      </c>
      <c r="X546" t="s">
        <v>50</v>
      </c>
      <c r="Y546">
        <v>2.8477453720014601</v>
      </c>
      <c r="Z546" t="s">
        <v>50</v>
      </c>
      <c r="AA546">
        <v>19.0145302596713</v>
      </c>
      <c r="AB546">
        <v>-19.006403934424299</v>
      </c>
      <c r="AC546">
        <v>-9.7191922461497798E-2</v>
      </c>
      <c r="AD546">
        <v>-18.909212011962801</v>
      </c>
      <c r="AE546">
        <v>9273.3720930232503</v>
      </c>
      <c r="AF546">
        <v>8353.0022701475591</v>
      </c>
      <c r="AG546">
        <v>7433.62869198312</v>
      </c>
      <c r="AH546">
        <v>7977.0014285714296</v>
      </c>
      <c r="AI546">
        <v>9312.6948051948002</v>
      </c>
      <c r="AJ546">
        <v>8573.7969052224307</v>
      </c>
      <c r="AK546">
        <v>7844.9891304347802</v>
      </c>
      <c r="AL546">
        <v>8005.1306990881403</v>
      </c>
      <c r="AM546">
        <v>9235.8367768594999</v>
      </c>
      <c r="AN546">
        <v>8039.4010989010903</v>
      </c>
      <c r="AO546">
        <v>6992.2857142857101</v>
      </c>
      <c r="AP546">
        <v>7952.0566037735798</v>
      </c>
      <c r="AQ546">
        <v>9740.3238866396696</v>
      </c>
      <c r="AR546">
        <v>8615.1235521235503</v>
      </c>
      <c r="AS546">
        <v>7931.0484848484803</v>
      </c>
      <c r="AT546">
        <v>8115.6791443850198</v>
      </c>
      <c r="AU546">
        <v>8821.4186046511604</v>
      </c>
      <c r="AV546">
        <v>8532.3100775193798</v>
      </c>
      <c r="AW546">
        <v>7775.03940886699</v>
      </c>
      <c r="AX546">
        <v>7859.5492957746401</v>
      </c>
      <c r="AY546">
        <v>9667.1243523316007</v>
      </c>
      <c r="AZ546">
        <v>8024.59139784946</v>
      </c>
      <c r="BA546">
        <v>6422.75155279503</v>
      </c>
      <c r="BB546">
        <v>7732.8502673796702</v>
      </c>
      <c r="BC546">
        <v>8949.7938144329892</v>
      </c>
      <c r="BD546">
        <v>8054.87640449438</v>
      </c>
      <c r="BE546">
        <v>7496.1043956043904</v>
      </c>
      <c r="BF546">
        <v>8174.8369565217399</v>
      </c>
    </row>
    <row r="547" spans="1:58" x14ac:dyDescent="0.25">
      <c r="A547" t="s">
        <v>536</v>
      </c>
      <c r="D547">
        <v>0.82091199999999998</v>
      </c>
      <c r="E547">
        <v>2791</v>
      </c>
      <c r="F547">
        <v>1308</v>
      </c>
      <c r="G547">
        <v>2.2186180183397002</v>
      </c>
      <c r="H547" t="s">
        <v>52</v>
      </c>
      <c r="I547">
        <v>1.67537625834729</v>
      </c>
      <c r="J547" t="s">
        <v>53</v>
      </c>
      <c r="K547">
        <v>1.1670590617741701</v>
      </c>
      <c r="L547" t="s">
        <v>53</v>
      </c>
      <c r="M547">
        <v>1.05384070606104</v>
      </c>
      <c r="N547" t="s">
        <v>53</v>
      </c>
      <c r="O547">
        <v>-8.9847333534890106E-2</v>
      </c>
      <c r="P547" t="s">
        <v>50</v>
      </c>
      <c r="Q547">
        <v>-2.2830047608461301E-2</v>
      </c>
      <c r="R547" t="s">
        <v>53</v>
      </c>
      <c r="S547">
        <v>-2.6716739277615601E-3</v>
      </c>
      <c r="T547" t="s">
        <v>53</v>
      </c>
      <c r="U547">
        <v>0.12305838450591799</v>
      </c>
      <c r="V547" t="s">
        <v>50</v>
      </c>
      <c r="W547">
        <v>2.7519507179239202</v>
      </c>
      <c r="X547" t="s">
        <v>50</v>
      </c>
      <c r="Y547">
        <v>2.8309026644443498</v>
      </c>
      <c r="Z547" t="s">
        <v>50</v>
      </c>
      <c r="AA547">
        <v>11.522591377133701</v>
      </c>
      <c r="AB547">
        <v>-25.691134636637301</v>
      </c>
      <c r="AC547">
        <v>-7.1678203727061902</v>
      </c>
      <c r="AD547">
        <v>-18.523314263931098</v>
      </c>
      <c r="AE547">
        <v>6978.2460850111802</v>
      </c>
      <c r="AF547">
        <v>5242.3680981594998</v>
      </c>
      <c r="AG547">
        <v>4810.3874999999998</v>
      </c>
      <c r="AH547">
        <v>6837.2338983050804</v>
      </c>
      <c r="AI547">
        <v>7652.7971014492696</v>
      </c>
      <c r="AJ547">
        <v>5257.7751196172203</v>
      </c>
      <c r="AK547">
        <v>5074.6982758620597</v>
      </c>
      <c r="AL547">
        <v>7088.5563909774401</v>
      </c>
      <c r="AM547">
        <v>5889.49707602339</v>
      </c>
      <c r="AN547">
        <v>5214.8461538461497</v>
      </c>
      <c r="AO547">
        <v>4563.1290322580599</v>
      </c>
      <c r="AP547">
        <v>6630.9012345679002</v>
      </c>
      <c r="AQ547">
        <v>8857.1707317073106</v>
      </c>
      <c r="AR547">
        <v>5415.7586206896503</v>
      </c>
      <c r="AS547">
        <v>4719.6037735849004</v>
      </c>
      <c r="AT547">
        <v>6905.7619047619</v>
      </c>
      <c r="AU547">
        <v>5889.25</v>
      </c>
      <c r="AV547">
        <v>5060.7204301075199</v>
      </c>
      <c r="AW547">
        <v>5373.4285714285697</v>
      </c>
      <c r="AX547">
        <v>7253.0714285714203</v>
      </c>
      <c r="AY547">
        <v>6720.5443037974601</v>
      </c>
      <c r="AZ547">
        <v>4837.8039215686204</v>
      </c>
      <c r="BA547">
        <v>4413.734375</v>
      </c>
      <c r="BB547">
        <v>6435.3243243243196</v>
      </c>
      <c r="BC547">
        <v>5175.8804347825999</v>
      </c>
      <c r="BD547">
        <v>5506.19696969697</v>
      </c>
      <c r="BE547">
        <v>4722.4833333333299</v>
      </c>
      <c r="BF547">
        <v>6795.3636363636297</v>
      </c>
    </row>
    <row r="548" spans="1:58" x14ac:dyDescent="0.25">
      <c r="A548" t="s">
        <v>537</v>
      </c>
      <c r="D548">
        <v>0.82699599999999995</v>
      </c>
      <c r="E548">
        <v>3619</v>
      </c>
      <c r="F548">
        <v>3297</v>
      </c>
      <c r="G548">
        <v>2.0029208730878301</v>
      </c>
      <c r="H548" t="s">
        <v>52</v>
      </c>
      <c r="I548">
        <v>2.0870098829319601</v>
      </c>
      <c r="J548" t="s">
        <v>52</v>
      </c>
      <c r="K548">
        <v>1.2299925075175899</v>
      </c>
      <c r="L548" t="s">
        <v>53</v>
      </c>
      <c r="M548">
        <v>2.72576238590888</v>
      </c>
      <c r="N548" t="s">
        <v>51</v>
      </c>
      <c r="O548">
        <v>7.7557347270807403E-2</v>
      </c>
      <c r="P548" t="s">
        <v>50</v>
      </c>
      <c r="Q548">
        <v>2.7431940630535199E-2</v>
      </c>
      <c r="R548" t="s">
        <v>53</v>
      </c>
      <c r="S548">
        <v>0.107217294049871</v>
      </c>
      <c r="T548" t="s">
        <v>50</v>
      </c>
      <c r="U548">
        <v>0.10712294515974299</v>
      </c>
      <c r="V548" t="s">
        <v>50</v>
      </c>
      <c r="W548">
        <v>2.6870546289032</v>
      </c>
      <c r="X548" t="s">
        <v>50</v>
      </c>
      <c r="Y548">
        <v>2.7720648986147398</v>
      </c>
      <c r="Z548" t="s">
        <v>50</v>
      </c>
      <c r="AA548">
        <v>-26.663449641721002</v>
      </c>
      <c r="AB548">
        <v>-34.841680231128599</v>
      </c>
      <c r="AC548">
        <v>-9.2518868439543294</v>
      </c>
      <c r="AD548">
        <v>-25.5897933871743</v>
      </c>
      <c r="AE548">
        <v>10796.1562021439</v>
      </c>
      <c r="AF548">
        <v>12275.0826558265</v>
      </c>
      <c r="AG548">
        <v>14419.0461538461</v>
      </c>
      <c r="AH548">
        <v>16905.588809946701</v>
      </c>
      <c r="AI548">
        <v>10915.1355421686</v>
      </c>
      <c r="AJ548">
        <v>10932.524691357999</v>
      </c>
      <c r="AK548">
        <v>13961.604395604299</v>
      </c>
      <c r="AL548">
        <v>16578.7827586206</v>
      </c>
      <c r="AM548">
        <v>10673.0996884735</v>
      </c>
      <c r="AN548">
        <v>13325.7801932367</v>
      </c>
      <c r="AO548">
        <v>14819.307692307601</v>
      </c>
      <c r="AP548">
        <v>17252.745421245399</v>
      </c>
      <c r="AQ548">
        <v>10855.988095238001</v>
      </c>
      <c r="AR548">
        <v>10527.638554216799</v>
      </c>
      <c r="AS548">
        <v>13922.601010101</v>
      </c>
      <c r="AT548">
        <v>15879.255244755201</v>
      </c>
      <c r="AU548">
        <v>10975.725609756</v>
      </c>
      <c r="AV548">
        <v>11357.911392405</v>
      </c>
      <c r="AW548">
        <v>14008.126506024</v>
      </c>
      <c r="AX548">
        <v>17259.275510203999</v>
      </c>
      <c r="AY548">
        <v>10680.269938650301</v>
      </c>
      <c r="AZ548">
        <v>14211.5510204081</v>
      </c>
      <c r="BA548">
        <v>15497</v>
      </c>
      <c r="BB548">
        <v>15928.425619834699</v>
      </c>
      <c r="BC548">
        <v>10665.7025316455</v>
      </c>
      <c r="BD548">
        <v>12529.3990825688</v>
      </c>
      <c r="BE548">
        <v>14203.7889908256</v>
      </c>
      <c r="BF548">
        <v>18306.973684210501</v>
      </c>
    </row>
    <row r="549" spans="1:58" x14ac:dyDescent="0.25">
      <c r="A549" t="s">
        <v>538</v>
      </c>
      <c r="B549" t="str">
        <f>VLOOKUP(A549,vhcsResultsConsolidated!$A$2:$C$566,2)</f>
        <v>City</v>
      </c>
      <c r="C549" t="str">
        <f>VLOOKUP(A549,vhcsResultsConsolidated!$A$2:$C$566,3)</f>
        <v>low</v>
      </c>
      <c r="D549">
        <v>0.85538099999999995</v>
      </c>
      <c r="E549">
        <v>18550</v>
      </c>
      <c r="F549">
        <v>14654</v>
      </c>
      <c r="G549">
        <v>7.6634848320419602</v>
      </c>
      <c r="H549" t="s">
        <v>50</v>
      </c>
      <c r="I549">
        <v>6.0842223252902103</v>
      </c>
      <c r="J549" t="s">
        <v>50</v>
      </c>
      <c r="K549">
        <v>3.9131652998406099</v>
      </c>
      <c r="L549" t="s">
        <v>50</v>
      </c>
      <c r="M549">
        <v>4.3064689514993404</v>
      </c>
      <c r="N549" t="s">
        <v>50</v>
      </c>
      <c r="O549">
        <v>-1.0154519367447601E-2</v>
      </c>
      <c r="P549" t="s">
        <v>53</v>
      </c>
      <c r="Q549">
        <v>-9.5870181236201706E-3</v>
      </c>
      <c r="R549" t="s">
        <v>53</v>
      </c>
      <c r="S549">
        <v>1.4943019365330599E-2</v>
      </c>
      <c r="T549" t="s">
        <v>51</v>
      </c>
      <c r="U549">
        <v>3.6491043667780498E-2</v>
      </c>
      <c r="V549" t="s">
        <v>50</v>
      </c>
      <c r="W549">
        <v>2.7824364071272099</v>
      </c>
      <c r="X549" t="s">
        <v>50</v>
      </c>
      <c r="Y549">
        <v>2.8117774096938799</v>
      </c>
      <c r="Z549" t="s">
        <v>50</v>
      </c>
      <c r="AA549">
        <v>74.755453256292597</v>
      </c>
      <c r="AB549">
        <v>-90.175557309273898</v>
      </c>
      <c r="AC549">
        <v>-25.527416967138901</v>
      </c>
      <c r="AD549">
        <v>-64.648140342134795</v>
      </c>
      <c r="AE549">
        <v>8921.7339928551792</v>
      </c>
      <c r="AF549">
        <v>9459.6089726572809</v>
      </c>
      <c r="AG549">
        <v>9415.15382195659</v>
      </c>
      <c r="AH549">
        <v>9304.8402555910507</v>
      </c>
      <c r="AI549">
        <v>9057.8409090909099</v>
      </c>
      <c r="AJ549">
        <v>9803.4975222992998</v>
      </c>
      <c r="AK549">
        <v>9316.4007375537694</v>
      </c>
      <c r="AL549">
        <v>9470.0960153624492</v>
      </c>
      <c r="AM549">
        <v>8759.2917420132599</v>
      </c>
      <c r="AN549">
        <v>9062.8296169239493</v>
      </c>
      <c r="AO549">
        <v>9518.6791237113393</v>
      </c>
      <c r="AP549">
        <v>9131.5130916414892</v>
      </c>
      <c r="AQ549">
        <v>8584.1384120171606</v>
      </c>
      <c r="AR549">
        <v>8977.31884057971</v>
      </c>
      <c r="AS549">
        <v>8608.3485254691695</v>
      </c>
      <c r="AT549">
        <v>9117.2005649717503</v>
      </c>
      <c r="AU549">
        <v>9479.1106870228996</v>
      </c>
      <c r="AV549">
        <v>10464.587867975</v>
      </c>
      <c r="AW549">
        <v>9915.9545970487998</v>
      </c>
      <c r="AX549">
        <v>9837.1625857002891</v>
      </c>
      <c r="AY549">
        <v>9047.1497584540994</v>
      </c>
      <c r="AZ549">
        <v>9456.2053763440799</v>
      </c>
      <c r="BA549">
        <v>9256.5375335120607</v>
      </c>
      <c r="BB549">
        <v>9278.1287512100607</v>
      </c>
      <c r="BC549">
        <v>8472.4729241877194</v>
      </c>
      <c r="BD549">
        <v>8616.1391941391903</v>
      </c>
      <c r="BE549">
        <v>9761.3064516128998</v>
      </c>
      <c r="BF549">
        <v>8972.5897166841496</v>
      </c>
    </row>
    <row r="550" spans="1:58" x14ac:dyDescent="0.25">
      <c r="A550" t="s">
        <v>539</v>
      </c>
      <c r="B550" t="str">
        <f>VLOOKUP(A550,vhcsResultsConsolidated!$A$2:$C$566,2)</f>
        <v>Break</v>
      </c>
      <c r="C550" t="str">
        <f>VLOOKUP(A550,vhcsResultsConsolidated!$A$2:$C$566,3)</f>
        <v>High</v>
      </c>
      <c r="D550">
        <v>0.78427999999999998</v>
      </c>
      <c r="E550">
        <v>6497</v>
      </c>
      <c r="F550">
        <v>3549</v>
      </c>
      <c r="G550">
        <v>5.2483646564238802</v>
      </c>
      <c r="H550" t="s">
        <v>50</v>
      </c>
      <c r="I550">
        <v>3.5258508269912201</v>
      </c>
      <c r="J550" t="s">
        <v>50</v>
      </c>
      <c r="K550">
        <v>4.0256281608545903</v>
      </c>
      <c r="L550" t="s">
        <v>50</v>
      </c>
      <c r="M550">
        <v>3.0241269561815698</v>
      </c>
      <c r="N550" t="s">
        <v>51</v>
      </c>
      <c r="O550">
        <v>1.3970298384960099E-2</v>
      </c>
      <c r="P550" t="s">
        <v>53</v>
      </c>
      <c r="Q550">
        <v>1.5367187555201001E-2</v>
      </c>
      <c r="R550" t="s">
        <v>53</v>
      </c>
      <c r="S550">
        <v>-2.8867536094850401E-2</v>
      </c>
      <c r="T550" t="s">
        <v>51</v>
      </c>
      <c r="U550">
        <v>1.0097038225585799E-2</v>
      </c>
      <c r="V550" t="s">
        <v>53</v>
      </c>
      <c r="W550">
        <v>2.8317781357750098</v>
      </c>
      <c r="X550" t="s">
        <v>50</v>
      </c>
      <c r="Y550">
        <v>2.8177212553108002</v>
      </c>
      <c r="Z550" t="s">
        <v>50</v>
      </c>
      <c r="AA550">
        <v>-12.312742625578601</v>
      </c>
      <c r="AB550">
        <v>45.397225148704898</v>
      </c>
      <c r="AC550">
        <v>32.226987870936497</v>
      </c>
      <c r="AD550">
        <v>13.1702372777685</v>
      </c>
      <c r="AE550">
        <v>9389.6149131766997</v>
      </c>
      <c r="AF550">
        <v>8834.7298474945492</v>
      </c>
      <c r="AG550">
        <v>8062.2017326732603</v>
      </c>
      <c r="AH550">
        <v>7441.9905213270104</v>
      </c>
      <c r="AI550">
        <v>9777.8294736841999</v>
      </c>
      <c r="AJ550">
        <v>9136.8401727861692</v>
      </c>
      <c r="AK550">
        <v>8175.6547314578002</v>
      </c>
      <c r="AL550">
        <v>7528.8914141414098</v>
      </c>
      <c r="AM550">
        <v>9023.73809523809</v>
      </c>
      <c r="AN550">
        <v>8527.3076923076896</v>
      </c>
      <c r="AO550">
        <v>7955.8225419664204</v>
      </c>
      <c r="AP550">
        <v>7365.1763392857101</v>
      </c>
      <c r="AQ550">
        <v>9534.2894736842009</v>
      </c>
      <c r="AR550">
        <v>8778.6142131979595</v>
      </c>
      <c r="AS550">
        <v>8073.5052083333303</v>
      </c>
      <c r="AT550">
        <v>8119.2291666666597</v>
      </c>
      <c r="AU550">
        <v>9940.1894736842096</v>
      </c>
      <c r="AV550">
        <v>9402.1428571428496</v>
      </c>
      <c r="AW550">
        <v>8274.2110552763806</v>
      </c>
      <c r="AX550">
        <v>6973.2794117646999</v>
      </c>
      <c r="AY550">
        <v>9175.1635514018599</v>
      </c>
      <c r="AZ550">
        <v>8374.7467811158804</v>
      </c>
      <c r="BA550">
        <v>8322.8317757009299</v>
      </c>
      <c r="BB550">
        <v>7291.3775933609904</v>
      </c>
      <c r="BC550">
        <v>8911.9965517241308</v>
      </c>
      <c r="BD550">
        <v>8687.4279279279199</v>
      </c>
      <c r="BE550">
        <v>7568.9261083743804</v>
      </c>
      <c r="BF550">
        <v>7451.0966183574801</v>
      </c>
    </row>
    <row r="551" spans="1:58" x14ac:dyDescent="0.25">
      <c r="A551" t="s">
        <v>540</v>
      </c>
      <c r="B551" t="str">
        <f>VLOOKUP(A551,vhcsResultsConsolidated!$A$2:$C$566,2)</f>
        <v>Limousine</v>
      </c>
      <c r="C551" t="str">
        <f>VLOOKUP(A551,vhcsResultsConsolidated!$A$2:$C$566,3)</f>
        <v>Medium High</v>
      </c>
      <c r="D551">
        <v>0.82705799999999996</v>
      </c>
      <c r="E551">
        <v>4301</v>
      </c>
      <c r="F551">
        <v>3957</v>
      </c>
      <c r="G551">
        <v>2.9490823617102202</v>
      </c>
      <c r="H551" t="s">
        <v>51</v>
      </c>
      <c r="I551">
        <v>2.4354081553601099</v>
      </c>
      <c r="J551" t="s">
        <v>51</v>
      </c>
      <c r="K551">
        <v>2.12726192755393</v>
      </c>
      <c r="L551" t="s">
        <v>52</v>
      </c>
      <c r="M551">
        <v>2.3269149424903501</v>
      </c>
      <c r="N551" t="s">
        <v>51</v>
      </c>
      <c r="O551">
        <v>1.1266768367953799E-2</v>
      </c>
      <c r="P551" t="s">
        <v>53</v>
      </c>
      <c r="Q551">
        <v>2.8260497721163999E-2</v>
      </c>
      <c r="R551" t="s">
        <v>50</v>
      </c>
      <c r="S551">
        <v>2.0612918685456699E-2</v>
      </c>
      <c r="T551" t="s">
        <v>51</v>
      </c>
      <c r="U551">
        <v>4.9838744074644204E-4</v>
      </c>
      <c r="V551" t="s">
        <v>53</v>
      </c>
      <c r="W551">
        <v>2.8371119325790501</v>
      </c>
      <c r="X551" t="s">
        <v>50</v>
      </c>
      <c r="Y551">
        <v>2.8333939539276298</v>
      </c>
      <c r="Z551" t="s">
        <v>50</v>
      </c>
      <c r="AA551">
        <v>-51.644240175835797</v>
      </c>
      <c r="AB551">
        <v>11.003204065161301</v>
      </c>
      <c r="AC551">
        <v>-6.3355054007975999</v>
      </c>
      <c r="AD551">
        <v>17.3387094659589</v>
      </c>
      <c r="AE551">
        <v>20187.160583941601</v>
      </c>
      <c r="AF551">
        <v>20046.990950226202</v>
      </c>
      <c r="AG551">
        <v>20089.030181086498</v>
      </c>
      <c r="AH551">
        <v>19551.213392857098</v>
      </c>
      <c r="AI551">
        <v>20571.147117296201</v>
      </c>
      <c r="AJ551">
        <v>20707.2473572938</v>
      </c>
      <c r="AK551">
        <v>20211.671739130401</v>
      </c>
      <c r="AL551">
        <v>20191.574817518202</v>
      </c>
      <c r="AM551">
        <v>19763.596491228</v>
      </c>
      <c r="AN551">
        <v>19287.133819951301</v>
      </c>
      <c r="AO551">
        <v>19983.383895130999</v>
      </c>
      <c r="AP551">
        <v>18937.720279720201</v>
      </c>
      <c r="AQ551">
        <v>21612.58</v>
      </c>
      <c r="AR551">
        <v>20528.832618025699</v>
      </c>
      <c r="AS551">
        <v>21286.251231527</v>
      </c>
      <c r="AT551">
        <v>21153.200000000001</v>
      </c>
      <c r="AU551">
        <v>19542.063241106702</v>
      </c>
      <c r="AV551">
        <v>20880.458333333299</v>
      </c>
      <c r="AW551">
        <v>19362.879377431898</v>
      </c>
      <c r="AX551">
        <v>19110.678294573601</v>
      </c>
      <c r="AY551">
        <v>19819.165803108801</v>
      </c>
      <c r="AZ551">
        <v>19623.260869565202</v>
      </c>
      <c r="BA551">
        <v>19365.6451612903</v>
      </c>
      <c r="BB551">
        <v>18374.939490445799</v>
      </c>
      <c r="BC551">
        <v>19722.817490494199</v>
      </c>
      <c r="BD551">
        <v>18946.063725490199</v>
      </c>
      <c r="BE551">
        <v>20519.045454545401</v>
      </c>
      <c r="BF551">
        <v>19622.6550387596</v>
      </c>
    </row>
    <row r="552" spans="1:58" x14ac:dyDescent="0.25">
      <c r="A552" t="s">
        <v>541</v>
      </c>
      <c r="B552" t="str">
        <f>VLOOKUP(A552,vhcsResultsConsolidated!$A$2:$C$566,2)</f>
        <v>Limousine Sport</v>
      </c>
      <c r="C552" t="str">
        <f>VLOOKUP(A552,vhcsResultsConsolidated!$A$2:$C$566,3)</f>
        <v>High</v>
      </c>
      <c r="D552">
        <v>0.86629299999999998</v>
      </c>
      <c r="E552">
        <v>4441</v>
      </c>
      <c r="F552">
        <v>4096</v>
      </c>
      <c r="G552">
        <v>14.4567874174135</v>
      </c>
      <c r="H552" t="s">
        <v>50</v>
      </c>
      <c r="I552">
        <v>5.4879779953460499</v>
      </c>
      <c r="J552" t="s">
        <v>50</v>
      </c>
      <c r="K552">
        <v>11.2470136971433</v>
      </c>
      <c r="L552" t="s">
        <v>50</v>
      </c>
      <c r="M552">
        <v>6.7392582427530199</v>
      </c>
      <c r="N552" t="s">
        <v>50</v>
      </c>
      <c r="O552">
        <v>8.5426716010219197E-3</v>
      </c>
      <c r="P552" t="s">
        <v>53</v>
      </c>
      <c r="Q552">
        <v>2.86671279970852E-2</v>
      </c>
      <c r="R552" t="s">
        <v>50</v>
      </c>
      <c r="S552">
        <v>3.1013087256319301E-2</v>
      </c>
      <c r="T552" t="s">
        <v>50</v>
      </c>
      <c r="U552">
        <v>4.2985874571144597E-2</v>
      </c>
      <c r="V552" t="s">
        <v>50</v>
      </c>
      <c r="W552">
        <v>2.8434255105286699</v>
      </c>
      <c r="X552" t="s">
        <v>50</v>
      </c>
      <c r="Y552">
        <v>2.8693648525129198</v>
      </c>
      <c r="Z552" t="s">
        <v>50</v>
      </c>
      <c r="AA552">
        <v>-22.851391752567899</v>
      </c>
      <c r="AB552">
        <v>-57.456310237458602</v>
      </c>
      <c r="AC552">
        <v>-25.5108511864067</v>
      </c>
      <c r="AD552">
        <v>-31.945459051051799</v>
      </c>
      <c r="AE552">
        <v>23886.712500000001</v>
      </c>
      <c r="AF552">
        <v>23110.434408602101</v>
      </c>
      <c r="AG552">
        <v>22262.927895981</v>
      </c>
      <c r="AH552">
        <v>21931.2923611111</v>
      </c>
      <c r="AI552">
        <v>24272.089770354902</v>
      </c>
      <c r="AJ552">
        <v>23050.707910750501</v>
      </c>
      <c r="AK552">
        <v>22754.358695652099</v>
      </c>
      <c r="AL552">
        <v>21804.5742296918</v>
      </c>
      <c r="AM552">
        <v>23426.374064837899</v>
      </c>
      <c r="AN552">
        <v>23177.814645308899</v>
      </c>
      <c r="AO552">
        <v>21884.587866108701</v>
      </c>
      <c r="AP552">
        <v>22055.915977961398</v>
      </c>
      <c r="AQ552">
        <v>24057.131221719399</v>
      </c>
      <c r="AR552">
        <v>23605.857819905199</v>
      </c>
      <c r="AS552">
        <v>23446.962264150901</v>
      </c>
      <c r="AT552">
        <v>22513.009375000001</v>
      </c>
      <c r="AU552">
        <v>24456.220930232499</v>
      </c>
      <c r="AV552">
        <v>22635.329787234001</v>
      </c>
      <c r="AW552">
        <v>22227.449760765499</v>
      </c>
      <c r="AX552">
        <v>21229.195431471999</v>
      </c>
      <c r="AY552">
        <v>23666.713541666599</v>
      </c>
      <c r="AZ552">
        <v>21293.6136363636</v>
      </c>
      <c r="BA552">
        <v>22168.767999999902</v>
      </c>
      <c r="BB552">
        <v>21324.4453333333</v>
      </c>
      <c r="BC552">
        <v>23205.583732057399</v>
      </c>
      <c r="BD552">
        <v>24448.38697318</v>
      </c>
      <c r="BE552">
        <v>21572.986842105202</v>
      </c>
      <c r="BF552">
        <v>22837.4017094017</v>
      </c>
    </row>
    <row r="553" spans="1:58" x14ac:dyDescent="0.25">
      <c r="A553" t="s">
        <v>542</v>
      </c>
      <c r="B553" t="str">
        <f>VLOOKUP(A553,vhcsResultsConsolidated!$A$2:$C$566,2)</f>
        <v>Small SUV</v>
      </c>
      <c r="C553" t="str">
        <f>VLOOKUP(A553,vhcsResultsConsolidated!$A$2:$C$566,3)</f>
        <v>low</v>
      </c>
      <c r="D553">
        <v>0.82953500000000002</v>
      </c>
      <c r="E553">
        <v>3012</v>
      </c>
      <c r="F553">
        <v>2464</v>
      </c>
      <c r="G553">
        <v>2.5587243539890601</v>
      </c>
      <c r="H553" t="s">
        <v>51</v>
      </c>
      <c r="I553">
        <v>2.7855211888372802</v>
      </c>
      <c r="J553" t="s">
        <v>51</v>
      </c>
      <c r="K553">
        <v>1.28688943984541</v>
      </c>
      <c r="L553" t="s">
        <v>53</v>
      </c>
      <c r="M553">
        <v>19.143221679703899</v>
      </c>
      <c r="N553" t="s">
        <v>50</v>
      </c>
      <c r="O553">
        <v>-0.12541514104584101</v>
      </c>
      <c r="P553" t="s">
        <v>50</v>
      </c>
      <c r="Q553">
        <v>-0.126853425761734</v>
      </c>
      <c r="R553" t="s">
        <v>50</v>
      </c>
      <c r="S553">
        <v>-0.20803499481731899</v>
      </c>
      <c r="T553" t="s">
        <v>50</v>
      </c>
      <c r="U553">
        <v>-0.222683198399664</v>
      </c>
      <c r="V553" t="s">
        <v>50</v>
      </c>
      <c r="W553">
        <v>3.2599220266877702</v>
      </c>
      <c r="X553" t="s">
        <v>50</v>
      </c>
      <c r="Y553">
        <v>3.14309371416303</v>
      </c>
      <c r="Z553" t="s">
        <v>50</v>
      </c>
      <c r="AA553">
        <v>68.746746223161793</v>
      </c>
      <c r="AB553">
        <v>96.618241462929106</v>
      </c>
      <c r="AC553">
        <v>38.958553183831597</v>
      </c>
      <c r="AD553">
        <v>57.659688279097601</v>
      </c>
      <c r="AE553">
        <v>79822.201257861598</v>
      </c>
      <c r="AF553">
        <v>69388.754420432204</v>
      </c>
      <c r="AG553">
        <v>62244.273584905597</v>
      </c>
      <c r="AH553">
        <v>53579.395486935799</v>
      </c>
      <c r="AI553">
        <v>83750.591111111105</v>
      </c>
      <c r="AJ553">
        <v>71549.599173553695</v>
      </c>
      <c r="AK553">
        <v>65178.933753943202</v>
      </c>
      <c r="AL553">
        <v>55694.579579579498</v>
      </c>
      <c r="AM553">
        <v>76314.710317460296</v>
      </c>
      <c r="AN553">
        <v>67430.235955056094</v>
      </c>
      <c r="AO553">
        <v>59328.0125391849</v>
      </c>
      <c r="AP553">
        <v>52195.591355599201</v>
      </c>
      <c r="AQ553">
        <v>81369.755102040799</v>
      </c>
      <c r="AR553">
        <v>69120.5</v>
      </c>
      <c r="AS553">
        <v>67558.7</v>
      </c>
      <c r="AT553">
        <v>56157.5032679738</v>
      </c>
      <c r="AU553">
        <v>85587.771653543299</v>
      </c>
      <c r="AV553">
        <v>74464.518181818101</v>
      </c>
      <c r="AW553">
        <v>62753.694267515901</v>
      </c>
      <c r="AX553">
        <v>55301.094444444403</v>
      </c>
      <c r="AY553">
        <v>79613.375</v>
      </c>
      <c r="AZ553">
        <v>68158.715328467093</v>
      </c>
      <c r="BA553">
        <v>60324.475609756097</v>
      </c>
      <c r="BB553">
        <v>53497.3503649634</v>
      </c>
      <c r="BC553">
        <v>74544.695121951198</v>
      </c>
      <c r="BD553">
        <v>66662.530769230696</v>
      </c>
      <c r="BE553">
        <v>58273.690322580602</v>
      </c>
      <c r="BF553">
        <v>50677.7957446808</v>
      </c>
    </row>
    <row r="554" spans="1:58" x14ac:dyDescent="0.25">
      <c r="A554" t="s">
        <v>543</v>
      </c>
      <c r="B554" t="str">
        <f>VLOOKUP(A554,vhcsResultsConsolidated!$A$2:$C$566,2)</f>
        <v>SUV Sport</v>
      </c>
      <c r="C554" t="str">
        <f>VLOOKUP(A554,vhcsResultsConsolidated!$A$2:$C$566,3)</f>
        <v>high</v>
      </c>
      <c r="D554">
        <v>0.90973099999999996</v>
      </c>
      <c r="E554">
        <v>9680</v>
      </c>
      <c r="F554">
        <v>8065</v>
      </c>
      <c r="G554">
        <v>5.4601849512189302</v>
      </c>
      <c r="H554" t="s">
        <v>50</v>
      </c>
      <c r="I554">
        <v>4.4908972648015002</v>
      </c>
      <c r="J554" t="s">
        <v>50</v>
      </c>
      <c r="K554">
        <v>2.7833716303431602</v>
      </c>
      <c r="L554" t="s">
        <v>51</v>
      </c>
      <c r="M554">
        <v>6.5031636522423604</v>
      </c>
      <c r="N554" t="s">
        <v>50</v>
      </c>
      <c r="O554">
        <v>1.6925699004041801E-2</v>
      </c>
      <c r="P554" t="s">
        <v>51</v>
      </c>
      <c r="Q554">
        <v>3.9458676080058796E-3</v>
      </c>
      <c r="R554" t="s">
        <v>53</v>
      </c>
      <c r="S554">
        <v>4.8927630939378797E-2</v>
      </c>
      <c r="T554" t="s">
        <v>50</v>
      </c>
      <c r="U554">
        <v>5.82638026715636E-2</v>
      </c>
      <c r="V554" t="s">
        <v>50</v>
      </c>
      <c r="W554">
        <v>2.8300808102929098</v>
      </c>
      <c r="X554" t="s">
        <v>50</v>
      </c>
      <c r="Y554">
        <v>2.87989125615016</v>
      </c>
      <c r="Z554" t="s">
        <v>50</v>
      </c>
      <c r="AA554">
        <v>-7.4339658115602996</v>
      </c>
      <c r="AB554">
        <v>-15.861664852853099</v>
      </c>
      <c r="AC554">
        <v>6.8934488856991498</v>
      </c>
      <c r="AD554">
        <v>-22.7551137385523</v>
      </c>
      <c r="AE554">
        <v>13676.029529130001</v>
      </c>
      <c r="AF554">
        <v>14433.078493647899</v>
      </c>
      <c r="AG554">
        <v>11841.1979368149</v>
      </c>
      <c r="AH554">
        <v>10333.8348115299</v>
      </c>
      <c r="AI554">
        <v>13218.077676696899</v>
      </c>
      <c r="AJ554">
        <v>14201.3644703919</v>
      </c>
      <c r="AK554">
        <v>12322.0466666666</v>
      </c>
      <c r="AL554">
        <v>10643.4475</v>
      </c>
      <c r="AM554">
        <v>14283.655524605299</v>
      </c>
      <c r="AN554">
        <v>14709.5213930348</v>
      </c>
      <c r="AO554">
        <v>11390.9650436953</v>
      </c>
      <c r="AP554">
        <v>10087.1314741035</v>
      </c>
      <c r="AQ554">
        <v>13695.826948480801</v>
      </c>
      <c r="AR554">
        <v>14198.3288814691</v>
      </c>
      <c r="AS554">
        <v>12433.8947368421</v>
      </c>
      <c r="AT554">
        <v>10805.905940594001</v>
      </c>
      <c r="AU554">
        <v>12679.8988095238</v>
      </c>
      <c r="AV554">
        <v>14204.395</v>
      </c>
      <c r="AW554">
        <v>12237.4402810304</v>
      </c>
      <c r="AX554">
        <v>10477.707070707</v>
      </c>
      <c r="AY554">
        <v>14268.2358490566</v>
      </c>
      <c r="AZ554">
        <v>14500.1229946524</v>
      </c>
      <c r="BA554">
        <v>11533.6319444444</v>
      </c>
      <c r="BB554">
        <v>10255.6301075268</v>
      </c>
      <c r="BC554">
        <v>14298.5959780621</v>
      </c>
      <c r="BD554">
        <v>14974.099099099099</v>
      </c>
      <c r="BE554">
        <v>11223.940379403701</v>
      </c>
      <c r="BF554">
        <v>9941.7662337662296</v>
      </c>
    </row>
    <row r="555" spans="1:58" x14ac:dyDescent="0.25">
      <c r="A555" t="s">
        <v>544</v>
      </c>
      <c r="B555" t="str">
        <f>VLOOKUP(A555,vhcsResultsConsolidated!$A$2:$C$566,2)</f>
        <v>SUV</v>
      </c>
      <c r="C555" t="str">
        <f>VLOOKUP(A555,vhcsResultsConsolidated!$A$2:$C$566,3)</f>
        <v>High</v>
      </c>
      <c r="D555">
        <v>0.84563500000000003</v>
      </c>
      <c r="E555">
        <v>3846</v>
      </c>
      <c r="F555">
        <v>3544</v>
      </c>
      <c r="G555">
        <v>3.2002580550715498</v>
      </c>
      <c r="H555" t="s">
        <v>50</v>
      </c>
      <c r="I555">
        <v>3.0948381500297799</v>
      </c>
      <c r="J555" t="s">
        <v>50</v>
      </c>
      <c r="K555">
        <v>1.69390213615157</v>
      </c>
      <c r="L555" t="s">
        <v>53</v>
      </c>
      <c r="M555">
        <v>3.36748559571841</v>
      </c>
      <c r="N555" t="s">
        <v>50</v>
      </c>
      <c r="O555">
        <v>2.3411218676008899E-2</v>
      </c>
      <c r="P555" t="s">
        <v>50</v>
      </c>
      <c r="Q555">
        <v>1.48958894738051E-2</v>
      </c>
      <c r="R555" t="s">
        <v>52</v>
      </c>
      <c r="S555">
        <v>4.7934038563417498E-2</v>
      </c>
      <c r="T555" t="s">
        <v>50</v>
      </c>
      <c r="U555">
        <v>5.1643644274433499E-2</v>
      </c>
      <c r="V555" t="s">
        <v>50</v>
      </c>
      <c r="W555">
        <v>2.82985341981203</v>
      </c>
      <c r="X555" t="s">
        <v>50</v>
      </c>
      <c r="Y555">
        <v>2.8702022257463402</v>
      </c>
      <c r="Z555" t="s">
        <v>50</v>
      </c>
      <c r="AA555">
        <v>-8.7416279987083492</v>
      </c>
      <c r="AB555">
        <v>-24.431037033033601</v>
      </c>
      <c r="AC555">
        <v>-6.9361807006195901</v>
      </c>
      <c r="AD555">
        <v>-17.494856332413999</v>
      </c>
      <c r="AE555">
        <v>21596.597092419499</v>
      </c>
      <c r="AF555">
        <v>20482.897683397601</v>
      </c>
      <c r="AG555">
        <v>18287.372159090901</v>
      </c>
      <c r="AH555">
        <v>16427.192627823999</v>
      </c>
      <c r="AI555">
        <v>21278.6563146997</v>
      </c>
      <c r="AJ555">
        <v>20653.804143126101</v>
      </c>
      <c r="AK555">
        <v>19274.624649859899</v>
      </c>
      <c r="AL555">
        <v>16707.3806818181</v>
      </c>
      <c r="AM555">
        <v>21916.525000000001</v>
      </c>
      <c r="AN555">
        <v>20303.1920792079</v>
      </c>
      <c r="AO555">
        <v>17271.668587896202</v>
      </c>
      <c r="AP555">
        <v>16225.5030674846</v>
      </c>
      <c r="AQ555">
        <v>22078.845849802299</v>
      </c>
      <c r="AR555">
        <v>20628.8269230769</v>
      </c>
      <c r="AS555">
        <v>18701.331491712699</v>
      </c>
      <c r="AT555">
        <v>16732.699507389101</v>
      </c>
      <c r="AU555">
        <v>20398.4478260869</v>
      </c>
      <c r="AV555">
        <v>20689.388127853799</v>
      </c>
      <c r="AW555">
        <v>19864.2045454545</v>
      </c>
      <c r="AX555">
        <v>16672.885906040199</v>
      </c>
      <c r="AY555">
        <v>22500.941747572801</v>
      </c>
      <c r="AZ555">
        <v>21183.4233870967</v>
      </c>
      <c r="BA555">
        <v>17299.914438502601</v>
      </c>
      <c r="BB555">
        <v>16898.599999999999</v>
      </c>
      <c r="BC555">
        <v>21477.145985401399</v>
      </c>
      <c r="BD555">
        <v>19453.7859922178</v>
      </c>
      <c r="BE555">
        <v>17238.65625</v>
      </c>
      <c r="BF555">
        <v>15797.782608695599</v>
      </c>
    </row>
    <row r="556" spans="1:58" x14ac:dyDescent="0.25">
      <c r="A556" t="s">
        <v>545</v>
      </c>
      <c r="B556" t="str">
        <f>VLOOKUP(A556,vhcsResultsConsolidated!$A$2:$C$566,2)</f>
        <v>Classic</v>
      </c>
      <c r="C556" t="str">
        <f>VLOOKUP(A556,vhcsResultsConsolidated!$A$2:$C$566,3)</f>
        <v>Classic</v>
      </c>
      <c r="D556">
        <v>0.88881499999999902</v>
      </c>
      <c r="E556">
        <v>5594</v>
      </c>
      <c r="F556">
        <v>5540</v>
      </c>
      <c r="G556">
        <v>3.13803748901783</v>
      </c>
      <c r="H556" t="s">
        <v>50</v>
      </c>
      <c r="I556">
        <v>1.7560047148967</v>
      </c>
      <c r="J556" t="s">
        <v>53</v>
      </c>
      <c r="K556">
        <v>2.0846172351435701</v>
      </c>
      <c r="L556" t="s">
        <v>52</v>
      </c>
      <c r="M556">
        <v>5.3925057532555103</v>
      </c>
      <c r="N556" t="s">
        <v>50</v>
      </c>
      <c r="O556">
        <v>-4.9061582333890803E-2</v>
      </c>
      <c r="P556" t="s">
        <v>50</v>
      </c>
      <c r="Q556">
        <v>-5.65822396285574E-2</v>
      </c>
      <c r="R556" t="s">
        <v>50</v>
      </c>
      <c r="S556">
        <v>-0.10692873095236601</v>
      </c>
      <c r="T556" t="s">
        <v>50</v>
      </c>
      <c r="U556">
        <v>-4.1101443092272198E-2</v>
      </c>
      <c r="V556" t="s">
        <v>50</v>
      </c>
      <c r="W556">
        <v>2.5834590665580102</v>
      </c>
      <c r="X556" t="s">
        <v>50</v>
      </c>
      <c r="Y556">
        <v>2.52930209074739</v>
      </c>
      <c r="Z556" t="s">
        <v>50</v>
      </c>
      <c r="AA556">
        <v>27.1701243355269</v>
      </c>
      <c r="AB556">
        <v>53.781298019747098</v>
      </c>
      <c r="AC556">
        <v>40.576172370325899</v>
      </c>
      <c r="AD556">
        <v>13.205125649421101</v>
      </c>
      <c r="AE556">
        <v>10086.421167484899</v>
      </c>
      <c r="AF556">
        <v>8391.05813953488</v>
      </c>
      <c r="AG556">
        <v>6775.6566037735802</v>
      </c>
      <c r="AH556">
        <v>6554.9763713080101</v>
      </c>
      <c r="AI556">
        <v>10090.6196078431</v>
      </c>
      <c r="AJ556">
        <v>9126.5977443609008</v>
      </c>
      <c r="AK556">
        <v>7046.0233463035001</v>
      </c>
      <c r="AL556">
        <v>6793.2992277992198</v>
      </c>
      <c r="AM556">
        <v>10081.1537515375</v>
      </c>
      <c r="AN556">
        <v>7507.0813253012002</v>
      </c>
      <c r="AO556">
        <v>6521.1355311355301</v>
      </c>
      <c r="AP556">
        <v>6369.8920539730098</v>
      </c>
      <c r="AQ556">
        <v>10212.5922671353</v>
      </c>
      <c r="AR556">
        <v>10315.8600508905</v>
      </c>
      <c r="AS556">
        <v>5978.8444444444403</v>
      </c>
      <c r="AT556">
        <v>7084.4689922480602</v>
      </c>
      <c r="AU556">
        <v>9936.73392461197</v>
      </c>
      <c r="AV556">
        <v>7972.5728395061697</v>
      </c>
      <c r="AW556">
        <v>8226.9180327868798</v>
      </c>
      <c r="AX556">
        <v>6504.3692307692299</v>
      </c>
      <c r="AY556">
        <v>9852.1208791208792</v>
      </c>
      <c r="AZ556">
        <v>7613.9661538461496</v>
      </c>
      <c r="BA556">
        <v>6462.0479452054797</v>
      </c>
      <c r="BB556">
        <v>5965.0304054054004</v>
      </c>
      <c r="BC556">
        <v>10266.8285077951</v>
      </c>
      <c r="BD556">
        <v>7404.6106194690201</v>
      </c>
      <c r="BE556">
        <v>6589.0629921259797</v>
      </c>
      <c r="BF556">
        <v>6692.9083557951399</v>
      </c>
    </row>
    <row r="557" spans="1:58" x14ac:dyDescent="0.25">
      <c r="A557" t="s">
        <v>546</v>
      </c>
      <c r="B557" t="str">
        <f>VLOOKUP(A557,vhcsResultsConsolidated!$A$2:$C$566,2)</f>
        <v>Break</v>
      </c>
      <c r="C557" t="str">
        <f>VLOOKUP(A557,vhcsResultsConsolidated!$A$2:$C$566,3)</f>
        <v>Medium Cheap</v>
      </c>
      <c r="D557">
        <v>0.88237299999999996</v>
      </c>
      <c r="E557">
        <v>8869</v>
      </c>
      <c r="F557">
        <v>8869</v>
      </c>
      <c r="G557">
        <v>2.8073783426455199</v>
      </c>
      <c r="H557" t="s">
        <v>51</v>
      </c>
      <c r="I557">
        <v>2.76932309357991</v>
      </c>
      <c r="J557" t="s">
        <v>51</v>
      </c>
      <c r="K557">
        <v>1.7127821388112501</v>
      </c>
      <c r="L557" t="s">
        <v>53</v>
      </c>
      <c r="M557">
        <v>4.2062507217019398</v>
      </c>
      <c r="N557" t="s">
        <v>50</v>
      </c>
      <c r="O557">
        <v>-4.1218489869079399E-3</v>
      </c>
      <c r="P557" t="s">
        <v>53</v>
      </c>
      <c r="Q557">
        <v>-5.16508195907782E-3</v>
      </c>
      <c r="R557" t="s">
        <v>53</v>
      </c>
      <c r="S557">
        <v>3.7386143519059799E-2</v>
      </c>
      <c r="T557" t="s">
        <v>50</v>
      </c>
      <c r="U557">
        <v>5.1318707903330499E-2</v>
      </c>
      <c r="V557" t="s">
        <v>50</v>
      </c>
      <c r="W557">
        <v>2.4689609196428002</v>
      </c>
      <c r="X557" t="s">
        <v>50</v>
      </c>
      <c r="Y557">
        <v>2.51559413000493</v>
      </c>
      <c r="Z557" t="s">
        <v>50</v>
      </c>
      <c r="AA557">
        <v>1.3038705308099401</v>
      </c>
      <c r="AB557">
        <v>-67.436689066284998</v>
      </c>
      <c r="AC557">
        <v>-21.661935402915098</v>
      </c>
      <c r="AD557">
        <v>-45.7747536633699</v>
      </c>
      <c r="AE557">
        <v>6593.7786631252702</v>
      </c>
      <c r="AF557">
        <v>7082.2142252328504</v>
      </c>
      <c r="AG557">
        <v>6647.8392764857799</v>
      </c>
      <c r="AH557">
        <v>7006.9865974924296</v>
      </c>
      <c r="AI557">
        <v>6749.9427636958299</v>
      </c>
      <c r="AJ557">
        <v>7037.6293034427499</v>
      </c>
      <c r="AK557">
        <v>6716.4989130434697</v>
      </c>
      <c r="AL557">
        <v>7283.3484119345503</v>
      </c>
      <c r="AM557">
        <v>6409.4266409266402</v>
      </c>
      <c r="AN557">
        <v>7132.2470799640596</v>
      </c>
      <c r="AO557">
        <v>6585.6059113300398</v>
      </c>
      <c r="AP557">
        <v>6781.6020408163204</v>
      </c>
      <c r="AQ557">
        <v>6722.3024793388404</v>
      </c>
      <c r="AR557">
        <v>6848.2745424292798</v>
      </c>
      <c r="AS557">
        <v>6431.8410757946203</v>
      </c>
      <c r="AT557">
        <v>7109.1275415896398</v>
      </c>
      <c r="AU557">
        <v>6777.0016181229703</v>
      </c>
      <c r="AV557">
        <v>7213.25</v>
      </c>
      <c r="AW557">
        <v>6944.3365949119298</v>
      </c>
      <c r="AX557">
        <v>7472.6124497991896</v>
      </c>
      <c r="AY557">
        <v>6632.9245283018799</v>
      </c>
      <c r="AZ557">
        <v>7555.68728522336</v>
      </c>
      <c r="BA557">
        <v>6517.51345755693</v>
      </c>
      <c r="BB557">
        <v>6650.8635547576296</v>
      </c>
      <c r="BC557">
        <v>6218.7137745974896</v>
      </c>
      <c r="BD557">
        <v>6668.1374764595103</v>
      </c>
      <c r="BE557">
        <v>6647.4266917293198</v>
      </c>
      <c r="BF557">
        <v>6883.1659693165902</v>
      </c>
    </row>
    <row r="558" spans="1:58" x14ac:dyDescent="0.25">
      <c r="A558" t="s">
        <v>548</v>
      </c>
      <c r="D558">
        <v>0.67857400000000001</v>
      </c>
      <c r="E558">
        <v>885</v>
      </c>
      <c r="F558">
        <v>885</v>
      </c>
      <c r="G558">
        <v>1.9951802610140501</v>
      </c>
      <c r="H558" t="s">
        <v>52</v>
      </c>
      <c r="I558">
        <v>1.9007639166525001</v>
      </c>
      <c r="J558" t="s">
        <v>52</v>
      </c>
      <c r="K558">
        <v>1.2427819133101099</v>
      </c>
      <c r="L558" t="s">
        <v>53</v>
      </c>
      <c r="M558">
        <v>1.32341316823206</v>
      </c>
      <c r="N558" t="s">
        <v>53</v>
      </c>
      <c r="O558">
        <v>5.5041355480712997E-2</v>
      </c>
      <c r="P558" t="s">
        <v>53</v>
      </c>
      <c r="Q558">
        <v>0.10787659590257299</v>
      </c>
      <c r="R558" t="s">
        <v>52</v>
      </c>
      <c r="S558">
        <v>0.101792017778625</v>
      </c>
      <c r="T558" t="s">
        <v>53</v>
      </c>
      <c r="U558">
        <v>0.203661438460087</v>
      </c>
      <c r="V558" t="s">
        <v>50</v>
      </c>
      <c r="W558">
        <v>2.35774797247845</v>
      </c>
      <c r="X558" t="s">
        <v>50</v>
      </c>
      <c r="Y558">
        <v>2.4922030970131801</v>
      </c>
      <c r="Z558" t="s">
        <v>50</v>
      </c>
      <c r="AA558">
        <v>-11.798311290243101</v>
      </c>
      <c r="AB558">
        <v>-40.047815704682797</v>
      </c>
      <c r="AC558">
        <v>-9.9402505760940194</v>
      </c>
      <c r="AD558">
        <v>-30.107565128588799</v>
      </c>
      <c r="AE558">
        <v>7066.6896551724103</v>
      </c>
      <c r="AF558">
        <v>6219.8815789473601</v>
      </c>
      <c r="AG558">
        <v>7870.9170984455905</v>
      </c>
      <c r="AH558">
        <v>10737.0387931034</v>
      </c>
      <c r="AI558">
        <v>8152.1629629629597</v>
      </c>
      <c r="AJ558">
        <v>6566.5590551181103</v>
      </c>
      <c r="AK558">
        <v>9069.73</v>
      </c>
      <c r="AL558">
        <v>8659.4500000000007</v>
      </c>
      <c r="AM558">
        <v>5555.9793814432996</v>
      </c>
      <c r="AN558">
        <v>5783.9603960395998</v>
      </c>
      <c r="AO558">
        <v>6581.8709677419301</v>
      </c>
      <c r="AP558">
        <v>11830.506578947299</v>
      </c>
      <c r="AQ558">
        <v>7690.6111111111104</v>
      </c>
      <c r="AR558">
        <v>5751.5208333333303</v>
      </c>
      <c r="AS558">
        <v>7740.1739130434698</v>
      </c>
      <c r="AT558">
        <v>9049.4</v>
      </c>
      <c r="AU558">
        <v>8679.6507936507896</v>
      </c>
      <c r="AV558">
        <v>7061.77215189873</v>
      </c>
      <c r="AW558">
        <v>10202.314814814799</v>
      </c>
      <c r="AX558">
        <v>8158.0857142857103</v>
      </c>
      <c r="AY558">
        <v>3876.0256410256402</v>
      </c>
      <c r="AZ558">
        <v>5961.9615384615299</v>
      </c>
      <c r="BA558">
        <v>7071.6</v>
      </c>
      <c r="BB558">
        <v>10167.841269841199</v>
      </c>
      <c r="BC558">
        <v>6685.6034482758596</v>
      </c>
      <c r="BD558">
        <v>5595.0612244897902</v>
      </c>
      <c r="BE558">
        <v>5873.0526315789402</v>
      </c>
      <c r="BF558">
        <v>13007.4494382022</v>
      </c>
    </row>
    <row r="559" spans="1:58" x14ac:dyDescent="0.25">
      <c r="A559" t="s">
        <v>547</v>
      </c>
      <c r="B559" t="str">
        <f>VLOOKUP(A559,vhcsResultsConsolidated!$A$2:$C$566,2)</f>
        <v>Van</v>
      </c>
      <c r="C559" t="str">
        <f>VLOOKUP(A559,vhcsResultsConsolidated!$A$2:$C$566,3)</f>
        <v>Cheap</v>
      </c>
      <c r="D559">
        <v>0.64941599999999999</v>
      </c>
      <c r="E559">
        <v>4381</v>
      </c>
      <c r="F559">
        <v>3596</v>
      </c>
      <c r="G559">
        <v>9.6536578183607809</v>
      </c>
      <c r="H559" t="s">
        <v>50</v>
      </c>
      <c r="I559">
        <v>9.4311878907554405</v>
      </c>
      <c r="J559" t="s">
        <v>50</v>
      </c>
      <c r="K559">
        <v>3.1473750268666798</v>
      </c>
      <c r="L559" t="s">
        <v>50</v>
      </c>
      <c r="M559">
        <v>4.9000496012485399</v>
      </c>
      <c r="N559" t="s">
        <v>50</v>
      </c>
      <c r="O559">
        <v>-6.2526745764427599E-2</v>
      </c>
      <c r="P559" t="s">
        <v>50</v>
      </c>
      <c r="Q559">
        <v>-3.1276877260158001E-2</v>
      </c>
      <c r="R559" t="s">
        <v>50</v>
      </c>
      <c r="S559">
        <v>-7.5326375659434203E-2</v>
      </c>
      <c r="T559" t="s">
        <v>50</v>
      </c>
      <c r="U559">
        <v>-4.96264458719584E-2</v>
      </c>
      <c r="V559" t="s">
        <v>50</v>
      </c>
      <c r="W559">
        <v>2.96195535603557</v>
      </c>
      <c r="X559" t="s">
        <v>50</v>
      </c>
      <c r="Y559">
        <v>2.9252660061991498</v>
      </c>
      <c r="Z559" t="s">
        <v>50</v>
      </c>
      <c r="AA559">
        <v>8.2670655118802507</v>
      </c>
      <c r="AB559">
        <v>15.2317194691423</v>
      </c>
      <c r="AC559">
        <v>3.9401062256713901</v>
      </c>
      <c r="AD559">
        <v>11.2916132434709</v>
      </c>
      <c r="AE559">
        <v>33085.797319933001</v>
      </c>
      <c r="AF559">
        <v>28624.8780487804</v>
      </c>
      <c r="AG559">
        <v>27478.605970149201</v>
      </c>
      <c r="AH559">
        <v>26113.316017315999</v>
      </c>
      <c r="AI559">
        <v>34575.522556390897</v>
      </c>
      <c r="AJ559">
        <v>29246.585836909799</v>
      </c>
      <c r="AK559">
        <v>28144.128113879</v>
      </c>
      <c r="AL559">
        <v>26324.971137521199</v>
      </c>
      <c r="AM559">
        <v>31888.6163141994</v>
      </c>
      <c r="AN559">
        <v>28017.5073375262</v>
      </c>
      <c r="AO559">
        <v>26997.856041131101</v>
      </c>
      <c r="AP559">
        <v>25956.8983688833</v>
      </c>
      <c r="AQ559">
        <v>35071.396341463398</v>
      </c>
      <c r="AR559">
        <v>29733.083333333299</v>
      </c>
      <c r="AS559">
        <v>28600.567999999999</v>
      </c>
      <c r="AT559">
        <v>26477.315602836799</v>
      </c>
      <c r="AU559">
        <v>33778.2352941176</v>
      </c>
      <c r="AV559">
        <v>28940.3986013986</v>
      </c>
      <c r="AW559">
        <v>27778.391025641002</v>
      </c>
      <c r="AX559">
        <v>26185.0325732899</v>
      </c>
      <c r="AY559">
        <v>32517.203947368402</v>
      </c>
      <c r="AZ559">
        <v>28139.494296577901</v>
      </c>
      <c r="BA559">
        <v>26570.802325581401</v>
      </c>
      <c r="BB559">
        <v>25520.9816513761</v>
      </c>
      <c r="BC559">
        <v>31354.843575419</v>
      </c>
      <c r="BD559">
        <v>27867.588785046701</v>
      </c>
      <c r="BE559">
        <v>27336.3502304147</v>
      </c>
      <c r="BF559">
        <v>26260.185106382902</v>
      </c>
    </row>
    <row r="560" spans="1:58" x14ac:dyDescent="0.25">
      <c r="A560" t="s">
        <v>549</v>
      </c>
      <c r="B560" t="str">
        <f>VLOOKUP(A560,vhcsResultsConsolidated!$A$2:$C$566,2)</f>
        <v>Family Bus</v>
      </c>
      <c r="C560" t="str">
        <f>VLOOKUP(A560,vhcsResultsConsolidated!$A$2:$C$566,3)</f>
        <v>Medium High</v>
      </c>
      <c r="D560">
        <v>0.92225000000000001</v>
      </c>
      <c r="E560">
        <v>7421</v>
      </c>
      <c r="F560">
        <v>7380</v>
      </c>
      <c r="G560">
        <v>4.2161681209552597</v>
      </c>
      <c r="H560" t="s">
        <v>50</v>
      </c>
      <c r="I560">
        <v>2.5325606873723001</v>
      </c>
      <c r="J560" t="s">
        <v>51</v>
      </c>
      <c r="K560">
        <v>2.5130431991514399</v>
      </c>
      <c r="L560" t="s">
        <v>51</v>
      </c>
      <c r="M560">
        <v>3.0152801370637099</v>
      </c>
      <c r="N560" t="s">
        <v>51</v>
      </c>
      <c r="O560">
        <v>1.66464646075072E-3</v>
      </c>
      <c r="P560" t="s">
        <v>53</v>
      </c>
      <c r="Q560">
        <v>-2.45510719074729E-2</v>
      </c>
      <c r="R560" t="s">
        <v>52</v>
      </c>
      <c r="S560">
        <v>-3.0268789498462401E-2</v>
      </c>
      <c r="T560" t="s">
        <v>51</v>
      </c>
      <c r="U560">
        <v>-5.0134612211181401E-2</v>
      </c>
      <c r="V560" t="s">
        <v>50</v>
      </c>
      <c r="W560">
        <v>2.9193451100797398</v>
      </c>
      <c r="X560" t="s">
        <v>50</v>
      </c>
      <c r="Y560">
        <v>2.8849946123522798</v>
      </c>
      <c r="Z560" t="s">
        <v>50</v>
      </c>
      <c r="AA560">
        <v>-810.21669941056098</v>
      </c>
      <c r="AB560">
        <v>114.45440598627199</v>
      </c>
      <c r="AC560">
        <v>50.150507717672099</v>
      </c>
      <c r="AD560">
        <v>64.303898268599994</v>
      </c>
      <c r="AE560">
        <v>3547.2912565141801</v>
      </c>
      <c r="AF560">
        <v>3419.3775198533899</v>
      </c>
      <c r="AG560">
        <v>13199.5780516431</v>
      </c>
      <c r="AH560">
        <v>18190.8161764705</v>
      </c>
      <c r="AI560">
        <v>3606.1260775862002</v>
      </c>
      <c r="AJ560">
        <v>3404.1841463414598</v>
      </c>
      <c r="AK560">
        <v>13646.887236679</v>
      </c>
      <c r="AL560">
        <v>15248.3594909862</v>
      </c>
      <c r="AM560">
        <v>3478.9574468085102</v>
      </c>
      <c r="AN560">
        <v>3434.6266829865299</v>
      </c>
      <c r="AO560">
        <v>12797.149386845</v>
      </c>
      <c r="AP560">
        <v>20217.6508400292</v>
      </c>
      <c r="AQ560">
        <v>3438.7641129032199</v>
      </c>
      <c r="AR560">
        <v>3371.0114678898999</v>
      </c>
      <c r="AS560">
        <v>11883.9247910863</v>
      </c>
      <c r="AT560">
        <v>15961.680412371101</v>
      </c>
      <c r="AU560">
        <v>3798.2824074074001</v>
      </c>
      <c r="AV560">
        <v>3441.8489583333298</v>
      </c>
      <c r="AW560">
        <v>15059.6183035714</v>
      </c>
      <c r="AX560">
        <v>14492.986899563301</v>
      </c>
      <c r="AY560">
        <v>3380.4713804713801</v>
      </c>
      <c r="AZ560">
        <v>3600.3995215311002</v>
      </c>
      <c r="BA560">
        <v>12761.029268292599</v>
      </c>
      <c r="BB560">
        <v>19575.507487520801</v>
      </c>
      <c r="BC560">
        <v>3537.22509960159</v>
      </c>
      <c r="BD560">
        <v>3260.9598997493699</v>
      </c>
      <c r="BE560">
        <v>12827.558521560501</v>
      </c>
      <c r="BF560">
        <v>20720.161458333299</v>
      </c>
    </row>
    <row r="561" spans="1:58" x14ac:dyDescent="0.25">
      <c r="A561" t="s">
        <v>550</v>
      </c>
      <c r="D561">
        <v>0.640926</v>
      </c>
      <c r="E561">
        <v>4348</v>
      </c>
      <c r="F561">
        <v>2049</v>
      </c>
      <c r="G561">
        <v>2.10264070589397</v>
      </c>
      <c r="H561" t="s">
        <v>52</v>
      </c>
      <c r="I561">
        <v>1.0288529096410699</v>
      </c>
      <c r="J561" t="s">
        <v>53</v>
      </c>
      <c r="K561">
        <v>2.2908268313753899</v>
      </c>
      <c r="L561" t="s">
        <v>51</v>
      </c>
      <c r="M561">
        <v>5.0248146568517402</v>
      </c>
      <c r="N561" t="s">
        <v>50</v>
      </c>
      <c r="O561">
        <v>-0.161806853336077</v>
      </c>
      <c r="P561" t="s">
        <v>50</v>
      </c>
      <c r="Q561">
        <v>-0.11851106999257401</v>
      </c>
      <c r="R561" t="s">
        <v>50</v>
      </c>
      <c r="S561">
        <v>-0.26702697587725799</v>
      </c>
      <c r="T561" t="s">
        <v>50</v>
      </c>
      <c r="U561">
        <v>-0.17930238055162101</v>
      </c>
      <c r="V561" t="s">
        <v>50</v>
      </c>
      <c r="W561">
        <v>2.8613695611294898</v>
      </c>
      <c r="X561" t="s">
        <v>50</v>
      </c>
      <c r="Y561">
        <v>2.6941200407548198</v>
      </c>
      <c r="Z561" t="s">
        <v>50</v>
      </c>
      <c r="AA561">
        <v>45.392325533940699</v>
      </c>
      <c r="AB561">
        <v>40.266458881680798</v>
      </c>
      <c r="AC561">
        <v>25.189542236523501</v>
      </c>
      <c r="AD561">
        <v>15.076916645157199</v>
      </c>
      <c r="AE561">
        <v>5514.3183391003404</v>
      </c>
      <c r="AF561">
        <v>5127.2389210019201</v>
      </c>
      <c r="AG561">
        <v>3871.3647798742099</v>
      </c>
      <c r="AH561">
        <v>3356.2673684210499</v>
      </c>
      <c r="AI561">
        <v>5891.4</v>
      </c>
      <c r="AJ561">
        <v>5046.72</v>
      </c>
      <c r="AK561">
        <v>4049.6551724137898</v>
      </c>
      <c r="AL561">
        <v>3338.6545454545399</v>
      </c>
      <c r="AM561">
        <v>4994.4732510288004</v>
      </c>
      <c r="AN561">
        <v>5217.9877049180304</v>
      </c>
      <c r="AO561">
        <v>3655.9305555555502</v>
      </c>
      <c r="AP561">
        <v>3371.4627450980302</v>
      </c>
      <c r="AQ561">
        <v>6036.0647058823497</v>
      </c>
      <c r="AR561">
        <v>5293.8733333333303</v>
      </c>
      <c r="AS561">
        <v>3932.3636363636301</v>
      </c>
      <c r="AT561">
        <v>3254.7636363636302</v>
      </c>
      <c r="AU561">
        <v>5742.3515151515103</v>
      </c>
      <c r="AV561">
        <v>4750.1359999999904</v>
      </c>
      <c r="AW561">
        <v>4151.0285714285701</v>
      </c>
      <c r="AX561">
        <v>3422.54545454545</v>
      </c>
      <c r="AY561">
        <v>4889.6666666666597</v>
      </c>
      <c r="AZ561">
        <v>4685.6754385964896</v>
      </c>
      <c r="BA561">
        <v>3741.2016129032199</v>
      </c>
      <c r="BB561">
        <v>3430.2068965517201</v>
      </c>
      <c r="BC561">
        <v>5059.4533333333302</v>
      </c>
      <c r="BD561">
        <v>5684.7846153846103</v>
      </c>
      <c r="BE561">
        <v>3541</v>
      </c>
      <c r="BF561">
        <v>3322.43884892086</v>
      </c>
    </row>
    <row r="562" spans="1:58" x14ac:dyDescent="0.25">
      <c r="A562" t="s">
        <v>551</v>
      </c>
      <c r="D562">
        <v>0.51708599999999905</v>
      </c>
      <c r="E562">
        <v>1186</v>
      </c>
      <c r="F562">
        <v>1186</v>
      </c>
      <c r="G562">
        <v>1.04105687796749</v>
      </c>
      <c r="H562" t="s">
        <v>53</v>
      </c>
      <c r="I562">
        <v>1.4010464371869999</v>
      </c>
      <c r="J562" t="s">
        <v>53</v>
      </c>
      <c r="K562">
        <v>0.32288613901478802</v>
      </c>
      <c r="L562" t="s">
        <v>53</v>
      </c>
      <c r="M562">
        <v>1.4276311038973299</v>
      </c>
      <c r="N562" t="s">
        <v>53</v>
      </c>
      <c r="O562">
        <v>5.99807112230238E-2</v>
      </c>
      <c r="P562" t="s">
        <v>51</v>
      </c>
      <c r="Q562">
        <v>-1.33300563544932E-2</v>
      </c>
      <c r="R562" t="s">
        <v>53</v>
      </c>
      <c r="S562">
        <v>0.105463210878045</v>
      </c>
      <c r="T562" t="s">
        <v>50</v>
      </c>
      <c r="U562">
        <v>0.115731350877951</v>
      </c>
      <c r="V562" t="s">
        <v>50</v>
      </c>
      <c r="W562">
        <v>2.8637911348932201</v>
      </c>
      <c r="X562" t="s">
        <v>50</v>
      </c>
      <c r="Y562">
        <v>2.9662027591956099</v>
      </c>
      <c r="Z562" t="s">
        <v>50</v>
      </c>
      <c r="AA562">
        <v>-3.2433202307759101</v>
      </c>
      <c r="AB562">
        <v>-26.967342047850401</v>
      </c>
      <c r="AC562">
        <v>-7.1818505039503799</v>
      </c>
      <c r="AD562">
        <v>-19.785491543900001</v>
      </c>
      <c r="AE562">
        <v>23081.8136645962</v>
      </c>
      <c r="AF562">
        <v>22295.106796116499</v>
      </c>
      <c r="AG562">
        <v>20952.3511111111</v>
      </c>
      <c r="AH562">
        <v>21564.163636363599</v>
      </c>
      <c r="AI562">
        <v>22752.7027027027</v>
      </c>
      <c r="AJ562">
        <v>21379.357541899401</v>
      </c>
      <c r="AK562">
        <v>21579.981481481402</v>
      </c>
      <c r="AL562">
        <v>21058.912280701701</v>
      </c>
      <c r="AM562">
        <v>23361.747126436701</v>
      </c>
      <c r="AN562">
        <v>23556.023076923</v>
      </c>
      <c r="AO562">
        <v>20373</v>
      </c>
      <c r="AP562">
        <v>22107.5471698113</v>
      </c>
      <c r="AQ562">
        <v>22313.382352941098</v>
      </c>
      <c r="AR562">
        <v>20755.5523809523</v>
      </c>
      <c r="AS562">
        <v>22067.659090909001</v>
      </c>
      <c r="AT562">
        <v>21757.933333333302</v>
      </c>
      <c r="AU562">
        <v>23126.125</v>
      </c>
      <c r="AV562">
        <v>22264.486486486399</v>
      </c>
      <c r="AW562">
        <v>21244.703125</v>
      </c>
      <c r="AX562">
        <v>20512.802083333299</v>
      </c>
      <c r="AY562">
        <v>22321.7432432432</v>
      </c>
      <c r="AZ562">
        <v>23274.9855072463</v>
      </c>
      <c r="BA562">
        <v>21106.229166666599</v>
      </c>
      <c r="BB562">
        <v>21464.7045454545</v>
      </c>
      <c r="BC562">
        <v>24131.35</v>
      </c>
      <c r="BD562">
        <v>23873.918032786802</v>
      </c>
      <c r="BE562">
        <v>19862.9275362318</v>
      </c>
      <c r="BF562">
        <v>22904.309859154899</v>
      </c>
    </row>
    <row r="563" spans="1:58" x14ac:dyDescent="0.25">
      <c r="A563" t="s">
        <v>552</v>
      </c>
      <c r="B563" t="str">
        <f>VLOOKUP(A563,vhcsResultsConsolidated!$A$2:$C$566,2)</f>
        <v>Break</v>
      </c>
      <c r="C563" t="str">
        <f>VLOOKUP(A563,vhcsResultsConsolidated!$A$2:$C$566,3)</f>
        <v>Medium</v>
      </c>
      <c r="D563">
        <v>0.70417399999999997</v>
      </c>
      <c r="E563">
        <v>3180</v>
      </c>
      <c r="F563">
        <v>1894</v>
      </c>
      <c r="G563">
        <v>2.0271655425639201</v>
      </c>
      <c r="H563" t="s">
        <v>52</v>
      </c>
      <c r="I563">
        <v>1.3474710365604201</v>
      </c>
      <c r="J563" t="s">
        <v>53</v>
      </c>
      <c r="K563">
        <v>1.0483785162957</v>
      </c>
      <c r="L563" t="s">
        <v>53</v>
      </c>
      <c r="M563">
        <v>1.8583504487451199</v>
      </c>
      <c r="N563" t="s">
        <v>52</v>
      </c>
      <c r="O563">
        <v>1.5797366974308599E-2</v>
      </c>
      <c r="P563" t="s">
        <v>53</v>
      </c>
      <c r="Q563">
        <v>5.4314558856606403E-2</v>
      </c>
      <c r="R563" t="s">
        <v>52</v>
      </c>
      <c r="S563">
        <v>5.6829904687575303E-2</v>
      </c>
      <c r="T563" t="s">
        <v>51</v>
      </c>
      <c r="U563">
        <v>3.9618653782288703E-2</v>
      </c>
      <c r="V563" t="s">
        <v>53</v>
      </c>
      <c r="W563">
        <v>2.9206617093673799</v>
      </c>
      <c r="X563" t="s">
        <v>50</v>
      </c>
      <c r="Y563">
        <v>2.9569107464003102</v>
      </c>
      <c r="Z563" t="s">
        <v>50</v>
      </c>
      <c r="AA563">
        <v>-3.8806213491120398</v>
      </c>
      <c r="AB563">
        <v>10.310302913380101</v>
      </c>
      <c r="AC563">
        <v>-3.96471243673437</v>
      </c>
      <c r="AD563">
        <v>14.275015350114501</v>
      </c>
      <c r="AE563">
        <v>11349.876068375999</v>
      </c>
      <c r="AF563">
        <v>10214.803118908299</v>
      </c>
      <c r="AG563">
        <v>10668.779069767401</v>
      </c>
      <c r="AH563">
        <v>9899.2741652020995</v>
      </c>
      <c r="AI563">
        <v>11879.620967741899</v>
      </c>
      <c r="AJ563">
        <v>10099.733333333301</v>
      </c>
      <c r="AK563">
        <v>10888.974358974299</v>
      </c>
      <c r="AL563">
        <v>9874.3552123552108</v>
      </c>
      <c r="AM563">
        <v>10752.709090909</v>
      </c>
      <c r="AN563">
        <v>10358.6403508771</v>
      </c>
      <c r="AO563">
        <v>10486.063829787199</v>
      </c>
      <c r="AP563">
        <v>9920.0935483870908</v>
      </c>
      <c r="AQ563">
        <v>12889.2933333333</v>
      </c>
      <c r="AR563">
        <v>10658.0797546012</v>
      </c>
      <c r="AS563">
        <v>10596.5977011494</v>
      </c>
      <c r="AT563">
        <v>9966.6608695652194</v>
      </c>
      <c r="AU563">
        <v>10334.204081632601</v>
      </c>
      <c r="AV563">
        <v>9353.7459016393404</v>
      </c>
      <c r="AW563">
        <v>11257.6231884057</v>
      </c>
      <c r="AX563">
        <v>9800.6388888888796</v>
      </c>
      <c r="AY563">
        <v>11560.414893617</v>
      </c>
      <c r="AZ563">
        <v>10408.9918699186</v>
      </c>
      <c r="BA563">
        <v>10031.609756097499</v>
      </c>
      <c r="BB563">
        <v>10711.6974789915</v>
      </c>
      <c r="BC563">
        <v>10150.1349206349</v>
      </c>
      <c r="BD563">
        <v>10299.657142857101</v>
      </c>
      <c r="BE563">
        <v>10837.622641509401</v>
      </c>
      <c r="BF563">
        <v>9426.8952879581102</v>
      </c>
    </row>
    <row r="564" spans="1:58" x14ac:dyDescent="0.25">
      <c r="A564" t="s">
        <v>553</v>
      </c>
      <c r="D564">
        <v>0.85854900000000001</v>
      </c>
      <c r="E564">
        <v>1547</v>
      </c>
      <c r="F564">
        <v>1321</v>
      </c>
      <c r="G564">
        <v>0.82939964192682503</v>
      </c>
      <c r="H564" t="s">
        <v>53</v>
      </c>
      <c r="I564">
        <v>0.92269039228993299</v>
      </c>
      <c r="J564" t="s">
        <v>53</v>
      </c>
      <c r="K564">
        <v>1.2300416443973601</v>
      </c>
      <c r="L564" t="s">
        <v>53</v>
      </c>
      <c r="M564">
        <v>2.0962270869635402</v>
      </c>
      <c r="N564" t="s">
        <v>52</v>
      </c>
      <c r="O564">
        <v>-9.5606187267867401E-3</v>
      </c>
      <c r="P564" t="s">
        <v>53</v>
      </c>
      <c r="Q564">
        <v>-3.3527449353662697E-2</v>
      </c>
      <c r="R564" t="s">
        <v>53</v>
      </c>
      <c r="S564">
        <v>4.5055417314853803E-2</v>
      </c>
      <c r="T564" t="s">
        <v>51</v>
      </c>
      <c r="U564">
        <v>8.9196499784369096E-2</v>
      </c>
      <c r="V564" t="s">
        <v>50</v>
      </c>
      <c r="W564">
        <v>2.9930877803637901</v>
      </c>
      <c r="X564" t="s">
        <v>50</v>
      </c>
      <c r="Y564">
        <v>3.0684755253872402</v>
      </c>
      <c r="Z564" t="s">
        <v>50</v>
      </c>
      <c r="AA564">
        <v>8.5633583238884103</v>
      </c>
      <c r="AB564">
        <v>-35.910014998367501</v>
      </c>
      <c r="AC564">
        <v>-10.6457372009225</v>
      </c>
      <c r="AD564">
        <v>-25.264277797444901</v>
      </c>
      <c r="AE564">
        <v>19485.8826979472</v>
      </c>
      <c r="AF564">
        <v>21385.272727272699</v>
      </c>
      <c r="AG564">
        <v>20067.336700336698</v>
      </c>
      <c r="AH564">
        <v>19164.9430051813</v>
      </c>
      <c r="AI564">
        <v>19826.983050847401</v>
      </c>
      <c r="AJ564">
        <v>21414.238095238001</v>
      </c>
      <c r="AK564">
        <v>20367.026666666599</v>
      </c>
      <c r="AL564">
        <v>19399.219251336799</v>
      </c>
      <c r="AM564">
        <v>19117.743902439001</v>
      </c>
      <c r="AN564">
        <v>21356.8866666666</v>
      </c>
      <c r="AO564">
        <v>19761.530612244798</v>
      </c>
      <c r="AP564">
        <v>18944.793969849201</v>
      </c>
      <c r="AQ564">
        <v>20648.04</v>
      </c>
      <c r="AR564">
        <v>21761.695121951201</v>
      </c>
      <c r="AS564">
        <v>19820.137500000001</v>
      </c>
      <c r="AT564">
        <v>18117.395348837199</v>
      </c>
      <c r="AU564">
        <v>18760.6753246753</v>
      </c>
      <c r="AV564">
        <v>20975.907692307599</v>
      </c>
      <c r="AW564">
        <v>20992.042857142798</v>
      </c>
      <c r="AX564">
        <v>20490.6732673267</v>
      </c>
      <c r="AY564">
        <v>20358.813953488301</v>
      </c>
      <c r="AZ564">
        <v>21769.3292682926</v>
      </c>
      <c r="BA564">
        <v>22454.833333333299</v>
      </c>
      <c r="BB564">
        <v>16315.56</v>
      </c>
      <c r="BC564">
        <v>17749.384615384599</v>
      </c>
      <c r="BD564">
        <v>20859.529411764699</v>
      </c>
      <c r="BE564">
        <v>17904.080459770099</v>
      </c>
      <c r="BF564">
        <v>20535.056451612902</v>
      </c>
    </row>
    <row r="565" spans="1:58" x14ac:dyDescent="0.25">
      <c r="A565" t="s">
        <v>554</v>
      </c>
      <c r="D565">
        <v>0.60325299999999904</v>
      </c>
      <c r="E565">
        <v>1399</v>
      </c>
      <c r="F565">
        <v>1369</v>
      </c>
      <c r="G565">
        <v>1.2048806105358101</v>
      </c>
      <c r="H565" t="s">
        <v>53</v>
      </c>
      <c r="I565">
        <v>0.80339786202769403</v>
      </c>
      <c r="J565" t="s">
        <v>53</v>
      </c>
      <c r="K565">
        <v>1.31812773497001</v>
      </c>
      <c r="L565" t="s">
        <v>53</v>
      </c>
      <c r="M565">
        <v>2.4025877732233298</v>
      </c>
      <c r="N565" t="s">
        <v>51</v>
      </c>
      <c r="O565">
        <v>-8.5719781167788403E-2</v>
      </c>
      <c r="P565" t="s">
        <v>50</v>
      </c>
      <c r="Q565">
        <v>-3.7768901456234898E-2</v>
      </c>
      <c r="R565" t="s">
        <v>52</v>
      </c>
      <c r="S565">
        <v>-4.6092844371370803E-2</v>
      </c>
      <c r="T565" t="s">
        <v>51</v>
      </c>
      <c r="U565">
        <v>6.1034304384867101E-2</v>
      </c>
      <c r="V565" t="s">
        <v>50</v>
      </c>
      <c r="W565">
        <v>2.5596414666196701</v>
      </c>
      <c r="X565" t="s">
        <v>50</v>
      </c>
      <c r="Y565">
        <v>2.5921963886117001</v>
      </c>
      <c r="Z565" t="s">
        <v>50</v>
      </c>
      <c r="AA565">
        <v>9.8892940861864407</v>
      </c>
      <c r="AB565">
        <v>-17.085937877136701</v>
      </c>
      <c r="AC565">
        <v>-4.50999780048957</v>
      </c>
      <c r="AD565">
        <v>-12.5759400766471</v>
      </c>
      <c r="AE565">
        <v>6797.3606557376997</v>
      </c>
      <c r="AF565">
        <v>6144.6140845070404</v>
      </c>
      <c r="AG565">
        <v>5633.8415094339598</v>
      </c>
      <c r="AH565">
        <v>5878.0372670807401</v>
      </c>
      <c r="AI565">
        <v>7157.8516949152499</v>
      </c>
      <c r="AJ565">
        <v>6161.94680851063</v>
      </c>
      <c r="AK565">
        <v>5533.44186046511</v>
      </c>
      <c r="AL565">
        <v>5641.4129032257997</v>
      </c>
      <c r="AM565">
        <v>6351.9371727748603</v>
      </c>
      <c r="AN565">
        <v>6125.1017964071798</v>
      </c>
      <c r="AO565">
        <v>5729.0735294117603</v>
      </c>
      <c r="AP565">
        <v>6097.6586826347302</v>
      </c>
      <c r="AQ565">
        <v>7144.0645161290304</v>
      </c>
      <c r="AR565">
        <v>6141.3962264150896</v>
      </c>
      <c r="AS565">
        <v>5644.3387096774104</v>
      </c>
      <c r="AT565">
        <v>5524.90625</v>
      </c>
      <c r="AU565">
        <v>7173.1160714285697</v>
      </c>
      <c r="AV565">
        <v>6188.5121951219498</v>
      </c>
      <c r="AW565">
        <v>5430.8208955223799</v>
      </c>
      <c r="AX565">
        <v>5723.3516483516496</v>
      </c>
      <c r="AY565">
        <v>6649.4516129032199</v>
      </c>
      <c r="AZ565">
        <v>5927.1294117647003</v>
      </c>
      <c r="BA565">
        <v>5767.5675675675602</v>
      </c>
      <c r="BB565">
        <v>6284.51428571428</v>
      </c>
      <c r="BC565">
        <v>6069.6020408163204</v>
      </c>
      <c r="BD565">
        <v>6330.3170731707296</v>
      </c>
      <c r="BE565">
        <v>5683.1290322580599</v>
      </c>
      <c r="BF565">
        <v>5962.8144329896804</v>
      </c>
    </row>
    <row r="566" spans="1:58" x14ac:dyDescent="0.25">
      <c r="A566" t="s">
        <v>555</v>
      </c>
      <c r="B566" t="str">
        <f>VLOOKUP(A566,vhcsResultsConsolidated!$A$2:$C$566,2)</f>
        <v>SUV</v>
      </c>
      <c r="C566" t="str">
        <f>VLOOKUP(A566,vhcsResultsConsolidated!$A$2:$C$566,3)</f>
        <v>Medium</v>
      </c>
      <c r="D566">
        <v>0.83906399999999903</v>
      </c>
      <c r="E566">
        <v>5095</v>
      </c>
      <c r="F566">
        <v>2820</v>
      </c>
      <c r="G566">
        <v>2.8659614003224698</v>
      </c>
      <c r="H566" t="s">
        <v>51</v>
      </c>
      <c r="I566">
        <v>3.12470181061691</v>
      </c>
      <c r="J566" t="s">
        <v>50</v>
      </c>
      <c r="K566">
        <v>1.7112212173121999</v>
      </c>
      <c r="L566" t="s">
        <v>53</v>
      </c>
      <c r="M566">
        <v>1.33870954400089</v>
      </c>
      <c r="N566" t="s">
        <v>53</v>
      </c>
      <c r="O566">
        <v>7.2526495515295705E-2</v>
      </c>
      <c r="P566" t="s">
        <v>50</v>
      </c>
      <c r="Q566">
        <v>3.7722864499059802E-2</v>
      </c>
      <c r="R566" t="s">
        <v>53</v>
      </c>
      <c r="S566">
        <v>6.7556904950881402E-2</v>
      </c>
      <c r="T566" t="s">
        <v>50</v>
      </c>
      <c r="U566">
        <v>0.13396097347884101</v>
      </c>
      <c r="V566" t="s">
        <v>50</v>
      </c>
      <c r="W566">
        <v>3.0313666457720498</v>
      </c>
      <c r="X566" t="s">
        <v>50</v>
      </c>
      <c r="Y566">
        <v>3.1174602029629099</v>
      </c>
      <c r="Z566" t="s">
        <v>50</v>
      </c>
      <c r="AA566">
        <v>-6.59406353254764</v>
      </c>
      <c r="AB566">
        <v>-51.665745371309399</v>
      </c>
      <c r="AC566">
        <v>-0.17530448854528599</v>
      </c>
      <c r="AD566">
        <v>-51.490440882764098</v>
      </c>
      <c r="AE566">
        <v>23035.2422839506</v>
      </c>
      <c r="AF566">
        <v>27666.8899721448</v>
      </c>
      <c r="AG566">
        <v>29319.762308998299</v>
      </c>
      <c r="AH566">
        <v>33032.932947976798</v>
      </c>
      <c r="AI566">
        <v>22813.425595238001</v>
      </c>
      <c r="AJ566">
        <v>29707.732352941101</v>
      </c>
      <c r="AK566">
        <v>28314.8104838709</v>
      </c>
      <c r="AL566">
        <v>32199.0078125</v>
      </c>
      <c r="AM566">
        <v>23274.121794871699</v>
      </c>
      <c r="AN566">
        <v>25831.211640211601</v>
      </c>
      <c r="AO566">
        <v>30050.636363636298</v>
      </c>
      <c r="AP566">
        <v>33698.686070686002</v>
      </c>
      <c r="AQ566">
        <v>23958.988950276202</v>
      </c>
      <c r="AR566">
        <v>27792.3519553072</v>
      </c>
      <c r="AS566">
        <v>25059.3809523809</v>
      </c>
      <c r="AT566">
        <v>32902.420454545398</v>
      </c>
      <c r="AU566">
        <v>21475.703225806399</v>
      </c>
      <c r="AV566">
        <v>31837.254658385002</v>
      </c>
      <c r="AW566">
        <v>31676.975409835999</v>
      </c>
      <c r="AX566">
        <v>31603.8125</v>
      </c>
      <c r="AY566">
        <v>20214.476923076902</v>
      </c>
      <c r="AZ566">
        <v>24718.2989130434</v>
      </c>
      <c r="BA566">
        <v>31962.188235294099</v>
      </c>
      <c r="BB566">
        <v>33358.905213270104</v>
      </c>
      <c r="BC566">
        <v>25459.582417582398</v>
      </c>
      <c r="BD566">
        <v>26886.7577319587</v>
      </c>
      <c r="BE566">
        <v>28150.2631578947</v>
      </c>
      <c r="BF566">
        <v>33964.218518518501</v>
      </c>
    </row>
    <row r="567" spans="1:58" x14ac:dyDescent="0.25">
      <c r="A567" t="s">
        <v>556</v>
      </c>
      <c r="D567">
        <v>0.59008000000000005</v>
      </c>
      <c r="E567">
        <v>1643</v>
      </c>
      <c r="F567">
        <v>1382</v>
      </c>
      <c r="G567">
        <v>2.4833917938605201</v>
      </c>
      <c r="H567" t="s">
        <v>51</v>
      </c>
      <c r="I567">
        <v>1.62887707590946</v>
      </c>
      <c r="J567" t="s">
        <v>53</v>
      </c>
      <c r="K567">
        <v>1.9967292201312601</v>
      </c>
      <c r="L567" t="s">
        <v>52</v>
      </c>
      <c r="M567">
        <v>5.31819203289119</v>
      </c>
      <c r="N567" t="s">
        <v>50</v>
      </c>
      <c r="O567">
        <v>0.168284258046282</v>
      </c>
      <c r="P567" t="s">
        <v>50</v>
      </c>
      <c r="Q567">
        <v>7.6730207755532895E-2</v>
      </c>
      <c r="R567" t="s">
        <v>52</v>
      </c>
      <c r="S567">
        <v>1.8098132146898399E-2</v>
      </c>
      <c r="T567" t="s">
        <v>53</v>
      </c>
      <c r="U567">
        <v>5.4755385046863302E-2</v>
      </c>
      <c r="V567" t="s">
        <v>53</v>
      </c>
      <c r="W567">
        <v>2.8651268695329302</v>
      </c>
      <c r="X567" t="s">
        <v>50</v>
      </c>
      <c r="Y567">
        <v>2.8726020212509802</v>
      </c>
      <c r="Z567" t="s">
        <v>50</v>
      </c>
      <c r="AA567">
        <v>-20.5129921917068</v>
      </c>
      <c r="AB567">
        <v>45.758797839851397</v>
      </c>
      <c r="AC567">
        <v>29.032982395637699</v>
      </c>
      <c r="AD567">
        <v>16.725815444213598</v>
      </c>
      <c r="AE567">
        <v>5605.6835443037899</v>
      </c>
      <c r="AF567">
        <v>5910.8310626702996</v>
      </c>
      <c r="AG567">
        <v>6065.01408450704</v>
      </c>
      <c r="AH567">
        <v>4745.6369047619</v>
      </c>
      <c r="AI567">
        <v>5725.2982456140298</v>
      </c>
      <c r="AJ567">
        <v>5759.25</v>
      </c>
      <c r="AK567">
        <v>6033.8865248226903</v>
      </c>
      <c r="AL567">
        <v>4353.9034482758598</v>
      </c>
      <c r="AM567">
        <v>5442.3772455089802</v>
      </c>
      <c r="AN567">
        <v>6118.15483870967</v>
      </c>
      <c r="AO567">
        <v>6095.7062937062901</v>
      </c>
      <c r="AP567">
        <v>5043.0261780104702</v>
      </c>
      <c r="AQ567">
        <v>5565.6826923076896</v>
      </c>
      <c r="AR567">
        <v>5742.4158415841503</v>
      </c>
      <c r="AS567">
        <v>6439.1585365853598</v>
      </c>
      <c r="AT567">
        <v>4369.1666666666597</v>
      </c>
      <c r="AU567">
        <v>5859.1693548387002</v>
      </c>
      <c r="AV567">
        <v>5774.5675675675602</v>
      </c>
      <c r="AW567">
        <v>5470.6271186440599</v>
      </c>
      <c r="AX567">
        <v>4338.8493150684899</v>
      </c>
      <c r="AY567">
        <v>6342.6329113924003</v>
      </c>
      <c r="AZ567">
        <v>5658.7647058823504</v>
      </c>
      <c r="BA567">
        <v>5933.1940298507398</v>
      </c>
      <c r="BB567">
        <v>4927.98809523809</v>
      </c>
      <c r="BC567">
        <v>4634.1931818181802</v>
      </c>
      <c r="BD567">
        <v>6477.2183908045899</v>
      </c>
      <c r="BE567">
        <v>6238.9736842105203</v>
      </c>
      <c r="BF567">
        <v>5133.3364485981301</v>
      </c>
    </row>
    <row r="568" spans="1:58" x14ac:dyDescent="0.25">
      <c r="A568" t="s">
        <v>558</v>
      </c>
      <c r="B568" t="str">
        <f>VLOOKUP(A568,vhcsResultsConsolidated!$A$2:$C$566,2)</f>
        <v>Sport Rally</v>
      </c>
      <c r="C568" t="str">
        <f>VLOOKUP(A568,vhcsResultsConsolidated!$A$2:$C$566,3)</f>
        <v>Medium</v>
      </c>
      <c r="D568">
        <v>0.90735299999999997</v>
      </c>
      <c r="E568">
        <v>5097</v>
      </c>
      <c r="F568">
        <v>4862</v>
      </c>
      <c r="G568">
        <v>3.0336051032964502</v>
      </c>
      <c r="H568" t="s">
        <v>50</v>
      </c>
      <c r="I568">
        <v>2.0419547710680801</v>
      </c>
      <c r="J568" t="s">
        <v>52</v>
      </c>
      <c r="K568">
        <v>1.38314201274482</v>
      </c>
      <c r="L568" t="s">
        <v>53</v>
      </c>
      <c r="M568">
        <v>9.25879224549616</v>
      </c>
      <c r="N568" t="s">
        <v>50</v>
      </c>
      <c r="O568">
        <v>3.4505115099916502E-2</v>
      </c>
      <c r="P568" t="s">
        <v>50</v>
      </c>
      <c r="Q568">
        <v>4.5256462554780198E-2</v>
      </c>
      <c r="R568" t="s">
        <v>50</v>
      </c>
      <c r="S568">
        <v>8.70729073022736E-2</v>
      </c>
      <c r="T568" t="s">
        <v>50</v>
      </c>
      <c r="U568">
        <v>6.7496648692146305E-2</v>
      </c>
      <c r="V568" t="s">
        <v>50</v>
      </c>
      <c r="W568">
        <v>2.8223985288625801</v>
      </c>
      <c r="X568" t="s">
        <v>50</v>
      </c>
      <c r="Y568">
        <v>2.8861767249443</v>
      </c>
      <c r="Z568" t="s">
        <v>50</v>
      </c>
      <c r="AA568">
        <v>-19.207477107073601</v>
      </c>
      <c r="AB568">
        <v>5.5603034168463799</v>
      </c>
      <c r="AC568">
        <v>-4.3930588999829903</v>
      </c>
      <c r="AD568">
        <v>9.9533623168293808</v>
      </c>
      <c r="AE568">
        <v>13062.969863013701</v>
      </c>
      <c r="AF568">
        <v>12811.8345266507</v>
      </c>
      <c r="AG568">
        <v>12094.5080213903</v>
      </c>
      <c r="AH568">
        <v>11175.9661157024</v>
      </c>
      <c r="AI568">
        <v>13236.571960297701</v>
      </c>
      <c r="AJ568">
        <v>12841.675149700601</v>
      </c>
      <c r="AK568">
        <v>12314.9320594479</v>
      </c>
      <c r="AL568">
        <v>11177.061752988</v>
      </c>
      <c r="AM568">
        <v>12849.019877675801</v>
      </c>
      <c r="AN568">
        <v>12777.9915110356</v>
      </c>
      <c r="AO568">
        <v>11870.758620689599</v>
      </c>
      <c r="AP568">
        <v>11175.189265536699</v>
      </c>
      <c r="AQ568">
        <v>13529.917553191401</v>
      </c>
      <c r="AR568">
        <v>12203.237388723999</v>
      </c>
      <c r="AS568">
        <v>10839.3288288288</v>
      </c>
      <c r="AT568">
        <v>11515.308035714201</v>
      </c>
      <c r="AU568">
        <v>12980.065116279</v>
      </c>
      <c r="AV568">
        <v>13491.6858006042</v>
      </c>
      <c r="AW568">
        <v>13630.530120481901</v>
      </c>
      <c r="AX568">
        <v>10904.517985611499</v>
      </c>
      <c r="AY568">
        <v>12996.685714285701</v>
      </c>
      <c r="AZ568">
        <v>12673.009375</v>
      </c>
      <c r="BA568">
        <v>12629.224215246601</v>
      </c>
      <c r="BB568">
        <v>10046.6508875739</v>
      </c>
      <c r="BC568">
        <v>12679.009868421001</v>
      </c>
      <c r="BD568">
        <v>12902.87732342</v>
      </c>
      <c r="BE568">
        <v>11168.941908713599</v>
      </c>
      <c r="BF568">
        <v>12206.124324324301</v>
      </c>
    </row>
    <row r="569" spans="1:58" x14ac:dyDescent="0.25">
      <c r="A569" t="s">
        <v>557</v>
      </c>
      <c r="D569">
        <v>0.79604600000000003</v>
      </c>
      <c r="E569">
        <v>967</v>
      </c>
      <c r="F569">
        <v>827</v>
      </c>
      <c r="G569">
        <v>0.73522145645147696</v>
      </c>
      <c r="H569" t="s">
        <v>53</v>
      </c>
      <c r="I569">
        <v>1.6746602554673</v>
      </c>
      <c r="J569" t="s">
        <v>53</v>
      </c>
      <c r="K569">
        <v>1.24907114730341</v>
      </c>
      <c r="L569" t="s">
        <v>53</v>
      </c>
      <c r="M569">
        <v>1.38414519112671</v>
      </c>
      <c r="N569" t="s">
        <v>53</v>
      </c>
      <c r="O569">
        <v>-3.35206781076707E-4</v>
      </c>
      <c r="P569" t="s">
        <v>53</v>
      </c>
      <c r="Q569">
        <v>6.08113646954202E-2</v>
      </c>
      <c r="R569" t="s">
        <v>50</v>
      </c>
      <c r="S569">
        <v>7.5354718723114097E-2</v>
      </c>
      <c r="T569" t="s">
        <v>50</v>
      </c>
      <c r="U569">
        <v>4.3866308490140803E-2</v>
      </c>
      <c r="V569" t="s">
        <v>51</v>
      </c>
      <c r="W569">
        <v>2.9382621407389</v>
      </c>
      <c r="X569" t="s">
        <v>50</v>
      </c>
      <c r="Y569">
        <v>2.9920301957564899</v>
      </c>
      <c r="Z569" t="s">
        <v>50</v>
      </c>
      <c r="AA569">
        <v>-2.3984741448391099E-2</v>
      </c>
      <c r="AB569">
        <v>-4.8866570303141401</v>
      </c>
      <c r="AC569">
        <v>-7.3428801919609699</v>
      </c>
      <c r="AD569">
        <v>2.4562231616468302</v>
      </c>
      <c r="AE569">
        <v>25041.110576923002</v>
      </c>
      <c r="AF569">
        <v>23518.5305164319</v>
      </c>
      <c r="AG569">
        <v>24230.484375</v>
      </c>
      <c r="AH569">
        <v>24224.629496402798</v>
      </c>
      <c r="AI569">
        <v>24857.827067669099</v>
      </c>
      <c r="AJ569">
        <v>23302.6</v>
      </c>
      <c r="AK569">
        <v>23821.605633802799</v>
      </c>
      <c r="AL569">
        <v>22875.897637795199</v>
      </c>
      <c r="AM569">
        <v>25366.133333333299</v>
      </c>
      <c r="AN569">
        <v>23771.918367346902</v>
      </c>
      <c r="AO569">
        <v>24739.789473684199</v>
      </c>
      <c r="AP569">
        <v>25358.993377483399</v>
      </c>
      <c r="AQ569">
        <v>24257.791666666599</v>
      </c>
      <c r="AR569">
        <v>23847.924528301799</v>
      </c>
      <c r="AS569">
        <v>24769.676470588201</v>
      </c>
      <c r="AT569">
        <v>21545.338235294101</v>
      </c>
      <c r="AU569">
        <v>25566.0655737704</v>
      </c>
      <c r="AV569">
        <v>22836.4354838709</v>
      </c>
      <c r="AW569">
        <v>22950.4054054054</v>
      </c>
      <c r="AX569">
        <v>24409.423728813501</v>
      </c>
      <c r="AY569">
        <v>24970.243902439001</v>
      </c>
      <c r="AZ569">
        <v>23726.919354838701</v>
      </c>
      <c r="BA569">
        <v>24533.181818181802</v>
      </c>
      <c r="BB569">
        <v>24612.467532467501</v>
      </c>
      <c r="BC569">
        <v>25843.529411764699</v>
      </c>
      <c r="BD569">
        <v>23849.416666666599</v>
      </c>
      <c r="BE569">
        <v>24869.657142857101</v>
      </c>
      <c r="BF569">
        <v>26135.7837837837</v>
      </c>
    </row>
    <row r="570" spans="1:58" x14ac:dyDescent="0.25">
      <c r="A570" t="s">
        <v>559</v>
      </c>
      <c r="D570">
        <v>0.87427099999999902</v>
      </c>
      <c r="E570">
        <v>589</v>
      </c>
      <c r="F570">
        <v>488</v>
      </c>
      <c r="G570">
        <v>0.95339676752659697</v>
      </c>
      <c r="H570" t="s">
        <v>53</v>
      </c>
      <c r="I570">
        <v>1.39852162706734</v>
      </c>
      <c r="J570" t="s">
        <v>53</v>
      </c>
      <c r="K570">
        <v>0.43445468492888001</v>
      </c>
      <c r="L570" t="s">
        <v>53</v>
      </c>
      <c r="M570">
        <v>1.20436958314544</v>
      </c>
      <c r="N570" t="s">
        <v>53</v>
      </c>
      <c r="O570">
        <v>-2.89499681792257E-2</v>
      </c>
      <c r="P570" t="s">
        <v>53</v>
      </c>
      <c r="Q570">
        <v>1.19734136636319E-2</v>
      </c>
      <c r="R570" t="s">
        <v>53</v>
      </c>
      <c r="S570">
        <v>-1.25475571463621E-2</v>
      </c>
      <c r="T570" t="s">
        <v>53</v>
      </c>
      <c r="U570">
        <v>0.13577775255021299</v>
      </c>
      <c r="V570" t="s">
        <v>50</v>
      </c>
      <c r="W570">
        <v>2.9332340521582201</v>
      </c>
      <c r="X570" t="s">
        <v>50</v>
      </c>
      <c r="Y570">
        <v>3.0161841873227702</v>
      </c>
      <c r="Z570" t="s">
        <v>50</v>
      </c>
      <c r="AA570">
        <v>-1.37640295971638</v>
      </c>
      <c r="AB570">
        <v>-23.703705644312901</v>
      </c>
      <c r="AC570">
        <v>-2.94015151377871</v>
      </c>
      <c r="AD570">
        <v>-20.7635541305342</v>
      </c>
      <c r="AE570">
        <v>22665.626666666602</v>
      </c>
      <c r="AF570">
        <v>20916.269230769201</v>
      </c>
      <c r="AG570">
        <v>19793.8181818181</v>
      </c>
      <c r="AH570">
        <v>27538.0993788819</v>
      </c>
      <c r="AI570">
        <v>21226.698412698399</v>
      </c>
      <c r="AJ570">
        <v>19720.487804878001</v>
      </c>
      <c r="AK570">
        <v>17528.240000000002</v>
      </c>
      <c r="AL570">
        <v>21601.740740740701</v>
      </c>
      <c r="AM570">
        <v>23707.6091954023</v>
      </c>
      <c r="AN570">
        <v>22241.324324324301</v>
      </c>
      <c r="AO570">
        <v>22105.632653061199</v>
      </c>
      <c r="AP570">
        <v>30534.018691588699</v>
      </c>
      <c r="AQ570">
        <v>19552.758620689601</v>
      </c>
      <c r="AR570">
        <v>17116.25</v>
      </c>
      <c r="AS570">
        <v>18893.121212121201</v>
      </c>
      <c r="AT570">
        <v>18215.096774193498</v>
      </c>
      <c r="AU570">
        <v>22654.470588235199</v>
      </c>
      <c r="AV570">
        <v>23397.058823529402</v>
      </c>
      <c r="AW570">
        <v>14878.7647058823</v>
      </c>
      <c r="AX570">
        <v>26166.347826086901</v>
      </c>
      <c r="AY570">
        <v>25568.9545454545</v>
      </c>
      <c r="AZ570">
        <v>20498.764705882299</v>
      </c>
      <c r="BA570">
        <v>23266.538461538399</v>
      </c>
      <c r="BB570">
        <v>34569.891891891799</v>
      </c>
      <c r="BC570">
        <v>21802.976744185999</v>
      </c>
      <c r="BD570">
        <v>23722.5</v>
      </c>
      <c r="BE570">
        <v>20793.304347826001</v>
      </c>
      <c r="BF570">
        <v>28400.771428571399</v>
      </c>
    </row>
    <row r="571" spans="1:58" x14ac:dyDescent="0.25">
      <c r="A571" t="s">
        <v>805</v>
      </c>
      <c r="D571">
        <v>0.61628000000000005</v>
      </c>
      <c r="E571">
        <v>583</v>
      </c>
      <c r="F571">
        <v>553</v>
      </c>
      <c r="G571">
        <v>1.17703187766823</v>
      </c>
      <c r="H571" t="s">
        <v>53</v>
      </c>
      <c r="I571">
        <v>1.2748512722487</v>
      </c>
      <c r="J571" t="s">
        <v>53</v>
      </c>
      <c r="K571">
        <v>1.2476396263946099</v>
      </c>
      <c r="L571" t="s">
        <v>53</v>
      </c>
      <c r="M571">
        <v>7.6088509144128196</v>
      </c>
      <c r="N571" t="s">
        <v>50</v>
      </c>
      <c r="O571">
        <v>-4.25016115008209E-2</v>
      </c>
      <c r="P571" t="s">
        <v>51</v>
      </c>
      <c r="Q571">
        <v>-9.1386901578493399E-2</v>
      </c>
      <c r="R571" t="s">
        <v>50</v>
      </c>
      <c r="S571">
        <v>-0.10596567531960099</v>
      </c>
      <c r="T571" t="s">
        <v>50</v>
      </c>
      <c r="U571">
        <v>-4.2193478734448203E-2</v>
      </c>
      <c r="V571" t="s">
        <v>52</v>
      </c>
      <c r="W571">
        <v>3.1030288409662101</v>
      </c>
      <c r="X571" t="s">
        <v>50</v>
      </c>
      <c r="Y571">
        <v>3.0869819360700399</v>
      </c>
      <c r="Z571" t="s">
        <v>50</v>
      </c>
      <c r="AA571">
        <v>3.66760664727019</v>
      </c>
      <c r="AB571">
        <v>-1.3860628955144301</v>
      </c>
      <c r="AC571">
        <v>2.2938661807218002</v>
      </c>
      <c r="AD571">
        <v>-3.67992907623624</v>
      </c>
      <c r="AE571">
        <v>40400.9126984127</v>
      </c>
      <c r="AF571">
        <v>38827.167630057796</v>
      </c>
      <c r="AG571">
        <v>40386.037499999999</v>
      </c>
      <c r="AH571">
        <v>36593.942528735599</v>
      </c>
      <c r="AI571">
        <v>42481.413043478198</v>
      </c>
      <c r="AJ571">
        <v>38709.0625</v>
      </c>
      <c r="AK571">
        <v>41298.121212121201</v>
      </c>
      <c r="AL571">
        <v>36629.24</v>
      </c>
      <c r="AM571">
        <v>39204.625</v>
      </c>
      <c r="AN571">
        <v>38974.415584415503</v>
      </c>
      <c r="AO571">
        <v>39745.638297872298</v>
      </c>
      <c r="AP571">
        <v>36546.243243243203</v>
      </c>
      <c r="AQ571">
        <v>43909.807692307601</v>
      </c>
      <c r="AR571">
        <v>38996.944444444402</v>
      </c>
      <c r="AS571">
        <v>40800</v>
      </c>
      <c r="AT571">
        <v>38653.189655172398</v>
      </c>
      <c r="AU571">
        <v>40624.5</v>
      </c>
      <c r="AV571">
        <v>38536.333333333299</v>
      </c>
      <c r="AW571">
        <v>41713.222222222197</v>
      </c>
      <c r="AX571">
        <v>33834.261904761901</v>
      </c>
      <c r="AY571">
        <v>39414.736842105202</v>
      </c>
      <c r="AZ571">
        <v>39090.317460317397</v>
      </c>
      <c r="BA571">
        <v>38049.4210526315</v>
      </c>
      <c r="BB571">
        <v>36785.5862068965</v>
      </c>
      <c r="BC571">
        <v>39139.180327868802</v>
      </c>
      <c r="BD571">
        <v>38452.857142857101</v>
      </c>
      <c r="BE571">
        <v>40896.642857142797</v>
      </c>
      <c r="BF571">
        <v>36392</v>
      </c>
    </row>
    <row r="572" spans="1:58" x14ac:dyDescent="0.25">
      <c r="A572" t="s">
        <v>560</v>
      </c>
      <c r="B572" t="str">
        <f>VLOOKUP(A572,vhcsResultsConsolidated!$A$2:$C$566,2)</f>
        <v>Limousine</v>
      </c>
      <c r="C572" t="str">
        <f>VLOOKUP(A572,vhcsResultsConsolidated!$A$2:$C$566,3)</f>
        <v>medium</v>
      </c>
      <c r="D572">
        <v>0.93435900000000005</v>
      </c>
      <c r="E572">
        <v>15622</v>
      </c>
      <c r="F572">
        <v>14807</v>
      </c>
      <c r="G572">
        <v>7.7602977783913296</v>
      </c>
      <c r="H572" t="s">
        <v>50</v>
      </c>
      <c r="I572">
        <v>6.1713908858016602</v>
      </c>
      <c r="J572" t="s">
        <v>50</v>
      </c>
      <c r="K572">
        <v>3.03317396662136</v>
      </c>
      <c r="L572" t="s">
        <v>50</v>
      </c>
      <c r="M572">
        <v>8.3252156791195393</v>
      </c>
      <c r="N572" t="s">
        <v>50</v>
      </c>
      <c r="O572">
        <v>-6.9058187308238504E-3</v>
      </c>
      <c r="P572" t="s">
        <v>53</v>
      </c>
      <c r="Q572">
        <v>2.5141980402913201E-2</v>
      </c>
      <c r="R572" t="s">
        <v>50</v>
      </c>
      <c r="S572">
        <v>3.3763881154175099E-2</v>
      </c>
      <c r="T572" t="s">
        <v>50</v>
      </c>
      <c r="U572">
        <v>8.4089377029564899E-2</v>
      </c>
      <c r="V572" t="s">
        <v>50</v>
      </c>
      <c r="W572">
        <v>2.7760190927591202</v>
      </c>
      <c r="X572" t="s">
        <v>50</v>
      </c>
      <c r="Y572">
        <v>2.8313271685724302</v>
      </c>
      <c r="Z572" t="s">
        <v>50</v>
      </c>
      <c r="AA572">
        <v>-74.389072952230094</v>
      </c>
      <c r="AB572">
        <v>-81.779608249422196</v>
      </c>
      <c r="AC572">
        <v>-12.841885919457701</v>
      </c>
      <c r="AD572">
        <v>-68.937722329964501</v>
      </c>
      <c r="AE572">
        <v>17158.673681541499</v>
      </c>
      <c r="AF572">
        <v>17603.5880105789</v>
      </c>
      <c r="AG572">
        <v>20593.821140639</v>
      </c>
      <c r="AH572">
        <v>20898.430795426899</v>
      </c>
      <c r="AI572">
        <v>17554.240552995299</v>
      </c>
      <c r="AJ572">
        <v>17066.139693355999</v>
      </c>
      <c r="AK572">
        <v>21634.383472057001</v>
      </c>
      <c r="AL572">
        <v>21254.934574467999</v>
      </c>
      <c r="AM572">
        <v>16674.806651634699</v>
      </c>
      <c r="AN572">
        <v>18179.986601705201</v>
      </c>
      <c r="AO572">
        <v>19543.895620875799</v>
      </c>
      <c r="AP572">
        <v>20598.015239802698</v>
      </c>
      <c r="AQ572">
        <v>18139.2225490196</v>
      </c>
      <c r="AR572">
        <v>16750.5497572815</v>
      </c>
      <c r="AS572">
        <v>20581.631224764398</v>
      </c>
      <c r="AT572">
        <v>21364.483407079599</v>
      </c>
      <c r="AU572">
        <v>17035.386956521699</v>
      </c>
      <c r="AV572">
        <v>17343.670224119502</v>
      </c>
      <c r="AW572">
        <v>22467.391906283199</v>
      </c>
      <c r="AX572">
        <v>21153.467213114702</v>
      </c>
      <c r="AY572">
        <v>17123.2082379862</v>
      </c>
      <c r="AZ572">
        <v>18501.1731909845</v>
      </c>
      <c r="BA572">
        <v>19554.532777115601</v>
      </c>
      <c r="BB572">
        <v>20023.384042553102</v>
      </c>
      <c r="BC572">
        <v>16239.358888888801</v>
      </c>
      <c r="BD572">
        <v>17841.112640800999</v>
      </c>
      <c r="BE572">
        <v>19533.1171497584</v>
      </c>
      <c r="BF572">
        <v>21016.414407436001</v>
      </c>
    </row>
    <row r="573" spans="1:58" x14ac:dyDescent="0.25">
      <c r="A573" t="s">
        <v>561</v>
      </c>
      <c r="D573">
        <v>0.31669899999999901</v>
      </c>
      <c r="E573">
        <v>993</v>
      </c>
      <c r="F573">
        <v>950</v>
      </c>
      <c r="G573">
        <v>0.77787712555526001</v>
      </c>
      <c r="H573" t="s">
        <v>53</v>
      </c>
      <c r="I573">
        <v>0.75306298293376195</v>
      </c>
      <c r="J573" t="s">
        <v>53</v>
      </c>
      <c r="K573">
        <v>0.474855824635388</v>
      </c>
      <c r="L573" t="s">
        <v>53</v>
      </c>
      <c r="M573">
        <v>0.94512779588865403</v>
      </c>
      <c r="N573" t="s">
        <v>53</v>
      </c>
      <c r="O573">
        <v>-2.2770905027628401E-2</v>
      </c>
      <c r="P573" t="s">
        <v>53</v>
      </c>
      <c r="Q573">
        <v>9.7276610445219194E-2</v>
      </c>
      <c r="R573" t="s">
        <v>50</v>
      </c>
      <c r="S573">
        <v>3.7498021436896803E-2</v>
      </c>
      <c r="T573" t="s">
        <v>53</v>
      </c>
      <c r="U573">
        <v>9.9091295495542006E-2</v>
      </c>
      <c r="V573" t="s">
        <v>50</v>
      </c>
      <c r="W573">
        <v>2.2498481163911901</v>
      </c>
      <c r="X573" t="s">
        <v>50</v>
      </c>
      <c r="Y573">
        <v>2.3105692771978901</v>
      </c>
      <c r="Z573" t="s">
        <v>50</v>
      </c>
      <c r="AA573">
        <v>-0.85138781861408397</v>
      </c>
      <c r="AB573">
        <v>-5.3813984119034197</v>
      </c>
      <c r="AC573">
        <v>-3.6939209546548599</v>
      </c>
      <c r="AD573">
        <v>-1.68747745724856</v>
      </c>
      <c r="AE573">
        <v>2072.7755775577498</v>
      </c>
      <c r="AF573">
        <v>2174.8598484848399</v>
      </c>
      <c r="AG573">
        <v>2242.47826086956</v>
      </c>
      <c r="AH573">
        <v>2284.3216080401999</v>
      </c>
      <c r="AI573">
        <v>2033.3450704225299</v>
      </c>
      <c r="AJ573">
        <v>2217.5034965034902</v>
      </c>
      <c r="AK573">
        <v>2110.3958333333298</v>
      </c>
      <c r="AL573">
        <v>2186.4078947368398</v>
      </c>
      <c r="AM573">
        <v>2107.5527950310502</v>
      </c>
      <c r="AN573">
        <v>2124.4628099173501</v>
      </c>
      <c r="AO573">
        <v>2386.5681818181802</v>
      </c>
      <c r="AP573">
        <v>2344.82113821138</v>
      </c>
      <c r="AQ573">
        <v>1951.0547945205401</v>
      </c>
      <c r="AR573">
        <v>2145.8918918918898</v>
      </c>
      <c r="AS573">
        <v>2205.49019607843</v>
      </c>
      <c r="AT573">
        <v>2307.0487804877998</v>
      </c>
      <c r="AU573">
        <v>2120.4057971014399</v>
      </c>
      <c r="AV573">
        <v>2294.3043478260802</v>
      </c>
      <c r="AW573">
        <v>2002.62222222222</v>
      </c>
      <c r="AX573">
        <v>2045.0857142857101</v>
      </c>
      <c r="AY573">
        <v>2116.4705882352901</v>
      </c>
      <c r="AZ573">
        <v>2137.2857142857101</v>
      </c>
      <c r="BA573">
        <v>2416.63888888888</v>
      </c>
      <c r="BB573">
        <v>2134.6666666666601</v>
      </c>
      <c r="BC573">
        <v>2101.0322580645102</v>
      </c>
      <c r="BD573">
        <v>2113.4153846153799</v>
      </c>
      <c r="BE573">
        <v>2365.75</v>
      </c>
      <c r="BF573">
        <v>2479.3200000000002</v>
      </c>
    </row>
    <row r="574" spans="1:58" x14ac:dyDescent="0.25">
      <c r="A574" t="s">
        <v>806</v>
      </c>
      <c r="D574">
        <v>0.75252299999999905</v>
      </c>
      <c r="E574">
        <v>1122</v>
      </c>
      <c r="F574">
        <v>1040</v>
      </c>
      <c r="G574">
        <v>4.3698429551767397</v>
      </c>
      <c r="H574" t="s">
        <v>50</v>
      </c>
      <c r="I574">
        <v>3.4401885942150798</v>
      </c>
      <c r="J574" t="s">
        <v>50</v>
      </c>
      <c r="K574">
        <v>1.2309102346726799</v>
      </c>
      <c r="L574" t="s">
        <v>53</v>
      </c>
      <c r="M574">
        <v>3.70797238439257</v>
      </c>
      <c r="N574" t="s">
        <v>50</v>
      </c>
      <c r="O574">
        <v>-2.32257294774042E-2</v>
      </c>
      <c r="P574" t="s">
        <v>53</v>
      </c>
      <c r="Q574">
        <v>6.0683336916209901E-3</v>
      </c>
      <c r="R574" t="s">
        <v>53</v>
      </c>
      <c r="S574">
        <v>-4.2062043487769797E-2</v>
      </c>
      <c r="T574" t="s">
        <v>51</v>
      </c>
      <c r="U574">
        <v>-8.7084005746339704E-2</v>
      </c>
      <c r="V574" t="s">
        <v>50</v>
      </c>
      <c r="W574">
        <v>2.7742457529962099</v>
      </c>
      <c r="X574" t="s">
        <v>50</v>
      </c>
      <c r="Y574">
        <v>2.70742012555039</v>
      </c>
      <c r="Z574" t="s">
        <v>50</v>
      </c>
      <c r="AA574">
        <v>-7.2546266826764603</v>
      </c>
      <c r="AB574">
        <v>36.579215591776197</v>
      </c>
      <c r="AC574">
        <v>9.3360501408853693</v>
      </c>
      <c r="AD574">
        <v>27.2431654508907</v>
      </c>
      <c r="AE574">
        <v>10517.103571428501</v>
      </c>
      <c r="AF574">
        <v>9160.6982248520708</v>
      </c>
      <c r="AG574">
        <v>7978.1890243902399</v>
      </c>
      <c r="AH574">
        <v>6835.0093676814904</v>
      </c>
      <c r="AI574">
        <v>10829.322147651001</v>
      </c>
      <c r="AJ574">
        <v>9795.6860465116206</v>
      </c>
      <c r="AK574">
        <v>8228.5277777777701</v>
      </c>
      <c r="AL574">
        <v>7176.2434210526299</v>
      </c>
      <c r="AM574">
        <v>10161.9847328244</v>
      </c>
      <c r="AN574">
        <v>8502.7590361445691</v>
      </c>
      <c r="AO574">
        <v>7782.2717391304304</v>
      </c>
      <c r="AP574">
        <v>6646.4</v>
      </c>
      <c r="AQ574">
        <v>11484.581081081</v>
      </c>
      <c r="AR574">
        <v>9633.1578947368398</v>
      </c>
      <c r="AS574">
        <v>8661</v>
      </c>
      <c r="AT574">
        <v>7038.8059701492502</v>
      </c>
      <c r="AU574">
        <v>10182.799999999999</v>
      </c>
      <c r="AV574">
        <v>9924.3541666666606</v>
      </c>
      <c r="AW574">
        <v>7919.6190476190404</v>
      </c>
      <c r="AX574">
        <v>7284.5764705882302</v>
      </c>
      <c r="AY574">
        <v>9971.0526315789393</v>
      </c>
      <c r="AZ574">
        <v>8412.7250000000004</v>
      </c>
      <c r="BA574">
        <v>8563.9473684210498</v>
      </c>
      <c r="BB574">
        <v>6453.0322580645097</v>
      </c>
      <c r="BC574">
        <v>10425.8181818181</v>
      </c>
      <c r="BD574">
        <v>8586.5116279069698</v>
      </c>
      <c r="BE574">
        <v>7232.2037037036998</v>
      </c>
      <c r="BF574">
        <v>6702.68544600939</v>
      </c>
    </row>
    <row r="575" spans="1:58" x14ac:dyDescent="0.25">
      <c r="A575" t="s">
        <v>562</v>
      </c>
      <c r="B575" t="str">
        <f>VLOOKUP(A575,vhcsResultsConsolidated!$A$2:$C$566,2)</f>
        <v>Limousine Sport</v>
      </c>
      <c r="C575" t="str">
        <f>VLOOKUP(A575,vhcsResultsConsolidated!$A$2:$C$566,3)</f>
        <v>High</v>
      </c>
      <c r="D575">
        <v>0.85719199999999995</v>
      </c>
      <c r="E575">
        <v>3546</v>
      </c>
      <c r="F575">
        <v>2629</v>
      </c>
      <c r="G575">
        <v>4.7581175120001804</v>
      </c>
      <c r="H575" t="s">
        <v>50</v>
      </c>
      <c r="I575">
        <v>3.3526102592667102</v>
      </c>
      <c r="J575" t="s">
        <v>50</v>
      </c>
      <c r="K575">
        <v>2.79669029925615</v>
      </c>
      <c r="L575" t="s">
        <v>51</v>
      </c>
      <c r="M575">
        <v>3.6656174039043101</v>
      </c>
      <c r="N575" t="s">
        <v>50</v>
      </c>
      <c r="O575">
        <v>5.6155608247731498E-2</v>
      </c>
      <c r="P575" t="s">
        <v>50</v>
      </c>
      <c r="Q575">
        <v>5.0921025467612901E-2</v>
      </c>
      <c r="R575" t="s">
        <v>50</v>
      </c>
      <c r="S575">
        <v>0.116057690883898</v>
      </c>
      <c r="T575" t="s">
        <v>50</v>
      </c>
      <c r="U575">
        <v>0.114799995605886</v>
      </c>
      <c r="V575" t="s">
        <v>50</v>
      </c>
      <c r="W575">
        <v>2.8198850191364202</v>
      </c>
      <c r="X575" t="s">
        <v>50</v>
      </c>
      <c r="Y575">
        <v>2.9167302519205802</v>
      </c>
      <c r="Z575" t="s">
        <v>50</v>
      </c>
      <c r="AA575">
        <v>-18.6981411659876</v>
      </c>
      <c r="AB575">
        <v>-26.280495425098898</v>
      </c>
      <c r="AC575">
        <v>-10.6079513439762</v>
      </c>
      <c r="AD575">
        <v>-15.6725440811226</v>
      </c>
      <c r="AE575">
        <v>18381.964664310901</v>
      </c>
      <c r="AF575">
        <v>17005.753191489301</v>
      </c>
      <c r="AG575">
        <v>14657.6931818181</v>
      </c>
      <c r="AH575">
        <v>14126.674015748</v>
      </c>
      <c r="AI575">
        <v>18458.920600858299</v>
      </c>
      <c r="AJ575">
        <v>17483.565714285702</v>
      </c>
      <c r="AK575">
        <v>15216.364016736399</v>
      </c>
      <c r="AL575">
        <v>14698.868913857599</v>
      </c>
      <c r="AM575">
        <v>18288.331592689199</v>
      </c>
      <c r="AN575">
        <v>16534.6704225352</v>
      </c>
      <c r="AO575">
        <v>13993.402985074599</v>
      </c>
      <c r="AP575">
        <v>13711.5217391304</v>
      </c>
      <c r="AQ575">
        <v>19843.650224215198</v>
      </c>
      <c r="AR575">
        <v>18201.0050251256</v>
      </c>
      <c r="AS575">
        <v>15968.504273504201</v>
      </c>
      <c r="AT575">
        <v>14860.21875</v>
      </c>
      <c r="AU575">
        <v>17188.160493827101</v>
      </c>
      <c r="AV575">
        <v>16538.066225165501</v>
      </c>
      <c r="AW575">
        <v>14495.0491803278</v>
      </c>
      <c r="AX575">
        <v>14550.2877697841</v>
      </c>
      <c r="AY575">
        <v>17942.152439024299</v>
      </c>
      <c r="AZ575">
        <v>16465.055900621101</v>
      </c>
      <c r="BA575">
        <v>14611.7352941176</v>
      </c>
      <c r="BB575">
        <v>14535.4417177914</v>
      </c>
      <c r="BC575">
        <v>18547.570776255699</v>
      </c>
      <c r="BD575">
        <v>16592.443298968999</v>
      </c>
      <c r="BE575">
        <v>13356.333333333299</v>
      </c>
      <c r="BF575">
        <v>13056.404878048699</v>
      </c>
    </row>
    <row r="576" spans="1:58" x14ac:dyDescent="0.25">
      <c r="A576" t="s">
        <v>807</v>
      </c>
      <c r="B576" t="str">
        <f>VLOOKUP(A576,vhcsResultsConsolidated!$A$2:$C$566,2)</f>
        <v>Limousine Sport</v>
      </c>
      <c r="C576" t="str">
        <f>VLOOKUP(A576,vhcsResultsConsolidated!$A$2:$C$566,3)</f>
        <v>High</v>
      </c>
      <c r="D576">
        <v>0.60958299999999999</v>
      </c>
      <c r="E576">
        <v>1458</v>
      </c>
      <c r="F576">
        <v>1389</v>
      </c>
      <c r="G576">
        <v>1.7030258598946899</v>
      </c>
      <c r="H576" t="s">
        <v>53</v>
      </c>
      <c r="I576">
        <v>1.9981572560413501</v>
      </c>
      <c r="J576" t="s">
        <v>52</v>
      </c>
      <c r="K576">
        <v>0.97916977863384402</v>
      </c>
      <c r="L576" t="s">
        <v>53</v>
      </c>
      <c r="M576">
        <v>4.3644355911394097</v>
      </c>
      <c r="N576" t="s">
        <v>50</v>
      </c>
      <c r="O576">
        <v>7.2109406008870501E-3</v>
      </c>
      <c r="P576" t="s">
        <v>53</v>
      </c>
      <c r="Q576">
        <v>1.69007236439759E-2</v>
      </c>
      <c r="R576" t="s">
        <v>53</v>
      </c>
      <c r="S576">
        <v>-4.3082039857705902E-2</v>
      </c>
      <c r="T576" t="s">
        <v>51</v>
      </c>
      <c r="U576">
        <v>2.2913907204088601E-2</v>
      </c>
      <c r="V576" t="s">
        <v>53</v>
      </c>
      <c r="W576">
        <v>2.7652158743207602</v>
      </c>
      <c r="X576" t="s">
        <v>50</v>
      </c>
      <c r="Y576">
        <v>2.7484204981784202</v>
      </c>
      <c r="Z576" t="s">
        <v>50</v>
      </c>
      <c r="AA576">
        <v>-3.8990834815482001</v>
      </c>
      <c r="AB576">
        <v>20.711461979631</v>
      </c>
      <c r="AC576">
        <v>14.0142176516212</v>
      </c>
      <c r="AD576">
        <v>6.6972443280098304</v>
      </c>
      <c r="AE576">
        <v>11276.817343173399</v>
      </c>
      <c r="AF576">
        <v>10649.8985074626</v>
      </c>
      <c r="AG576">
        <v>9920.2112676056295</v>
      </c>
      <c r="AH576">
        <v>9240.9096989966492</v>
      </c>
      <c r="AI576">
        <v>11208.8802588996</v>
      </c>
      <c r="AJ576">
        <v>10925.5443786982</v>
      </c>
      <c r="AK576">
        <v>9722.7889908256893</v>
      </c>
      <c r="AL576">
        <v>9333.8926174496592</v>
      </c>
      <c r="AM576">
        <v>11366.914163090099</v>
      </c>
      <c r="AN576">
        <v>10369.271084337301</v>
      </c>
      <c r="AO576">
        <v>10127.125</v>
      </c>
      <c r="AP576">
        <v>9148.5466666666598</v>
      </c>
      <c r="AQ576">
        <v>11170.1875</v>
      </c>
      <c r="AR576">
        <v>10896.6829268292</v>
      </c>
      <c r="AS576">
        <v>9985.4509803921501</v>
      </c>
      <c r="AT576">
        <v>9377.0862068965507</v>
      </c>
      <c r="AU576">
        <v>11242.6484848484</v>
      </c>
      <c r="AV576">
        <v>10952.7471264367</v>
      </c>
      <c r="AW576">
        <v>9491.8275862068895</v>
      </c>
      <c r="AX576">
        <v>9306.3626373626303</v>
      </c>
      <c r="AY576">
        <v>11017.072916666601</v>
      </c>
      <c r="AZ576">
        <v>10238.621052631501</v>
      </c>
      <c r="BA576">
        <v>10425.6111111111</v>
      </c>
      <c r="BB576">
        <v>10141.313432835799</v>
      </c>
      <c r="BC576">
        <v>11612.0583941605</v>
      </c>
      <c r="BD576">
        <v>10544.0845070422</v>
      </c>
      <c r="BE576">
        <v>9804.76</v>
      </c>
      <c r="BF576">
        <v>8347.1566265060192</v>
      </c>
    </row>
    <row r="577" spans="1:58" x14ac:dyDescent="0.25">
      <c r="A577" t="s">
        <v>563</v>
      </c>
      <c r="B577" t="str">
        <f>VLOOKUP(A577,vhcsResultsConsolidated!$A$2:$C$566,2)</f>
        <v>Small SUV</v>
      </c>
      <c r="C577" t="str">
        <f>VLOOKUP(A577,vhcsResultsConsolidated!$A$2:$C$566,3)</f>
        <v>Medium Low</v>
      </c>
      <c r="D577">
        <v>0.91554799999999903</v>
      </c>
      <c r="E577">
        <v>23735</v>
      </c>
      <c r="F577">
        <v>23735</v>
      </c>
      <c r="G577">
        <v>8.1178121305131992</v>
      </c>
      <c r="H577" t="s">
        <v>50</v>
      </c>
      <c r="I577">
        <v>6.8341584062385303</v>
      </c>
      <c r="J577" t="s">
        <v>50</v>
      </c>
      <c r="K577">
        <v>3.9220732149741999</v>
      </c>
      <c r="L577" t="s">
        <v>50</v>
      </c>
      <c r="M577">
        <v>6.0574154175879604</v>
      </c>
      <c r="N577" t="s">
        <v>50</v>
      </c>
      <c r="O577">
        <v>7.7809327432731802E-4</v>
      </c>
      <c r="P577" t="s">
        <v>53</v>
      </c>
      <c r="Q577">
        <v>-1.46522408228952E-2</v>
      </c>
      <c r="R577" t="s">
        <v>50</v>
      </c>
      <c r="S577">
        <v>3.01405939830168E-2</v>
      </c>
      <c r="T577" t="s">
        <v>50</v>
      </c>
      <c r="U577">
        <v>6.9147345638809796E-2</v>
      </c>
      <c r="V577" t="s">
        <v>50</v>
      </c>
      <c r="W577">
        <v>2.48534724236815</v>
      </c>
      <c r="X577" t="s">
        <v>50</v>
      </c>
      <c r="Y577">
        <v>2.5400348951677301</v>
      </c>
      <c r="Z577" t="s">
        <v>50</v>
      </c>
      <c r="AA577">
        <v>6.53702170203323</v>
      </c>
      <c r="AB577">
        <v>-253.86223327504899</v>
      </c>
      <c r="AC577">
        <v>-13.8486862490952</v>
      </c>
      <c r="AD577">
        <v>-240.01354702595401</v>
      </c>
      <c r="AE577">
        <v>9340.4147812971296</v>
      </c>
      <c r="AF577">
        <v>9474.4915058551796</v>
      </c>
      <c r="AG577">
        <v>9288.38788767812</v>
      </c>
      <c r="AH577">
        <v>9975.4768740031905</v>
      </c>
      <c r="AI577">
        <v>9222.3407241088898</v>
      </c>
      <c r="AJ577">
        <v>9468.5784595717396</v>
      </c>
      <c r="AK577">
        <v>9402.8177236455194</v>
      </c>
      <c r="AL577">
        <v>9163.0437842064093</v>
      </c>
      <c r="AM577">
        <v>9477.5839582654007</v>
      </c>
      <c r="AN577">
        <v>9480.7975460122707</v>
      </c>
      <c r="AO577">
        <v>9174.4366373902103</v>
      </c>
      <c r="AP577">
        <v>10535.3378232758</v>
      </c>
      <c r="AQ577">
        <v>8925.6316685584497</v>
      </c>
      <c r="AR577">
        <v>9896.5154130702795</v>
      </c>
      <c r="AS577">
        <v>9125.4497354497307</v>
      </c>
      <c r="AT577">
        <v>9321.0413290113393</v>
      </c>
      <c r="AU577">
        <v>9512.6246529705695</v>
      </c>
      <c r="AV577">
        <v>9007.9854014598495</v>
      </c>
      <c r="AW577">
        <v>9655.0513231756195</v>
      </c>
      <c r="AX577">
        <v>9015.7862537764304</v>
      </c>
      <c r="AY577">
        <v>9533.2525697503606</v>
      </c>
      <c r="AZ577">
        <v>9634.4313854235006</v>
      </c>
      <c r="BA577">
        <v>9408.9974489795895</v>
      </c>
      <c r="BB577">
        <v>10457.2949110974</v>
      </c>
      <c r="BC577">
        <v>9433.1143695014598</v>
      </c>
      <c r="BD577">
        <v>9314.9688164422405</v>
      </c>
      <c r="BE577">
        <v>8947.4049382716003</v>
      </c>
      <c r="BF577">
        <v>10596.5045651129</v>
      </c>
    </row>
    <row r="578" spans="1:58" x14ac:dyDescent="0.25">
      <c r="A578" t="s">
        <v>564</v>
      </c>
      <c r="D578">
        <v>0.45300600000000002</v>
      </c>
      <c r="E578">
        <v>841</v>
      </c>
      <c r="F578">
        <v>668</v>
      </c>
      <c r="G578">
        <v>0.508527785306362</v>
      </c>
      <c r="H578" t="s">
        <v>53</v>
      </c>
      <c r="I578">
        <v>0.72107162869862795</v>
      </c>
      <c r="J578" t="s">
        <v>53</v>
      </c>
      <c r="K578">
        <v>0.405703038948448</v>
      </c>
      <c r="L578" t="s">
        <v>53</v>
      </c>
      <c r="M578">
        <v>1.8981541713894801</v>
      </c>
      <c r="N578" t="s">
        <v>52</v>
      </c>
      <c r="O578">
        <v>1.36587135347971E-2</v>
      </c>
      <c r="P578" t="s">
        <v>53</v>
      </c>
      <c r="Q578">
        <v>0.20927666346494</v>
      </c>
      <c r="R578" t="s">
        <v>50</v>
      </c>
      <c r="S578">
        <v>-3.3010121696282903E-2</v>
      </c>
      <c r="T578" t="s">
        <v>53</v>
      </c>
      <c r="U578">
        <v>0.13018327885585099</v>
      </c>
      <c r="V578" t="s">
        <v>51</v>
      </c>
      <c r="W578">
        <v>2.6481518206282799</v>
      </c>
      <c r="X578" t="s">
        <v>50</v>
      </c>
      <c r="Y578">
        <v>2.6590199705062001</v>
      </c>
      <c r="Z578" t="s">
        <v>50</v>
      </c>
      <c r="AA578">
        <v>-13.6421375578804</v>
      </c>
      <c r="AB578">
        <v>9.2442816467934001</v>
      </c>
      <c r="AC578">
        <v>6.1940433113246698</v>
      </c>
      <c r="AD578">
        <v>3.0502383354687201</v>
      </c>
      <c r="AE578">
        <v>3815.5625</v>
      </c>
      <c r="AF578">
        <v>3872.09359605911</v>
      </c>
      <c r="AG578">
        <v>3828.8043478260802</v>
      </c>
      <c r="AH578">
        <v>3560.1736526946102</v>
      </c>
      <c r="AI578">
        <v>4164.0919540229797</v>
      </c>
      <c r="AJ578">
        <v>3669.6857142857102</v>
      </c>
      <c r="AK578">
        <v>3647.1666666666601</v>
      </c>
      <c r="AL578">
        <v>3518.8133333333299</v>
      </c>
      <c r="AM578">
        <v>3400.19178082191</v>
      </c>
      <c r="AN578">
        <v>4088.9591836734598</v>
      </c>
      <c r="AO578">
        <v>4026.95454545454</v>
      </c>
      <c r="AP578">
        <v>3593.8913043478201</v>
      </c>
      <c r="AQ578">
        <v>3660.74509803921</v>
      </c>
      <c r="AR578">
        <v>3194.6862745098001</v>
      </c>
      <c r="AS578">
        <v>3768.7142857142799</v>
      </c>
      <c r="AT578">
        <v>3212</v>
      </c>
      <c r="AU578">
        <v>4877.1666666666597</v>
      </c>
      <c r="AV578">
        <v>4118.2962962962902</v>
      </c>
      <c r="AW578">
        <v>3477</v>
      </c>
      <c r="AX578">
        <v>3701.5957446808502</v>
      </c>
      <c r="AY578">
        <v>3729.59375</v>
      </c>
      <c r="AZ578">
        <v>3949.2682926829202</v>
      </c>
      <c r="BA578">
        <v>4149.4285714285697</v>
      </c>
      <c r="BB578">
        <v>3550.2325581395298</v>
      </c>
      <c r="BC578">
        <v>3143.0975609756001</v>
      </c>
      <c r="BD578">
        <v>4189.4385964912199</v>
      </c>
      <c r="BE578">
        <v>3888.6774193548299</v>
      </c>
      <c r="BF578">
        <v>3632.2040816326498</v>
      </c>
    </row>
    <row r="579" spans="1:58" x14ac:dyDescent="0.25">
      <c r="A579" t="s">
        <v>565</v>
      </c>
      <c r="D579">
        <v>0.68783499999999997</v>
      </c>
      <c r="E579">
        <v>2205</v>
      </c>
      <c r="F579">
        <v>1782</v>
      </c>
      <c r="G579">
        <v>1.6425080217655199</v>
      </c>
      <c r="H579" t="s">
        <v>53</v>
      </c>
      <c r="I579">
        <v>1.09637928892039</v>
      </c>
      <c r="J579" t="s">
        <v>53</v>
      </c>
      <c r="K579">
        <v>1.8469664206521501</v>
      </c>
      <c r="L579" t="s">
        <v>53</v>
      </c>
      <c r="M579">
        <v>2.8630084751218399</v>
      </c>
      <c r="N579" t="s">
        <v>51</v>
      </c>
      <c r="O579">
        <v>-0.10743794274533</v>
      </c>
      <c r="P579" t="s">
        <v>50</v>
      </c>
      <c r="Q579">
        <v>-0.13994734622753</v>
      </c>
      <c r="R579" t="s">
        <v>50</v>
      </c>
      <c r="S579">
        <v>-6.6223469391811202E-2</v>
      </c>
      <c r="T579" t="s">
        <v>50</v>
      </c>
      <c r="U579">
        <v>-0.12932014077100501</v>
      </c>
      <c r="V579" t="s">
        <v>50</v>
      </c>
      <c r="W579">
        <v>2.7243115986640598</v>
      </c>
      <c r="X579" t="s">
        <v>50</v>
      </c>
      <c r="Y579">
        <v>2.6736075210921801</v>
      </c>
      <c r="Z579" t="s">
        <v>50</v>
      </c>
      <c r="AA579">
        <v>33.219345429092598</v>
      </c>
      <c r="AB579">
        <v>-0.13555033202390199</v>
      </c>
      <c r="AC579">
        <v>-0.94388618389596701</v>
      </c>
      <c r="AD579">
        <v>0.80833585187206403</v>
      </c>
      <c r="AE579">
        <v>8127.2338129496402</v>
      </c>
      <c r="AF579">
        <v>6785.0934782608601</v>
      </c>
      <c r="AG579">
        <v>5596.7226666666602</v>
      </c>
      <c r="AH579">
        <v>5387.3964194373402</v>
      </c>
      <c r="AI579">
        <v>8213.6466876971499</v>
      </c>
      <c r="AJ579">
        <v>7064.2318339100302</v>
      </c>
      <c r="AK579">
        <v>5758.0334928229604</v>
      </c>
      <c r="AL579">
        <v>5701.4432989690704</v>
      </c>
      <c r="AM579">
        <v>8012.6192468619201</v>
      </c>
      <c r="AN579">
        <v>6313.3333333333303</v>
      </c>
      <c r="AO579">
        <v>5393.6265060240903</v>
      </c>
      <c r="AP579">
        <v>5078.1319796954303</v>
      </c>
      <c r="AQ579">
        <v>8875.1076923076907</v>
      </c>
      <c r="AR579">
        <v>7108.7669172932301</v>
      </c>
      <c r="AS579">
        <v>6001.7714285714201</v>
      </c>
      <c r="AT579">
        <v>5931.0526315789402</v>
      </c>
      <c r="AU579">
        <v>7753.8074866310099</v>
      </c>
      <c r="AV579">
        <v>7026.2628205128103</v>
      </c>
      <c r="AW579">
        <v>5511.9519230769201</v>
      </c>
      <c r="AX579">
        <v>5553.5593220338897</v>
      </c>
      <c r="AY579">
        <v>8875.9858156028295</v>
      </c>
      <c r="AZ579">
        <v>6963.8765432098699</v>
      </c>
      <c r="BA579">
        <v>5872.5416666666597</v>
      </c>
      <c r="BB579">
        <v>4894.7983193277296</v>
      </c>
      <c r="BC579">
        <v>6770.4285714285697</v>
      </c>
      <c r="BD579">
        <v>5727.8444444444403</v>
      </c>
      <c r="BE579">
        <v>4736.8285714285703</v>
      </c>
      <c r="BF579">
        <v>5357.8333333333303</v>
      </c>
    </row>
    <row r="580" spans="1:58" x14ac:dyDescent="0.25">
      <c r="A580" t="s">
        <v>566</v>
      </c>
      <c r="B580" t="str">
        <f>VLOOKUP(A580,vhcsResultsConsolidated!$A$2:$C$566,2)</f>
        <v>Break</v>
      </c>
      <c r="C580" t="str">
        <f>VLOOKUP(A580,vhcsResultsConsolidated!$A$2:$C$566,3)</f>
        <v>Medium High</v>
      </c>
      <c r="D580">
        <v>0.82351200000000002</v>
      </c>
      <c r="E580">
        <v>1599</v>
      </c>
      <c r="F580">
        <v>1317</v>
      </c>
      <c r="G580">
        <v>3.3875155818896698</v>
      </c>
      <c r="H580" t="s">
        <v>50</v>
      </c>
      <c r="I580">
        <v>1.6489599067645699</v>
      </c>
      <c r="J580" t="s">
        <v>53</v>
      </c>
      <c r="K580">
        <v>2.7284557593457799</v>
      </c>
      <c r="L580" t="s">
        <v>51</v>
      </c>
      <c r="M580">
        <v>3.1093056096582701</v>
      </c>
      <c r="N580" t="s">
        <v>50</v>
      </c>
      <c r="O580">
        <v>-0.10369850886231</v>
      </c>
      <c r="P580" t="s">
        <v>50</v>
      </c>
      <c r="Q580">
        <v>-7.5287759306093299E-2</v>
      </c>
      <c r="R580" t="s">
        <v>51</v>
      </c>
      <c r="S580">
        <v>-4.6500212987226598E-2</v>
      </c>
      <c r="T580" t="s">
        <v>53</v>
      </c>
      <c r="U580">
        <v>8.9784982065284596E-2</v>
      </c>
      <c r="V580" t="s">
        <v>50</v>
      </c>
      <c r="W580">
        <v>2.9153638655997001</v>
      </c>
      <c r="X580" t="s">
        <v>50</v>
      </c>
      <c r="Y580">
        <v>2.9579306209206</v>
      </c>
      <c r="Z580" t="s">
        <v>50</v>
      </c>
      <c r="AA580">
        <v>26.286067008645698</v>
      </c>
      <c r="AB580">
        <v>-26.488114589903901</v>
      </c>
      <c r="AC580">
        <v>-5.2112379011465704</v>
      </c>
      <c r="AD580">
        <v>-21.276876688757401</v>
      </c>
      <c r="AE580">
        <v>13643.858227848101</v>
      </c>
      <c r="AF580">
        <v>12156.9053398058</v>
      </c>
      <c r="AG580">
        <v>10203.098712446301</v>
      </c>
      <c r="AH580">
        <v>9531.8375451263491</v>
      </c>
      <c r="AI580">
        <v>15081.855140186901</v>
      </c>
      <c r="AJ580">
        <v>12260.282608695599</v>
      </c>
      <c r="AK580">
        <v>11187.341463414599</v>
      </c>
      <c r="AL580">
        <v>9435.3082191780795</v>
      </c>
      <c r="AM580">
        <v>11943.6850828729</v>
      </c>
      <c r="AN580">
        <v>12026.2637362637</v>
      </c>
      <c r="AO580">
        <v>9102.53636363636</v>
      </c>
      <c r="AP580">
        <v>9639.4198473282395</v>
      </c>
      <c r="AQ580">
        <v>16460.859649122802</v>
      </c>
      <c r="AR580">
        <v>13000.0470588235</v>
      </c>
      <c r="AS580">
        <v>10816.796875</v>
      </c>
      <c r="AT580">
        <v>9816.4098360655698</v>
      </c>
      <c r="AU580">
        <v>13509.79</v>
      </c>
      <c r="AV580">
        <v>11826.6275862068</v>
      </c>
      <c r="AW580">
        <v>11589.2881355932</v>
      </c>
      <c r="AX580">
        <v>9161.8117647058807</v>
      </c>
      <c r="AY580">
        <v>11501.485148514799</v>
      </c>
      <c r="AZ580">
        <v>10839.147368421</v>
      </c>
      <c r="BA580">
        <v>9598.1578947368398</v>
      </c>
      <c r="BB580">
        <v>9782.9249999999993</v>
      </c>
      <c r="BC580">
        <v>12501.9625</v>
      </c>
      <c r="BD580">
        <v>13322.540229885</v>
      </c>
      <c r="BE580">
        <v>8569.5094339622592</v>
      </c>
      <c r="BF580">
        <v>9414.3137254901903</v>
      </c>
    </row>
    <row r="581" spans="1:58" x14ac:dyDescent="0.25">
      <c r="A581" t="s">
        <v>567</v>
      </c>
      <c r="B581" t="str">
        <f>VLOOKUP(A581,vhcsResultsConsolidated!$A$2:$C$566,2)</f>
        <v>SUV</v>
      </c>
      <c r="C581" t="str">
        <f>VLOOKUP(A581,vhcsResultsConsolidated!$A$2:$C$566,3)</f>
        <v>Medium High</v>
      </c>
      <c r="D581">
        <v>0.62827200000000005</v>
      </c>
      <c r="E581">
        <v>974</v>
      </c>
      <c r="F581">
        <v>775</v>
      </c>
      <c r="G581">
        <v>2.9337782694612198</v>
      </c>
      <c r="H581" t="s">
        <v>51</v>
      </c>
      <c r="I581">
        <v>1.98311004701146</v>
      </c>
      <c r="J581" t="s">
        <v>52</v>
      </c>
      <c r="K581">
        <v>2.2998054717680199</v>
      </c>
      <c r="L581" t="s">
        <v>51</v>
      </c>
      <c r="M581">
        <v>1.23611666035169</v>
      </c>
      <c r="N581" t="s">
        <v>53</v>
      </c>
      <c r="O581">
        <v>-6.8367109319224698E-2</v>
      </c>
      <c r="P581" t="s">
        <v>52</v>
      </c>
      <c r="Q581">
        <v>-6.0610878663801597E-2</v>
      </c>
      <c r="R581" t="s">
        <v>53</v>
      </c>
      <c r="S581">
        <v>-0.13783222836810199</v>
      </c>
      <c r="T581" t="s">
        <v>50</v>
      </c>
      <c r="U581">
        <v>-3.4736828924708703E-2</v>
      </c>
      <c r="V581" t="s">
        <v>53</v>
      </c>
      <c r="W581">
        <v>2.7287419362847398</v>
      </c>
      <c r="X581" t="s">
        <v>50</v>
      </c>
      <c r="Y581">
        <v>2.6563904213061602</v>
      </c>
      <c r="Z581" t="s">
        <v>50</v>
      </c>
      <c r="AA581">
        <v>5.9698197919229603</v>
      </c>
      <c r="AB581">
        <v>23.810477119392001</v>
      </c>
      <c r="AC581">
        <v>21.652407304485902</v>
      </c>
      <c r="AD581">
        <v>2.1580698149060802</v>
      </c>
      <c r="AE581">
        <v>6112.3547008547002</v>
      </c>
      <c r="AF581">
        <v>5570.4010695187098</v>
      </c>
      <c r="AG581">
        <v>5015.6666666666597</v>
      </c>
      <c r="AH581">
        <v>4572.8240740740703</v>
      </c>
      <c r="AI581">
        <v>5985.2290076335803</v>
      </c>
      <c r="AJ581">
        <v>5877.9540229884997</v>
      </c>
      <c r="AK581">
        <v>5116.1777777777697</v>
      </c>
      <c r="AL581">
        <v>4470.1016949152499</v>
      </c>
      <c r="AM581">
        <v>6274.0388349514496</v>
      </c>
      <c r="AN581">
        <v>5302.83</v>
      </c>
      <c r="AO581">
        <v>4827.2083333333303</v>
      </c>
      <c r="AP581">
        <v>4696.51020408163</v>
      </c>
      <c r="AQ581">
        <v>5971.4864864864803</v>
      </c>
      <c r="AR581">
        <v>6399.4615384615299</v>
      </c>
      <c r="AS581">
        <v>4597.2045454545396</v>
      </c>
      <c r="AT581">
        <v>4456.9375</v>
      </c>
      <c r="AU581">
        <v>6003.07017543859</v>
      </c>
      <c r="AV581">
        <v>5454.2291666666597</v>
      </c>
      <c r="AW581">
        <v>5612.5869565217399</v>
      </c>
      <c r="AX581">
        <v>4479.1285714285696</v>
      </c>
      <c r="AY581">
        <v>6549.7884615384601</v>
      </c>
      <c r="AZ581">
        <v>4903.9423076923003</v>
      </c>
      <c r="BA581">
        <v>4449.5833333333303</v>
      </c>
      <c r="BB581">
        <v>4842.4347826086896</v>
      </c>
      <c r="BC581">
        <v>5992.8823529411702</v>
      </c>
      <c r="BD581">
        <v>5734.9583333333303</v>
      </c>
      <c r="BE581">
        <v>5204.8333333333303</v>
      </c>
      <c r="BF581">
        <v>4567.4230769230699</v>
      </c>
    </row>
    <row r="582" spans="1:58" x14ac:dyDescent="0.25">
      <c r="A582" t="s">
        <v>568</v>
      </c>
      <c r="B582" t="str">
        <f>VLOOKUP(A582,vhcsResultsConsolidated!$A$2:$C$566,2)</f>
        <v>SUV</v>
      </c>
      <c r="C582" t="str">
        <f>VLOOKUP(A582,vhcsResultsConsolidated!$A$2:$C$566,3)</f>
        <v>High</v>
      </c>
      <c r="D582">
        <v>0.92363700000000004</v>
      </c>
      <c r="E582">
        <v>2254</v>
      </c>
      <c r="F582">
        <v>2152</v>
      </c>
      <c r="G582">
        <v>3.3970560034411901</v>
      </c>
      <c r="H582" t="s">
        <v>50</v>
      </c>
      <c r="I582">
        <v>2.2472952979116498</v>
      </c>
      <c r="J582" t="s">
        <v>51</v>
      </c>
      <c r="K582">
        <v>2.1856350601976602</v>
      </c>
      <c r="L582" t="s">
        <v>52</v>
      </c>
      <c r="M582">
        <v>2.9627182407508101</v>
      </c>
      <c r="N582" t="s">
        <v>51</v>
      </c>
      <c r="O582">
        <v>3.5076282968329701E-2</v>
      </c>
      <c r="P582" t="s">
        <v>53</v>
      </c>
      <c r="Q582">
        <v>5.43465999458175E-4</v>
      </c>
      <c r="R582" t="s">
        <v>53</v>
      </c>
      <c r="S582">
        <v>9.9033642540794997E-2</v>
      </c>
      <c r="T582" t="s">
        <v>50</v>
      </c>
      <c r="U582">
        <v>6.6063900757337103E-3</v>
      </c>
      <c r="V582" t="s">
        <v>53</v>
      </c>
      <c r="W582">
        <v>2.8081800128522199</v>
      </c>
      <c r="X582" t="s">
        <v>50</v>
      </c>
      <c r="Y582">
        <v>2.8578028734099901</v>
      </c>
      <c r="Z582" t="s">
        <v>50</v>
      </c>
      <c r="AA582">
        <v>-38.657456606836298</v>
      </c>
      <c r="AB582">
        <v>-28.5451991292747</v>
      </c>
      <c r="AC582">
        <v>-13.3290255235144</v>
      </c>
      <c r="AD582">
        <v>-15.2161736057603</v>
      </c>
      <c r="AE582">
        <v>13604.6082337317</v>
      </c>
      <c r="AF582">
        <v>11803.7100917431</v>
      </c>
      <c r="AG582">
        <v>18987.4932432432</v>
      </c>
      <c r="AH582">
        <v>18981.202439024299</v>
      </c>
      <c r="AI582">
        <v>13544.708029197</v>
      </c>
      <c r="AJ582">
        <v>12893.4375</v>
      </c>
      <c r="AK582">
        <v>19943.924778761</v>
      </c>
      <c r="AL582">
        <v>21046.828431372502</v>
      </c>
      <c r="AM582">
        <v>13676.593567251401</v>
      </c>
      <c r="AN582">
        <v>10253.8755555555</v>
      </c>
      <c r="AO582">
        <v>17995.9633027522</v>
      </c>
      <c r="AP582">
        <v>16935.631067961102</v>
      </c>
      <c r="AQ582">
        <v>13157.276190476099</v>
      </c>
      <c r="AR582">
        <v>13517.210227272701</v>
      </c>
      <c r="AS582">
        <v>9403.9240506329097</v>
      </c>
      <c r="AT582">
        <v>23808.982905982899</v>
      </c>
      <c r="AU582">
        <v>13949.487562189001</v>
      </c>
      <c r="AV582">
        <v>12131.0486111111</v>
      </c>
      <c r="AW582">
        <v>25608.278911564601</v>
      </c>
      <c r="AX582">
        <v>17332.206896551699</v>
      </c>
      <c r="AY582">
        <v>13356.358108108099</v>
      </c>
      <c r="AZ582">
        <v>10876.027522935699</v>
      </c>
      <c r="BA582">
        <v>18078.2956521739</v>
      </c>
      <c r="BB582">
        <v>19558.221238938</v>
      </c>
      <c r="BC582">
        <v>13920.8969072164</v>
      </c>
      <c r="BD582">
        <v>9669.2672413793098</v>
      </c>
      <c r="BE582">
        <v>17904.0388349514</v>
      </c>
      <c r="BF582">
        <v>13749.043010752601</v>
      </c>
    </row>
    <row r="583" spans="1:58" x14ac:dyDescent="0.25">
      <c r="A583" t="s">
        <v>808</v>
      </c>
      <c r="B583" t="str">
        <f>VLOOKUP(A583,vhcsResultsConsolidated!$A$2:$C$566,2)</f>
        <v>SUV</v>
      </c>
      <c r="C583" t="str">
        <f>VLOOKUP(A583,vhcsResultsConsolidated!$A$2:$C$566,3)</f>
        <v>High</v>
      </c>
      <c r="D583">
        <v>0.85562000000000005</v>
      </c>
      <c r="E583">
        <v>721</v>
      </c>
      <c r="F583">
        <v>660</v>
      </c>
      <c r="G583">
        <v>1.08033324450163</v>
      </c>
      <c r="H583" t="s">
        <v>53</v>
      </c>
      <c r="I583">
        <v>0.93114549496059595</v>
      </c>
      <c r="J583" t="s">
        <v>53</v>
      </c>
      <c r="K583">
        <v>0.77326096562461999</v>
      </c>
      <c r="L583" t="s">
        <v>53</v>
      </c>
      <c r="M583">
        <v>2.08221483674909</v>
      </c>
      <c r="N583" t="s">
        <v>52</v>
      </c>
      <c r="O583">
        <v>-8.1740025811629799E-2</v>
      </c>
      <c r="P583" t="s">
        <v>52</v>
      </c>
      <c r="Q583">
        <v>-3.0156139104016702E-3</v>
      </c>
      <c r="R583" t="s">
        <v>53</v>
      </c>
      <c r="S583">
        <v>-0.10946434395421099</v>
      </c>
      <c r="T583" t="s">
        <v>51</v>
      </c>
      <c r="U583">
        <v>0.10138417010089</v>
      </c>
      <c r="V583" t="s">
        <v>51</v>
      </c>
      <c r="W583">
        <v>2.6854518815491</v>
      </c>
      <c r="X583" t="s">
        <v>50</v>
      </c>
      <c r="Y583">
        <v>2.7065192987357798</v>
      </c>
      <c r="Z583" t="s">
        <v>50</v>
      </c>
      <c r="AA583">
        <v>8.22512186813419</v>
      </c>
      <c r="AB583">
        <v>-0.57047479641034904</v>
      </c>
      <c r="AC583">
        <v>1.3442095288571201</v>
      </c>
      <c r="AD583">
        <v>-1.9146843252674699</v>
      </c>
      <c r="AE583">
        <v>11478.8648648648</v>
      </c>
      <c r="AF583">
        <v>9166.4733727810599</v>
      </c>
      <c r="AG583">
        <v>6886.4326241134704</v>
      </c>
      <c r="AH583">
        <v>8258.9765625</v>
      </c>
      <c r="AI583">
        <v>11954.5111111111</v>
      </c>
      <c r="AJ583">
        <v>8520.4021739130403</v>
      </c>
      <c r="AK583">
        <v>7267.5820895522302</v>
      </c>
      <c r="AL583">
        <v>6021.4545454545396</v>
      </c>
      <c r="AM583">
        <v>10740.793103448201</v>
      </c>
      <c r="AN583">
        <v>9938.4025974025899</v>
      </c>
      <c r="AO583">
        <v>6541.3378378378302</v>
      </c>
      <c r="AP583">
        <v>9944.7808219178005</v>
      </c>
      <c r="AQ583">
        <v>11794.9285714285</v>
      </c>
      <c r="AR583">
        <v>7983.6976744186004</v>
      </c>
      <c r="AS583">
        <v>6028.6578947368398</v>
      </c>
      <c r="AT583">
        <v>6329.5666666666602</v>
      </c>
      <c r="AU583">
        <v>12067.6329113924</v>
      </c>
      <c r="AV583">
        <v>8991.3877551020396</v>
      </c>
      <c r="AW583">
        <v>8891</v>
      </c>
      <c r="AX583">
        <v>5651.72</v>
      </c>
      <c r="AY583">
        <v>11975.897435897399</v>
      </c>
      <c r="AZ583">
        <v>10365.3023255813</v>
      </c>
      <c r="BA583">
        <v>6675.4482758620597</v>
      </c>
      <c r="BB583">
        <v>11064.916666666601</v>
      </c>
      <c r="BC583">
        <v>9737.2708333333303</v>
      </c>
      <c r="BD583">
        <v>9398.5</v>
      </c>
      <c r="BE583">
        <v>6454.9111111111097</v>
      </c>
      <c r="BF583">
        <v>7794.12</v>
      </c>
    </row>
    <row r="584" spans="1:58" x14ac:dyDescent="0.25">
      <c r="A584" t="s">
        <v>569</v>
      </c>
      <c r="B584" t="str">
        <f>VLOOKUP(A584,vhcsResultsConsolidated!$A$2:$C$566,2)</f>
        <v>Limousine Sport</v>
      </c>
      <c r="C584" t="str">
        <f>VLOOKUP(A584,vhcsResultsConsolidated!$A$2:$C$566,3)</f>
        <v>High</v>
      </c>
      <c r="D584">
        <v>0.78411900000000001</v>
      </c>
      <c r="E584">
        <v>823</v>
      </c>
      <c r="F584">
        <v>470</v>
      </c>
      <c r="G584">
        <v>3.1675930714713298</v>
      </c>
      <c r="H584" t="s">
        <v>50</v>
      </c>
      <c r="I584">
        <v>2.2837826731142199</v>
      </c>
      <c r="J584" t="s">
        <v>51</v>
      </c>
      <c r="K584">
        <v>1.62617198039563</v>
      </c>
      <c r="L584" t="s">
        <v>53</v>
      </c>
      <c r="M584">
        <v>4.5603936862418797</v>
      </c>
      <c r="N584" t="s">
        <v>50</v>
      </c>
      <c r="O584">
        <v>-0.108609020068788</v>
      </c>
      <c r="P584" t="s">
        <v>50</v>
      </c>
      <c r="Q584">
        <v>-9.4057334612319299E-2</v>
      </c>
      <c r="R584" t="s">
        <v>50</v>
      </c>
      <c r="S584">
        <v>-0.17740527549527499</v>
      </c>
      <c r="T584" t="s">
        <v>50</v>
      </c>
      <c r="U584">
        <v>-0.15418278938188301</v>
      </c>
      <c r="V584" t="s">
        <v>50</v>
      </c>
      <c r="W584">
        <v>3.1912242117873202</v>
      </c>
      <c r="X584" t="s">
        <v>50</v>
      </c>
      <c r="Y584">
        <v>3.0693723987052399</v>
      </c>
      <c r="Z584" t="s">
        <v>50</v>
      </c>
      <c r="AA584">
        <v>5.69378774849572</v>
      </c>
      <c r="AB584">
        <v>12.7881019871152</v>
      </c>
      <c r="AC584">
        <v>4.5889277439365497</v>
      </c>
      <c r="AD584">
        <v>8.1991742431787102</v>
      </c>
      <c r="AE584">
        <v>69890.197674418596</v>
      </c>
      <c r="AF584">
        <v>57792.587878787803</v>
      </c>
      <c r="AG584">
        <v>53670.957446808497</v>
      </c>
      <c r="AH584">
        <v>42615.68</v>
      </c>
      <c r="AI584">
        <v>75991.744186046504</v>
      </c>
      <c r="AJ584">
        <v>62689.8</v>
      </c>
      <c r="AK584">
        <v>55101.25</v>
      </c>
      <c r="AL584">
        <v>47245.660377358399</v>
      </c>
      <c r="AM584">
        <v>63788.6511627906</v>
      </c>
      <c r="AN584">
        <v>54994.180952380899</v>
      </c>
      <c r="AO584">
        <v>52611.481481481402</v>
      </c>
      <c r="AP584">
        <v>39207.5</v>
      </c>
      <c r="AQ584">
        <v>76506.891891891893</v>
      </c>
      <c r="AR584">
        <v>61304.6</v>
      </c>
      <c r="AS584">
        <v>57494.285714285703</v>
      </c>
      <c r="AT584">
        <v>48076.666666666599</v>
      </c>
      <c r="AU584">
        <v>72815</v>
      </c>
      <c r="AV584">
        <v>64075</v>
      </c>
      <c r="AW584">
        <v>52456.3157894736</v>
      </c>
      <c r="AX584">
        <v>46382.692307692298</v>
      </c>
      <c r="AY584">
        <v>69342.100000000006</v>
      </c>
      <c r="AZ584">
        <v>58923.071428571398</v>
      </c>
      <c r="BA584">
        <v>51228.709677419298</v>
      </c>
      <c r="BB584">
        <v>37556.25</v>
      </c>
      <c r="BC584">
        <v>58959.565217391297</v>
      </c>
      <c r="BD584">
        <v>52374.9206349206</v>
      </c>
      <c r="BE584">
        <v>54475.217391304301</v>
      </c>
      <c r="BF584">
        <v>42510</v>
      </c>
    </row>
    <row r="585" spans="1:58" x14ac:dyDescent="0.25">
      <c r="A585" t="s">
        <v>570</v>
      </c>
      <c r="B585" t="str">
        <f>VLOOKUP(A585,vhcsResultsConsolidated!$A$2:$C$566,2)</f>
        <v>SUV</v>
      </c>
      <c r="C585" t="str">
        <f>VLOOKUP(A585,vhcsResultsConsolidated!$A$2:$C$566,3)</f>
        <v>Medium Cheap</v>
      </c>
      <c r="D585">
        <v>0.93124599999999902</v>
      </c>
      <c r="E585">
        <v>10726</v>
      </c>
      <c r="F585">
        <v>10726</v>
      </c>
      <c r="G585">
        <v>3.9799890587687901</v>
      </c>
      <c r="H585" t="s">
        <v>50</v>
      </c>
      <c r="I585">
        <v>1.98417526358233</v>
      </c>
      <c r="J585" t="s">
        <v>52</v>
      </c>
      <c r="K585">
        <v>3.6510094145577399</v>
      </c>
      <c r="L585" t="s">
        <v>50</v>
      </c>
      <c r="M585">
        <v>4.5979158548702301</v>
      </c>
      <c r="N585" t="s">
        <v>50</v>
      </c>
      <c r="O585">
        <v>-3.23558747775574E-2</v>
      </c>
      <c r="P585" t="s">
        <v>50</v>
      </c>
      <c r="Q585">
        <v>-2.08508009103303E-2</v>
      </c>
      <c r="R585" t="s">
        <v>50</v>
      </c>
      <c r="S585">
        <v>-2.5428625409200599E-3</v>
      </c>
      <c r="T585" t="s">
        <v>53</v>
      </c>
      <c r="U585">
        <v>1.28236086429645E-2</v>
      </c>
      <c r="V585" t="s">
        <v>53</v>
      </c>
      <c r="W585">
        <v>2.6107225996092698</v>
      </c>
      <c r="X585" t="s">
        <v>50</v>
      </c>
      <c r="Y585">
        <v>2.6231247582603299</v>
      </c>
      <c r="Z585" t="s">
        <v>50</v>
      </c>
      <c r="AA585">
        <v>4.72961855385579</v>
      </c>
      <c r="AB585">
        <v>-88.836061456631995</v>
      </c>
      <c r="AC585">
        <v>-41.544855950454199</v>
      </c>
      <c r="AD585">
        <v>-47.291205506177697</v>
      </c>
      <c r="AE585">
        <v>19192.9185254027</v>
      </c>
      <c r="AF585">
        <v>18360.816042426199</v>
      </c>
      <c r="AG585">
        <v>17412.549127181999</v>
      </c>
      <c r="AH585">
        <v>17395.569870759198</v>
      </c>
      <c r="AI585">
        <v>19374.598050458699</v>
      </c>
      <c r="AJ585">
        <v>18920.4338942307</v>
      </c>
      <c r="AK585">
        <v>16997.8093385213</v>
      </c>
      <c r="AL585">
        <v>18066.052591463402</v>
      </c>
      <c r="AM585">
        <v>18979.408355795102</v>
      </c>
      <c r="AN585">
        <v>17672.564671101201</v>
      </c>
      <c r="AO585">
        <v>17848.938587512701</v>
      </c>
      <c r="AP585">
        <v>16639.8367697594</v>
      </c>
      <c r="AQ585">
        <v>19822.674345549702</v>
      </c>
      <c r="AR585">
        <v>19635.163461538399</v>
      </c>
      <c r="AS585">
        <v>17714.299465240601</v>
      </c>
      <c r="AT585">
        <v>17583.195402298799</v>
      </c>
      <c r="AU585">
        <v>18832.2496831432</v>
      </c>
      <c r="AV585">
        <v>18205.704326923002</v>
      </c>
      <c r="AW585">
        <v>16137.1006423982</v>
      </c>
      <c r="AX585">
        <v>18484.345661450901</v>
      </c>
      <c r="AY585">
        <v>18767.794207317002</v>
      </c>
      <c r="AZ585">
        <v>17443.289855072398</v>
      </c>
      <c r="BA585">
        <v>16567.320454545399</v>
      </c>
      <c r="BB585">
        <v>17997.544253632699</v>
      </c>
      <c r="BC585">
        <v>19147.064009661801</v>
      </c>
      <c r="BD585">
        <v>17867.072404371502</v>
      </c>
      <c r="BE585">
        <v>18899.054003724301</v>
      </c>
      <c r="BF585">
        <v>14114.567567567499</v>
      </c>
    </row>
    <row r="586" spans="1:58" x14ac:dyDescent="0.25">
      <c r="A586" t="s">
        <v>571</v>
      </c>
      <c r="B586" t="str">
        <f>VLOOKUP(A586,vhcsResultsConsolidated!$A$2:$C$566,2)</f>
        <v>City Family</v>
      </c>
      <c r="C586" t="str">
        <f>VLOOKUP(A586,vhcsResultsConsolidated!$A$2:$C$566,3)</f>
        <v>Medium</v>
      </c>
      <c r="D586">
        <v>0.83473399999999998</v>
      </c>
      <c r="E586">
        <v>2234</v>
      </c>
      <c r="F586">
        <v>2107</v>
      </c>
      <c r="G586">
        <v>3.0604788151053501</v>
      </c>
      <c r="H586" t="s">
        <v>50</v>
      </c>
      <c r="I586">
        <v>1.87855636152528</v>
      </c>
      <c r="J586" t="s">
        <v>52</v>
      </c>
      <c r="K586">
        <v>1.8425052463482601</v>
      </c>
      <c r="L586" t="s">
        <v>53</v>
      </c>
      <c r="M586">
        <v>2.9845130914260301</v>
      </c>
      <c r="N586" t="s">
        <v>51</v>
      </c>
      <c r="O586">
        <v>1.42454535739352E-2</v>
      </c>
      <c r="P586" t="s">
        <v>53</v>
      </c>
      <c r="Q586">
        <v>9.7072125982585996E-4</v>
      </c>
      <c r="R586" t="s">
        <v>53</v>
      </c>
      <c r="S586">
        <v>2.9110307016252598E-2</v>
      </c>
      <c r="T586" t="s">
        <v>51</v>
      </c>
      <c r="U586">
        <v>-3.9744715744189996E-3</v>
      </c>
      <c r="V586" t="s">
        <v>53</v>
      </c>
      <c r="W586">
        <v>2.9285209544427402</v>
      </c>
      <c r="X586" t="s">
        <v>50</v>
      </c>
      <c r="Y586">
        <v>2.9381756253848201</v>
      </c>
      <c r="Z586" t="s">
        <v>50</v>
      </c>
      <c r="AA586">
        <v>-11.8153969016654</v>
      </c>
      <c r="AB586">
        <v>3.05838216102687</v>
      </c>
      <c r="AC586">
        <v>-5.8884691047870398E-2</v>
      </c>
      <c r="AD586">
        <v>3.11726685207474</v>
      </c>
      <c r="AE586">
        <v>28307.4903536977</v>
      </c>
      <c r="AF586">
        <v>27016.857142857101</v>
      </c>
      <c r="AG586">
        <v>23318.212189616199</v>
      </c>
      <c r="AH586">
        <v>19271.409691629899</v>
      </c>
      <c r="AI586">
        <v>29691.391437308801</v>
      </c>
      <c r="AJ586">
        <v>27248.0484429065</v>
      </c>
      <c r="AK586">
        <v>24420.234449760701</v>
      </c>
      <c r="AL586">
        <v>19801.335907335899</v>
      </c>
      <c r="AM586">
        <v>26773.471186440602</v>
      </c>
      <c r="AN586">
        <v>26793.397993310999</v>
      </c>
      <c r="AO586">
        <v>22333.927350427301</v>
      </c>
      <c r="AP586">
        <v>18567.558974358901</v>
      </c>
      <c r="AQ586">
        <v>30363.2126436781</v>
      </c>
      <c r="AR586">
        <v>27566.418604651099</v>
      </c>
      <c r="AS586">
        <v>25809.931372548999</v>
      </c>
      <c r="AT586">
        <v>20063.480620155002</v>
      </c>
      <c r="AU586">
        <v>28927.359477124101</v>
      </c>
      <c r="AV586">
        <v>26991.362499999999</v>
      </c>
      <c r="AW586">
        <v>23095.476635513998</v>
      </c>
      <c r="AX586">
        <v>19541.207692307598</v>
      </c>
      <c r="AY586">
        <v>26009.654411764699</v>
      </c>
      <c r="AZ586">
        <v>26133.185430463502</v>
      </c>
      <c r="BA586">
        <v>22040.203539823</v>
      </c>
      <c r="BB586">
        <v>18298.009708737802</v>
      </c>
      <c r="BC586">
        <v>27426.7987421383</v>
      </c>
      <c r="BD586">
        <v>27466.9932432432</v>
      </c>
      <c r="BE586">
        <v>22608.231404958598</v>
      </c>
      <c r="BF586">
        <v>18869.3369565217</v>
      </c>
    </row>
    <row r="587" spans="1:58" x14ac:dyDescent="0.25">
      <c r="A587" t="s">
        <v>572</v>
      </c>
      <c r="B587" t="str">
        <f>VLOOKUP(A587,vhcsResultsConsolidated!$A$2:$C$566,2)</f>
        <v>Limousine</v>
      </c>
      <c r="C587" t="str">
        <f>VLOOKUP(A587,vhcsResultsConsolidated!$A$2:$C$566,3)</f>
        <v>Medium High</v>
      </c>
      <c r="D587">
        <v>0.71601499999999996</v>
      </c>
      <c r="E587">
        <v>8296</v>
      </c>
      <c r="F587">
        <v>6283</v>
      </c>
      <c r="G587">
        <v>2.6675768042535699</v>
      </c>
      <c r="H587" t="s">
        <v>51</v>
      </c>
      <c r="I587">
        <v>2.1352382643550798</v>
      </c>
      <c r="J587" t="s">
        <v>52</v>
      </c>
      <c r="K587">
        <v>1.7245295321434699</v>
      </c>
      <c r="L587" t="s">
        <v>53</v>
      </c>
      <c r="M587">
        <v>4.3844600923766599</v>
      </c>
      <c r="N587" t="s">
        <v>50</v>
      </c>
      <c r="O587">
        <v>-0.11197149584917</v>
      </c>
      <c r="P587" t="s">
        <v>50</v>
      </c>
      <c r="Q587">
        <v>-7.0823257989680199E-2</v>
      </c>
      <c r="R587" t="s">
        <v>50</v>
      </c>
      <c r="S587">
        <v>-0.10191494668703401</v>
      </c>
      <c r="T587" t="s">
        <v>50</v>
      </c>
      <c r="U587">
        <v>-4.8446005922761201E-2</v>
      </c>
      <c r="V587" t="s">
        <v>50</v>
      </c>
      <c r="W587">
        <v>2.8747474710140302</v>
      </c>
      <c r="X587" t="s">
        <v>50</v>
      </c>
      <c r="Y587">
        <v>2.8270474419075202</v>
      </c>
      <c r="Z587" t="s">
        <v>50</v>
      </c>
      <c r="AA587">
        <v>73.170117133815907</v>
      </c>
      <c r="AB587">
        <v>30.1367976408796</v>
      </c>
      <c r="AC587">
        <v>21.390068284271099</v>
      </c>
      <c r="AD587">
        <v>8.7467293566084798</v>
      </c>
      <c r="AE587">
        <v>8719.4836027713609</v>
      </c>
      <c r="AF587">
        <v>7253.6925734024098</v>
      </c>
      <c r="AG587">
        <v>6070.8776732249698</v>
      </c>
      <c r="AH587">
        <v>5548.4158415841503</v>
      </c>
      <c r="AI587">
        <v>9153.8176923076899</v>
      </c>
      <c r="AJ587">
        <v>7512.1545157780101</v>
      </c>
      <c r="AK587">
        <v>6203.8762711864401</v>
      </c>
      <c r="AL587">
        <v>5614.5260416666597</v>
      </c>
      <c r="AM587">
        <v>8066.7271676300497</v>
      </c>
      <c r="AN587">
        <v>6963.3178484107502</v>
      </c>
      <c r="AO587">
        <v>5935.3523316062101</v>
      </c>
      <c r="AP587">
        <v>5488.5424528301801</v>
      </c>
      <c r="AQ587">
        <v>9511.6291079812199</v>
      </c>
      <c r="AR587">
        <v>7477.4677754677696</v>
      </c>
      <c r="AS587">
        <v>6365.8469750889599</v>
      </c>
      <c r="AT587">
        <v>5648.0347222222199</v>
      </c>
      <c r="AU587">
        <v>8807.9152798789692</v>
      </c>
      <c r="AV587">
        <v>7550.2465753424603</v>
      </c>
      <c r="AW587">
        <v>6056.5825242718402</v>
      </c>
      <c r="AX587">
        <v>5581.0173611111104</v>
      </c>
      <c r="AY587">
        <v>8017.3937360178898</v>
      </c>
      <c r="AZ587">
        <v>7129.6208651399402</v>
      </c>
      <c r="BA587">
        <v>6155.4</v>
      </c>
      <c r="BB587">
        <v>5539.1662125340599</v>
      </c>
      <c r="BC587">
        <v>8119.4832535885098</v>
      </c>
      <c r="BD587">
        <v>6809.5364705882303</v>
      </c>
      <c r="BE587">
        <v>5722.0408163265301</v>
      </c>
      <c r="BF587">
        <v>5419.4758364312202</v>
      </c>
    </row>
    <row r="588" spans="1:58" x14ac:dyDescent="0.25">
      <c r="A588" t="s">
        <v>573</v>
      </c>
      <c r="B588" t="str">
        <f>VLOOKUP(A588,vhcsResultsConsolidated!$A$2:$C$566,2)</f>
        <v>Family Bus</v>
      </c>
      <c r="C588" t="str">
        <f>VLOOKUP(A588,vhcsResultsConsolidated!$A$2:$C$566,3)</f>
        <v>medium</v>
      </c>
      <c r="D588">
        <v>0.91944400000000004</v>
      </c>
      <c r="E588">
        <v>11756</v>
      </c>
      <c r="F588">
        <v>9791</v>
      </c>
      <c r="G588">
        <v>4.5216378509261403</v>
      </c>
      <c r="H588" t="s">
        <v>50</v>
      </c>
      <c r="I588">
        <v>4.35927155171471</v>
      </c>
      <c r="J588" t="s">
        <v>50</v>
      </c>
      <c r="K588">
        <v>2.3996591856082299</v>
      </c>
      <c r="L588" t="s">
        <v>51</v>
      </c>
      <c r="M588">
        <v>3.71286245903541</v>
      </c>
      <c r="N588" t="s">
        <v>50</v>
      </c>
      <c r="O588">
        <v>-1.89871348351232E-3</v>
      </c>
      <c r="P588" t="s">
        <v>53</v>
      </c>
      <c r="Q588">
        <v>6.4082900600526899E-3</v>
      </c>
      <c r="R588" t="s">
        <v>53</v>
      </c>
      <c r="S588">
        <v>1.6382453657621601E-2</v>
      </c>
      <c r="T588" t="s">
        <v>50</v>
      </c>
      <c r="U588">
        <v>-1.7943544858791498E-2</v>
      </c>
      <c r="V588" t="s">
        <v>50</v>
      </c>
      <c r="W588">
        <v>3.0266262055679798</v>
      </c>
      <c r="X588" t="s">
        <v>50</v>
      </c>
      <c r="Y588">
        <v>3.0251122284591601</v>
      </c>
      <c r="Z588" t="s">
        <v>50</v>
      </c>
      <c r="AA588">
        <v>-42.998864507076199</v>
      </c>
      <c r="AB588">
        <v>64.039867260963902</v>
      </c>
      <c r="AC588">
        <v>7.5739356561042896</v>
      </c>
      <c r="AD588">
        <v>56.465931604859598</v>
      </c>
      <c r="AE588">
        <v>26804.631819781702</v>
      </c>
      <c r="AF588">
        <v>28819.0004266211</v>
      </c>
      <c r="AG588">
        <v>30925.041012658199</v>
      </c>
      <c r="AH588">
        <v>30786.388445457898</v>
      </c>
      <c r="AI588">
        <v>27285.134368669798</v>
      </c>
      <c r="AJ588">
        <v>24971.173755656098</v>
      </c>
      <c r="AK588">
        <v>30771.310380267201</v>
      </c>
      <c r="AL588">
        <v>31020.950858034299</v>
      </c>
      <c r="AM588">
        <v>26281.3786764705</v>
      </c>
      <c r="AN588">
        <v>32250.677966101601</v>
      </c>
      <c r="AO588">
        <v>31074.322355289401</v>
      </c>
      <c r="AP588">
        <v>30563.475908079999</v>
      </c>
      <c r="AQ588">
        <v>28386.6388489208</v>
      </c>
      <c r="AR588">
        <v>25645.025830258299</v>
      </c>
      <c r="AS588">
        <v>30039.550537634401</v>
      </c>
      <c r="AT588">
        <v>31407.628849270601</v>
      </c>
      <c r="AU588">
        <v>26311.1577608142</v>
      </c>
      <c r="AV588">
        <v>24322.456483126101</v>
      </c>
      <c r="AW588">
        <v>31441.129921259799</v>
      </c>
      <c r="AX588">
        <v>30662.183458646599</v>
      </c>
      <c r="AY588">
        <v>26669.2934232714</v>
      </c>
      <c r="AZ588">
        <v>35250.521613832803</v>
      </c>
      <c r="BA588">
        <v>29218.502145922699</v>
      </c>
      <c r="BB588">
        <v>31150.985620914998</v>
      </c>
      <c r="BC588">
        <v>25981.4654498044</v>
      </c>
      <c r="BD588">
        <v>28430.693577981601</v>
      </c>
      <c r="BE588">
        <v>32687.777985074601</v>
      </c>
      <c r="BF588">
        <v>29793.878424657501</v>
      </c>
    </row>
    <row r="589" spans="1:58" x14ac:dyDescent="0.25">
      <c r="A589" t="s">
        <v>574</v>
      </c>
      <c r="D589">
        <v>0.82055100000000003</v>
      </c>
      <c r="E589">
        <v>1189</v>
      </c>
      <c r="F589">
        <v>1189</v>
      </c>
      <c r="G589">
        <v>2.4835143919110898</v>
      </c>
      <c r="H589" t="s">
        <v>51</v>
      </c>
      <c r="I589">
        <v>2.8824563399904699</v>
      </c>
      <c r="J589" t="s">
        <v>51</v>
      </c>
      <c r="K589">
        <v>0.82835100981093401</v>
      </c>
      <c r="L589" t="s">
        <v>53</v>
      </c>
      <c r="M589">
        <v>0.99606912511470902</v>
      </c>
      <c r="N589" t="s">
        <v>53</v>
      </c>
      <c r="O589">
        <v>-6.2396734117764398E-4</v>
      </c>
      <c r="P589" t="s">
        <v>53</v>
      </c>
      <c r="Q589">
        <v>1.01990866282972E-2</v>
      </c>
      <c r="R589" t="s">
        <v>53</v>
      </c>
      <c r="S589">
        <v>-4.2513361713280001E-3</v>
      </c>
      <c r="T589" t="s">
        <v>53</v>
      </c>
      <c r="U589">
        <v>-3.1654805665398002E-2</v>
      </c>
      <c r="V589" t="s">
        <v>52</v>
      </c>
      <c r="W589">
        <v>2.9952535474776698</v>
      </c>
      <c r="X589" t="s">
        <v>50</v>
      </c>
      <c r="Y589">
        <v>2.97328992645597</v>
      </c>
      <c r="Z589" t="s">
        <v>50</v>
      </c>
      <c r="AA589">
        <v>4.5247621572420904</v>
      </c>
      <c r="AB589">
        <v>10.1376812207246</v>
      </c>
      <c r="AC589">
        <v>3.5925082612889301</v>
      </c>
      <c r="AD589">
        <v>6.54517295943569</v>
      </c>
      <c r="AE589">
        <v>35388.6081632653</v>
      </c>
      <c r="AF589">
        <v>32161.5652173913</v>
      </c>
      <c r="AG589">
        <v>29240.221590909001</v>
      </c>
      <c r="AH589">
        <v>25437.898876404401</v>
      </c>
      <c r="AI589">
        <v>35623.207207207197</v>
      </c>
      <c r="AJ589">
        <v>33462.205882352901</v>
      </c>
      <c r="AK589">
        <v>30176.766666666601</v>
      </c>
      <c r="AL589">
        <v>26576.689655172398</v>
      </c>
      <c r="AM589">
        <v>34891.019108280198</v>
      </c>
      <c r="AN589">
        <v>30279.787234042498</v>
      </c>
      <c r="AO589">
        <v>28260.116279069702</v>
      </c>
      <c r="AP589">
        <v>24349.1648351648</v>
      </c>
      <c r="AQ589">
        <v>36838.877005347596</v>
      </c>
      <c r="AR589">
        <v>34816.862745097998</v>
      </c>
      <c r="AS589">
        <v>30210.98</v>
      </c>
      <c r="AT589">
        <v>27289.1739130434</v>
      </c>
      <c r="AU589">
        <v>34066.150684931497</v>
      </c>
      <c r="AV589">
        <v>32107.549019607799</v>
      </c>
      <c r="AW589">
        <v>30134</v>
      </c>
      <c r="AX589">
        <v>25777.3170731707</v>
      </c>
      <c r="AY589">
        <v>35136.818181818096</v>
      </c>
      <c r="AZ589">
        <v>30263.4375</v>
      </c>
      <c r="BA589">
        <v>28762.352941176399</v>
      </c>
      <c r="BB589">
        <v>23114.9807692307</v>
      </c>
      <c r="BC589">
        <v>34712.747252747198</v>
      </c>
      <c r="BD589">
        <v>30293.3766233766</v>
      </c>
      <c r="BE589">
        <v>27931.7307692307</v>
      </c>
      <c r="BF589">
        <v>25994.743589743499</v>
      </c>
    </row>
    <row r="590" spans="1:58" x14ac:dyDescent="0.25">
      <c r="A590" t="s">
        <v>575</v>
      </c>
      <c r="D590">
        <v>0.86311099999999996</v>
      </c>
      <c r="E590">
        <v>5027</v>
      </c>
      <c r="F590">
        <v>3967</v>
      </c>
      <c r="G590">
        <v>2.5766497884605202</v>
      </c>
      <c r="H590" t="s">
        <v>51</v>
      </c>
      <c r="I590">
        <v>1.7978492957974901</v>
      </c>
      <c r="J590" t="s">
        <v>53</v>
      </c>
      <c r="K590">
        <v>1.77199556582683</v>
      </c>
      <c r="L590" t="s">
        <v>53</v>
      </c>
      <c r="M590">
        <v>2.6676216319817301</v>
      </c>
      <c r="N590" t="s">
        <v>51</v>
      </c>
      <c r="O590">
        <v>-4.6409241101596499E-2</v>
      </c>
      <c r="P590" t="s">
        <v>51</v>
      </c>
      <c r="Q590">
        <v>-4.2704557188902099E-2</v>
      </c>
      <c r="R590" t="s">
        <v>51</v>
      </c>
      <c r="S590">
        <v>-6.0227389768468101E-2</v>
      </c>
      <c r="T590" t="s">
        <v>50</v>
      </c>
      <c r="U590">
        <v>-2.1350420102260501E-2</v>
      </c>
      <c r="V590" t="s">
        <v>53</v>
      </c>
      <c r="W590">
        <v>2.95906112732782</v>
      </c>
      <c r="X590" t="s">
        <v>50</v>
      </c>
      <c r="Y590">
        <v>2.9307163122147202</v>
      </c>
      <c r="Z590" t="s">
        <v>50</v>
      </c>
      <c r="AA590">
        <v>28.9295339893925</v>
      </c>
      <c r="AB590">
        <v>3.6971941690825001</v>
      </c>
      <c r="AC590">
        <v>13.025834078545399</v>
      </c>
      <c r="AD590">
        <v>-9.3286399094629093</v>
      </c>
      <c r="AE590">
        <v>11581.925767309</v>
      </c>
      <c r="AF590">
        <v>9848.0549158547292</v>
      </c>
      <c r="AG590">
        <v>8452.5501355013494</v>
      </c>
      <c r="AH590">
        <v>7690.2160228898401</v>
      </c>
      <c r="AI590">
        <v>11793.594167679201</v>
      </c>
      <c r="AJ590">
        <v>10073.759803921501</v>
      </c>
      <c r="AK590">
        <v>8942.3162162162098</v>
      </c>
      <c r="AL590">
        <v>7959.8262195121897</v>
      </c>
      <c r="AM590">
        <v>11280.5363321799</v>
      </c>
      <c r="AN590">
        <v>9580.87620889748</v>
      </c>
      <c r="AO590">
        <v>7960.1222826086896</v>
      </c>
      <c r="AP590">
        <v>7451.8544474393502</v>
      </c>
      <c r="AQ590">
        <v>12212.7434679334</v>
      </c>
      <c r="AR590">
        <v>9885.4695121951208</v>
      </c>
      <c r="AS590">
        <v>9631.0829015544005</v>
      </c>
      <c r="AT590">
        <v>8175.7096774193496</v>
      </c>
      <c r="AU590">
        <v>11354.634328358199</v>
      </c>
      <c r="AV590">
        <v>10291.2218309859</v>
      </c>
      <c r="AW590">
        <v>8191.2881355932204</v>
      </c>
      <c r="AX590">
        <v>7677.0492957746401</v>
      </c>
      <c r="AY590">
        <v>11519.5113636363</v>
      </c>
      <c r="AZ590">
        <v>9793.3560606060601</v>
      </c>
      <c r="BA590">
        <v>7729.2078651685397</v>
      </c>
      <c r="BB590">
        <v>7398.9322916666597</v>
      </c>
      <c r="BC590">
        <v>11079.6146496815</v>
      </c>
      <c r="BD590">
        <v>9359.1581027667908</v>
      </c>
      <c r="BE590">
        <v>8176.4526315789399</v>
      </c>
      <c r="BF590">
        <v>7508.6201117318396</v>
      </c>
    </row>
    <row r="591" spans="1:58" x14ac:dyDescent="0.25">
      <c r="A591" t="s">
        <v>576</v>
      </c>
      <c r="B591" t="str">
        <f>VLOOKUP(A591,vhcsResultsConsolidated!$A$2:$C$566,2)</f>
        <v>Break</v>
      </c>
      <c r="C591" t="str">
        <f>VLOOKUP(A591,vhcsResultsConsolidated!$A$2:$C$566,3)</f>
        <v>Cheap</v>
      </c>
      <c r="D591">
        <v>0.752807</v>
      </c>
      <c r="E591">
        <v>1825</v>
      </c>
      <c r="F591">
        <v>1682</v>
      </c>
      <c r="G591">
        <v>7.5496308554099896</v>
      </c>
      <c r="H591" t="s">
        <v>50</v>
      </c>
      <c r="I591">
        <v>6.2895627227631401</v>
      </c>
      <c r="J591" t="s">
        <v>50</v>
      </c>
      <c r="K591">
        <v>2.6870057651932502</v>
      </c>
      <c r="L591" t="s">
        <v>51</v>
      </c>
      <c r="M591">
        <v>5.2634777825171897</v>
      </c>
      <c r="N591" t="s">
        <v>50</v>
      </c>
      <c r="O591">
        <v>-0.11872263808915599</v>
      </c>
      <c r="P591" t="s">
        <v>50</v>
      </c>
      <c r="Q591">
        <v>-0.102276628008575</v>
      </c>
      <c r="R591" t="s">
        <v>50</v>
      </c>
      <c r="S591">
        <v>-0.15807540104406101</v>
      </c>
      <c r="T591" t="s">
        <v>50</v>
      </c>
      <c r="U591">
        <v>-0.17878963184464</v>
      </c>
      <c r="V591" t="s">
        <v>50</v>
      </c>
      <c r="W591">
        <v>3.1334384190170601</v>
      </c>
      <c r="X591" t="s">
        <v>50</v>
      </c>
      <c r="Y591">
        <v>3.0183079493225402</v>
      </c>
      <c r="Z591" t="s">
        <v>50</v>
      </c>
      <c r="AA591">
        <v>16.514057728288499</v>
      </c>
      <c r="AB591">
        <v>24.0386073338858</v>
      </c>
      <c r="AC591">
        <v>6.6232449277829497</v>
      </c>
      <c r="AD591">
        <v>17.415362406102801</v>
      </c>
      <c r="AE591">
        <v>68155.043147208096</v>
      </c>
      <c r="AF591">
        <v>57615.822815533902</v>
      </c>
      <c r="AG591">
        <v>49495.08</v>
      </c>
      <c r="AH591">
        <v>45127.448669201498</v>
      </c>
      <c r="AI591">
        <v>71391.602150537597</v>
      </c>
      <c r="AJ591">
        <v>60757.081395348803</v>
      </c>
      <c r="AK591">
        <v>53587.644295302001</v>
      </c>
      <c r="AL591">
        <v>48319.245454545402</v>
      </c>
      <c r="AM591">
        <v>65260.8125</v>
      </c>
      <c r="AN591">
        <v>55364.587500000001</v>
      </c>
      <c r="AO591">
        <v>46461.288557213898</v>
      </c>
      <c r="AP591">
        <v>42832.692810457498</v>
      </c>
      <c r="AQ591">
        <v>71717.658730158699</v>
      </c>
      <c r="AR591">
        <v>60703</v>
      </c>
      <c r="AS591">
        <v>55964.630952380903</v>
      </c>
      <c r="AT591">
        <v>51250.318584070803</v>
      </c>
      <c r="AU591">
        <v>70706.883333333302</v>
      </c>
      <c r="AV591">
        <v>60820.746835443002</v>
      </c>
      <c r="AW591">
        <v>50515.846153846098</v>
      </c>
      <c r="AX591">
        <v>45223.813084112102</v>
      </c>
      <c r="AY591">
        <v>68020.973684210505</v>
      </c>
      <c r="AZ591">
        <v>55790.566371681402</v>
      </c>
      <c r="BA591">
        <v>46279</v>
      </c>
      <c r="BB591">
        <v>43948.2582159624</v>
      </c>
      <c r="BC591">
        <v>63671.628787878697</v>
      </c>
      <c r="BD591">
        <v>54985.566929133798</v>
      </c>
      <c r="BE591">
        <v>46649.101010101003</v>
      </c>
      <c r="BF591">
        <v>40277.688172043003</v>
      </c>
    </row>
    <row r="592" spans="1:58" x14ac:dyDescent="0.25">
      <c r="A592" t="s">
        <v>809</v>
      </c>
      <c r="B592" t="str">
        <f>VLOOKUP(A592,vhcsResultsConsolidated!$A$2:$C$566,2)</f>
        <v>Break</v>
      </c>
      <c r="C592" t="str">
        <f>VLOOKUP(A592,vhcsResultsConsolidated!$A$2:$C$566,3)</f>
        <v>Cheap</v>
      </c>
      <c r="D592">
        <v>0.74104899999999996</v>
      </c>
      <c r="E592">
        <v>585</v>
      </c>
      <c r="F592">
        <v>585</v>
      </c>
      <c r="G592">
        <v>3.1646630185926798</v>
      </c>
      <c r="H592" t="s">
        <v>50</v>
      </c>
      <c r="I592">
        <v>1.11880760592758</v>
      </c>
      <c r="J592" t="s">
        <v>53</v>
      </c>
      <c r="K592">
        <v>2.59864038729483</v>
      </c>
      <c r="L592" t="s">
        <v>51</v>
      </c>
      <c r="M592">
        <v>2.6966887528816001</v>
      </c>
      <c r="N592" t="s">
        <v>51</v>
      </c>
      <c r="O592">
        <v>-0.105453003158878</v>
      </c>
      <c r="P592" t="s">
        <v>50</v>
      </c>
      <c r="Q592">
        <v>-6.4616542712850403E-2</v>
      </c>
      <c r="R592" t="s">
        <v>50</v>
      </c>
      <c r="S592">
        <v>-0.14359035629884601</v>
      </c>
      <c r="T592" t="s">
        <v>50</v>
      </c>
      <c r="U592">
        <v>-8.7726898388010399E-2</v>
      </c>
      <c r="V592" t="s">
        <v>50</v>
      </c>
      <c r="W592">
        <v>3.1776021653742501</v>
      </c>
      <c r="X592" t="s">
        <v>50</v>
      </c>
      <c r="Y592">
        <v>3.0963320029625101</v>
      </c>
      <c r="Z592" t="s">
        <v>50</v>
      </c>
      <c r="AA592">
        <v>2.7702177621913102</v>
      </c>
      <c r="AB592">
        <v>7.2329982984356</v>
      </c>
      <c r="AC592">
        <v>4.5958958959145697</v>
      </c>
      <c r="AD592">
        <v>2.6371024025210201</v>
      </c>
      <c r="AE592">
        <v>75662.339506172793</v>
      </c>
      <c r="AF592">
        <v>62433.111111111102</v>
      </c>
      <c r="AG592">
        <v>55801.542056074701</v>
      </c>
      <c r="AH592">
        <v>50036.918604651102</v>
      </c>
      <c r="AI592">
        <v>76707.032258064501</v>
      </c>
      <c r="AJ592">
        <v>64108.549450549399</v>
      </c>
      <c r="AK592">
        <v>59699.631578947301</v>
      </c>
      <c r="AL592">
        <v>50351.720720720703</v>
      </c>
      <c r="AM592">
        <v>72253.342105263102</v>
      </c>
      <c r="AN592">
        <v>59556.415094339602</v>
      </c>
      <c r="AO592">
        <v>53654.768115942003</v>
      </c>
      <c r="AP592">
        <v>49464.081967213097</v>
      </c>
      <c r="AQ592">
        <v>77169.483870967699</v>
      </c>
      <c r="AR592">
        <v>65306.571428571398</v>
      </c>
      <c r="AS592">
        <v>59817.846153846098</v>
      </c>
      <c r="AT592">
        <v>53242.519230769198</v>
      </c>
      <c r="AU592">
        <v>75319.677419354804</v>
      </c>
      <c r="AV592">
        <v>62191.714285714203</v>
      </c>
      <c r="AW592">
        <v>59443.5</v>
      </c>
      <c r="AX592">
        <v>47803.898305084702</v>
      </c>
      <c r="AY592">
        <v>75497.055555555504</v>
      </c>
      <c r="AZ592">
        <v>62538.888888888803</v>
      </c>
      <c r="BA592">
        <v>54323.793103448203</v>
      </c>
      <c r="BB592">
        <v>52097.142857142797</v>
      </c>
      <c r="BC592">
        <v>69334</v>
      </c>
      <c r="BD592">
        <v>58022.571428571398</v>
      </c>
      <c r="BE592">
        <v>53169.724999999999</v>
      </c>
      <c r="BF592">
        <v>45919.5769230769</v>
      </c>
    </row>
    <row r="593" spans="1:58" x14ac:dyDescent="0.25">
      <c r="A593" t="s">
        <v>578</v>
      </c>
      <c r="B593" t="str">
        <f>VLOOKUP(A593,vhcsResultsConsolidated!$A$2:$C$566,2)</f>
        <v>van</v>
      </c>
      <c r="C593" t="str">
        <f>VLOOKUP(A593,vhcsResultsConsolidated!$A$2:$C$566,3)</f>
        <v>medium low</v>
      </c>
      <c r="D593">
        <v>0.92377600000000004</v>
      </c>
      <c r="E593">
        <v>23876</v>
      </c>
      <c r="F593">
        <v>22455</v>
      </c>
      <c r="G593">
        <v>8.0177366302186392</v>
      </c>
      <c r="H593" t="s">
        <v>50</v>
      </c>
      <c r="I593">
        <v>6.5292302918723397</v>
      </c>
      <c r="J593" t="s">
        <v>50</v>
      </c>
      <c r="K593">
        <v>4.3655204028889703</v>
      </c>
      <c r="L593" t="s">
        <v>50</v>
      </c>
      <c r="M593">
        <v>10.2675344906331</v>
      </c>
      <c r="N593" t="s">
        <v>50</v>
      </c>
      <c r="O593">
        <v>-1.7502251594633901E-2</v>
      </c>
      <c r="P593" t="s">
        <v>50</v>
      </c>
      <c r="Q593">
        <v>-2.4012683824642601E-2</v>
      </c>
      <c r="R593" t="s">
        <v>50</v>
      </c>
      <c r="S593">
        <v>-9.5763862218141097E-3</v>
      </c>
      <c r="T593" t="s">
        <v>50</v>
      </c>
      <c r="U593">
        <v>-5.5923384813990002E-3</v>
      </c>
      <c r="V593" t="s">
        <v>53</v>
      </c>
      <c r="W593">
        <v>3.0600373035867401</v>
      </c>
      <c r="X593" t="s">
        <v>50</v>
      </c>
      <c r="Y593">
        <v>3.0597530547338199</v>
      </c>
      <c r="Z593" t="s">
        <v>50</v>
      </c>
      <c r="AA593">
        <v>58.753471429962097</v>
      </c>
      <c r="AB593">
        <v>23.604921263353798</v>
      </c>
      <c r="AC593">
        <v>31.177818466800701</v>
      </c>
      <c r="AD593">
        <v>-7.5728972034469999</v>
      </c>
      <c r="AE593">
        <v>32785.297916666597</v>
      </c>
      <c r="AF593">
        <v>32700.521124445098</v>
      </c>
      <c r="AG593">
        <v>32162.2730090605</v>
      </c>
      <c r="AH593">
        <v>33430.944531006498</v>
      </c>
      <c r="AI593">
        <v>30193.080552358999</v>
      </c>
      <c r="AJ593">
        <v>33660.124657950699</v>
      </c>
      <c r="AK593">
        <v>32202.474785918101</v>
      </c>
      <c r="AL593">
        <v>33238.062960482202</v>
      </c>
      <c r="AM593">
        <v>34928.625118934302</v>
      </c>
      <c r="AN593">
        <v>31570.909090909001</v>
      </c>
      <c r="AO593">
        <v>32121.879063097502</v>
      </c>
      <c r="AP593">
        <v>33598.760489510401</v>
      </c>
      <c r="AQ593">
        <v>31169.042994810901</v>
      </c>
      <c r="AR593">
        <v>34457.616139585603</v>
      </c>
      <c r="AS593">
        <v>32443.003831417602</v>
      </c>
      <c r="AT593">
        <v>33274.575983717703</v>
      </c>
      <c r="AU593">
        <v>29146.5198728139</v>
      </c>
      <c r="AV593">
        <v>32654.901718213001</v>
      </c>
      <c r="AW593">
        <v>31965.128544423402</v>
      </c>
      <c r="AX593">
        <v>33202.467592592497</v>
      </c>
      <c r="AY593">
        <v>38915.698564593302</v>
      </c>
      <c r="AZ593">
        <v>30539.840620592298</v>
      </c>
      <c r="BA593">
        <v>30231.9772234273</v>
      </c>
      <c r="BB593">
        <v>34445.872607982499</v>
      </c>
      <c r="BC593">
        <v>31477.0934911242</v>
      </c>
      <c r="BD593">
        <v>32633.449127906901</v>
      </c>
      <c r="BE593">
        <v>33611.1863247863</v>
      </c>
      <c r="BF593">
        <v>32632.217716781</v>
      </c>
    </row>
    <row r="594" spans="1:58" x14ac:dyDescent="0.25">
      <c r="A594" t="s">
        <v>579</v>
      </c>
      <c r="B594" t="str">
        <f>VLOOKUP(A594,vhcsResultsConsolidated!$A$2:$C$566,2)</f>
        <v>SUV</v>
      </c>
      <c r="C594" t="str">
        <f>VLOOKUP(A594,vhcsResultsConsolidated!$A$2:$C$566,3)</f>
        <v>medium high</v>
      </c>
      <c r="D594">
        <v>0.88743799999999995</v>
      </c>
      <c r="E594">
        <v>2770</v>
      </c>
      <c r="F594">
        <v>2529</v>
      </c>
      <c r="G594">
        <v>4.4035546409787898</v>
      </c>
      <c r="H594" t="s">
        <v>50</v>
      </c>
      <c r="I594">
        <v>3.1694366867167898</v>
      </c>
      <c r="J594" t="s">
        <v>50</v>
      </c>
      <c r="K594">
        <v>2.7230409344628401</v>
      </c>
      <c r="L594" t="s">
        <v>51</v>
      </c>
      <c r="M594">
        <v>5.1985579441917702</v>
      </c>
      <c r="N594" t="s">
        <v>50</v>
      </c>
      <c r="O594">
        <v>-2.6088729390161099E-2</v>
      </c>
      <c r="P594" t="s">
        <v>53</v>
      </c>
      <c r="Q594">
        <v>-1.6188119637127601E-2</v>
      </c>
      <c r="R594" t="s">
        <v>53</v>
      </c>
      <c r="S594">
        <v>-1.83121834072556E-2</v>
      </c>
      <c r="T594" t="s">
        <v>53</v>
      </c>
      <c r="U594">
        <v>-6.0977351620312903E-3</v>
      </c>
      <c r="V594" t="s">
        <v>53</v>
      </c>
      <c r="W594">
        <v>3.0225563636765198</v>
      </c>
      <c r="X594" t="s">
        <v>50</v>
      </c>
      <c r="Y594">
        <v>3.0176907879834798</v>
      </c>
      <c r="Z594" t="s">
        <v>50</v>
      </c>
      <c r="AA594">
        <v>13.277667674070599</v>
      </c>
      <c r="AB594">
        <v>10.803327733246199</v>
      </c>
      <c r="AC594">
        <v>6.09977780873783</v>
      </c>
      <c r="AD594">
        <v>4.7035499245084402</v>
      </c>
      <c r="AE594">
        <v>21224.272614622001</v>
      </c>
      <c r="AF594">
        <v>16786.390243902399</v>
      </c>
      <c r="AG594">
        <v>15553.830769230701</v>
      </c>
      <c r="AH594">
        <v>12978.525641025601</v>
      </c>
      <c r="AI594">
        <v>22002.800894854499</v>
      </c>
      <c r="AJ594">
        <v>16935.120967741899</v>
      </c>
      <c r="AK594">
        <v>15345.6550387596</v>
      </c>
      <c r="AL594">
        <v>12448.600790513799</v>
      </c>
      <c r="AM594">
        <v>20257.599999999999</v>
      </c>
      <c r="AN594">
        <v>16591.573943661901</v>
      </c>
      <c r="AO594">
        <v>15758.8282442748</v>
      </c>
      <c r="AP594">
        <v>13436.105802047699</v>
      </c>
      <c r="AQ594">
        <v>22208.920353982299</v>
      </c>
      <c r="AR594">
        <v>18040.841584158399</v>
      </c>
      <c r="AS594">
        <v>14172.4338235294</v>
      </c>
      <c r="AT594">
        <v>13180.065040650399</v>
      </c>
      <c r="AU594">
        <v>21792.018099547498</v>
      </c>
      <c r="AV594">
        <v>15621.2647058823</v>
      </c>
      <c r="AW594">
        <v>16653.508196721301</v>
      </c>
      <c r="AX594">
        <v>11756.523076923</v>
      </c>
      <c r="AY594">
        <v>20164.1171875</v>
      </c>
      <c r="AZ594">
        <v>15897.1793103448</v>
      </c>
      <c r="BA594">
        <v>17436.7837837837</v>
      </c>
      <c r="BB594">
        <v>12435.652406417101</v>
      </c>
      <c r="BC594">
        <v>20309.176724137898</v>
      </c>
      <c r="BD594">
        <v>17315.9424460431</v>
      </c>
      <c r="BE594">
        <v>13580.429824561401</v>
      </c>
      <c r="BF594">
        <v>15201.056603773501</v>
      </c>
    </row>
    <row r="595" spans="1:58" x14ac:dyDescent="0.25">
      <c r="A595" t="s">
        <v>580</v>
      </c>
      <c r="B595" t="str">
        <f>VLOOKUP(A595,vhcsResultsConsolidated!$A$2:$C$566,2)</f>
        <v>Limousine Sport</v>
      </c>
      <c r="C595" t="str">
        <f>VLOOKUP(A595,vhcsResultsConsolidated!$A$2:$C$566,3)</f>
        <v>High</v>
      </c>
      <c r="D595">
        <v>0.94590399999999997</v>
      </c>
      <c r="E595">
        <v>10364</v>
      </c>
      <c r="F595">
        <v>9657</v>
      </c>
      <c r="G595">
        <v>8.7052674390332303</v>
      </c>
      <c r="H595" t="s">
        <v>50</v>
      </c>
      <c r="I595">
        <v>5.7965492163918899</v>
      </c>
      <c r="J595" t="s">
        <v>50</v>
      </c>
      <c r="K595">
        <v>4.7804391971961904</v>
      </c>
      <c r="L595" t="s">
        <v>50</v>
      </c>
      <c r="M595">
        <v>5.7438273762717804</v>
      </c>
      <c r="N595" t="s">
        <v>50</v>
      </c>
      <c r="O595">
        <v>-2.54560116246982E-2</v>
      </c>
      <c r="P595" t="s">
        <v>50</v>
      </c>
      <c r="Q595">
        <v>4.5093787497481096E-3</v>
      </c>
      <c r="R595" t="s">
        <v>53</v>
      </c>
      <c r="S595">
        <v>5.4014246887565398E-3</v>
      </c>
      <c r="T595" t="s">
        <v>53</v>
      </c>
      <c r="U595">
        <v>2.2218278620454002E-2</v>
      </c>
      <c r="V595" t="s">
        <v>50</v>
      </c>
      <c r="W595">
        <v>3.0610000555741599</v>
      </c>
      <c r="X595" t="s">
        <v>50</v>
      </c>
      <c r="Y595">
        <v>3.0780759217904698</v>
      </c>
      <c r="Z595" t="s">
        <v>50</v>
      </c>
      <c r="AA595">
        <v>-9.6833454747166403</v>
      </c>
      <c r="AB595">
        <v>13.687825990930101</v>
      </c>
      <c r="AC595">
        <v>4.8983188077145599</v>
      </c>
      <c r="AD595">
        <v>8.7895071832155995</v>
      </c>
      <c r="AE595">
        <v>41943.152157737997</v>
      </c>
      <c r="AF595">
        <v>37119.5774705164</v>
      </c>
      <c r="AG595">
        <v>36494.261892839197</v>
      </c>
      <c r="AH595">
        <v>39605.193394349299</v>
      </c>
      <c r="AI595">
        <v>42957.854875283403</v>
      </c>
      <c r="AJ595">
        <v>37482.270817704397</v>
      </c>
      <c r="AK595">
        <v>37135.606625258799</v>
      </c>
      <c r="AL595">
        <v>39397.839137645104</v>
      </c>
      <c r="AM595">
        <v>40959.671062271002</v>
      </c>
      <c r="AN595">
        <v>36690.207815275302</v>
      </c>
      <c r="AO595">
        <v>35893.351115421901</v>
      </c>
      <c r="AP595">
        <v>39796.524100994597</v>
      </c>
      <c r="AQ595">
        <v>44704.657393850597</v>
      </c>
      <c r="AR595">
        <v>36250.218358831698</v>
      </c>
      <c r="AS595">
        <v>35547.324200913201</v>
      </c>
      <c r="AT595">
        <v>39276.942133815501</v>
      </c>
      <c r="AU595">
        <v>41093.689062500001</v>
      </c>
      <c r="AV595">
        <v>38925.016286644903</v>
      </c>
      <c r="AW595">
        <v>38453.159090909001</v>
      </c>
      <c r="AX595">
        <v>39500.2220520673</v>
      </c>
      <c r="AY595">
        <v>39585.846026489999</v>
      </c>
      <c r="AZ595">
        <v>36572.449725776904</v>
      </c>
      <c r="BA595">
        <v>33732.178879310297</v>
      </c>
      <c r="BB595">
        <v>40861.622418879</v>
      </c>
      <c r="BC595">
        <v>42050.065703022301</v>
      </c>
      <c r="BD595">
        <v>36801.4576856649</v>
      </c>
      <c r="BE595">
        <v>37661.929453262703</v>
      </c>
      <c r="BF595">
        <v>38648.453100158898</v>
      </c>
    </row>
    <row r="596" spans="1:58" x14ac:dyDescent="0.25">
      <c r="A596" t="s">
        <v>581</v>
      </c>
      <c r="B596" t="str">
        <f>VLOOKUP(A596,vhcsResultsConsolidated!$A$2:$C$566,2)</f>
        <v>SUV</v>
      </c>
      <c r="C596" t="str">
        <f>VLOOKUP(A596,vhcsResultsConsolidated!$A$2:$C$566,3)</f>
        <v>Cheap</v>
      </c>
      <c r="D596">
        <v>0.89079699999999995</v>
      </c>
      <c r="E596">
        <v>3663</v>
      </c>
      <c r="F596">
        <v>2169</v>
      </c>
      <c r="G596">
        <v>2.55934277056196</v>
      </c>
      <c r="H596" t="s">
        <v>51</v>
      </c>
      <c r="I596">
        <v>1.7602890626599801</v>
      </c>
      <c r="J596" t="s">
        <v>53</v>
      </c>
      <c r="K596">
        <v>2.82024676824846</v>
      </c>
      <c r="L596" t="s">
        <v>51</v>
      </c>
      <c r="M596">
        <v>2.12560485005283</v>
      </c>
      <c r="N596" t="s">
        <v>52</v>
      </c>
      <c r="O596">
        <v>-2.0586360777278899E-2</v>
      </c>
      <c r="P596" t="s">
        <v>53</v>
      </c>
      <c r="Q596">
        <v>-1.2451486500601699E-3</v>
      </c>
      <c r="R596" t="s">
        <v>53</v>
      </c>
      <c r="S596">
        <v>1.8405487860808499E-3</v>
      </c>
      <c r="T596" t="s">
        <v>53</v>
      </c>
      <c r="U596">
        <v>6.9917026818688693E-2</v>
      </c>
      <c r="V596" t="s">
        <v>50</v>
      </c>
      <c r="W596">
        <v>3.03484330712537</v>
      </c>
      <c r="X596" t="s">
        <v>50</v>
      </c>
      <c r="Y596">
        <v>3.0697856030477699</v>
      </c>
      <c r="Z596" t="s">
        <v>50</v>
      </c>
      <c r="AA596">
        <v>-0.16310519830259099</v>
      </c>
      <c r="AB596">
        <v>-11.6954505620975</v>
      </c>
      <c r="AC596">
        <v>-1.4567024669248101</v>
      </c>
      <c r="AD596">
        <v>-10.238748095172699</v>
      </c>
      <c r="AE596">
        <v>38285.500697349999</v>
      </c>
      <c r="AF596">
        <v>37986.412828947301</v>
      </c>
      <c r="AG596">
        <v>36775.411764705801</v>
      </c>
      <c r="AH596">
        <v>30462.831349206299</v>
      </c>
      <c r="AI596">
        <v>36772.672176308501</v>
      </c>
      <c r="AJ596">
        <v>37454.277602523602</v>
      </c>
      <c r="AK596">
        <v>39898.624309392202</v>
      </c>
      <c r="AL596">
        <v>31520.460481099599</v>
      </c>
      <c r="AM596">
        <v>39836.790960451901</v>
      </c>
      <c r="AN596">
        <v>38566.092783505097</v>
      </c>
      <c r="AO596">
        <v>33220.056603773497</v>
      </c>
      <c r="AP596">
        <v>29017.9014084507</v>
      </c>
      <c r="AQ596">
        <v>37887.683908045903</v>
      </c>
      <c r="AR596">
        <v>38329.642857142797</v>
      </c>
      <c r="AS596">
        <v>42195.738317757001</v>
      </c>
      <c r="AT596">
        <v>32453.705479452001</v>
      </c>
      <c r="AU596">
        <v>35746.153439153401</v>
      </c>
      <c r="AV596">
        <v>36467.288590604003</v>
      </c>
      <c r="AW596">
        <v>36577.121621621598</v>
      </c>
      <c r="AX596">
        <v>30580.779310344798</v>
      </c>
      <c r="AY596">
        <v>38009.3103448275</v>
      </c>
      <c r="AZ596">
        <v>37687.787234042502</v>
      </c>
      <c r="BA596">
        <v>32910.3146067415</v>
      </c>
      <c r="BB596">
        <v>27820.366412213702</v>
      </c>
      <c r="BC596">
        <v>41603.355555555499</v>
      </c>
      <c r="BD596">
        <v>39391.699999999997</v>
      </c>
      <c r="BE596">
        <v>33613.871428571401</v>
      </c>
      <c r="BF596">
        <v>30931.0365853658</v>
      </c>
    </row>
    <row r="597" spans="1:58" x14ac:dyDescent="0.25">
      <c r="A597" t="s">
        <v>582</v>
      </c>
      <c r="B597" t="str">
        <f>VLOOKUP(A597,vhcsResultsConsolidated!$A$2:$C$566,2)</f>
        <v>SUV</v>
      </c>
      <c r="C597" t="str">
        <f>VLOOKUP(A597,vhcsResultsConsolidated!$A$2:$C$566,3)</f>
        <v>medium low</v>
      </c>
      <c r="D597">
        <v>0.59859300000000004</v>
      </c>
      <c r="E597">
        <v>982</v>
      </c>
      <c r="F597">
        <v>982</v>
      </c>
      <c r="G597">
        <v>7.3866257640756299</v>
      </c>
      <c r="H597" t="s">
        <v>50</v>
      </c>
      <c r="I597">
        <v>4.2491952139908102</v>
      </c>
      <c r="J597" t="s">
        <v>50</v>
      </c>
      <c r="K597">
        <v>4.0493238125863096</v>
      </c>
      <c r="L597" t="s">
        <v>50</v>
      </c>
      <c r="M597">
        <v>6.2997777934398798</v>
      </c>
      <c r="N597" t="s">
        <v>50</v>
      </c>
      <c r="O597">
        <v>-6.9162267724942397E-2</v>
      </c>
      <c r="P597" t="s">
        <v>50</v>
      </c>
      <c r="Q597">
        <v>-0.11259786485998501</v>
      </c>
      <c r="R597" t="s">
        <v>50</v>
      </c>
      <c r="S597">
        <v>-0.141588467308538</v>
      </c>
      <c r="T597" t="s">
        <v>50</v>
      </c>
      <c r="U597">
        <v>-6.19986528166016E-2</v>
      </c>
      <c r="V597" t="s">
        <v>51</v>
      </c>
      <c r="W597">
        <v>3.1505048797635702</v>
      </c>
      <c r="X597" t="s">
        <v>50</v>
      </c>
      <c r="Y597">
        <v>3.0978151297229202</v>
      </c>
      <c r="Z597" t="s">
        <v>50</v>
      </c>
      <c r="AA597">
        <v>10.623473337646301</v>
      </c>
      <c r="AB597">
        <v>6.2741927486472999</v>
      </c>
      <c r="AC597">
        <v>6.0765558220490998</v>
      </c>
      <c r="AD597">
        <v>0.19763692659819801</v>
      </c>
      <c r="AE597">
        <v>58478.276967930004</v>
      </c>
      <c r="AF597">
        <v>50919.5694117647</v>
      </c>
      <c r="AG597">
        <v>44935.588709677402</v>
      </c>
      <c r="AH597">
        <v>39031.466666666602</v>
      </c>
      <c r="AI597">
        <v>58129</v>
      </c>
      <c r="AJ597">
        <v>53354.546391752498</v>
      </c>
      <c r="AK597">
        <v>46171.3170731707</v>
      </c>
      <c r="AL597">
        <v>39641.442307692298</v>
      </c>
      <c r="AM597">
        <v>58691.450704225303</v>
      </c>
      <c r="AN597">
        <v>48874.610389610301</v>
      </c>
      <c r="AO597">
        <v>42522.976190476104</v>
      </c>
      <c r="AP597">
        <v>38196.763157894697</v>
      </c>
      <c r="AR597">
        <v>54785.816326530599</v>
      </c>
      <c r="AS597">
        <v>48165.5</v>
      </c>
      <c r="AT597">
        <v>40211.09375</v>
      </c>
      <c r="AU597">
        <v>58129</v>
      </c>
      <c r="AV597">
        <v>51893.458333333299</v>
      </c>
      <c r="AW597">
        <v>44449.068181818096</v>
      </c>
      <c r="AX597">
        <v>38730</v>
      </c>
      <c r="AY597">
        <v>59418.675438596401</v>
      </c>
      <c r="AZ597">
        <v>49743.9285714285</v>
      </c>
      <c r="BA597">
        <v>44583.636363636302</v>
      </c>
      <c r="BB597">
        <v>38186.111111111102</v>
      </c>
      <c r="BC597">
        <v>57854.040404040403</v>
      </c>
      <c r="BD597">
        <v>48234.060150375903</v>
      </c>
      <c r="BE597">
        <v>40256.25</v>
      </c>
      <c r="BF597">
        <v>38206.35</v>
      </c>
    </row>
    <row r="598" spans="1:58" x14ac:dyDescent="0.25">
      <c r="A598" t="s">
        <v>583</v>
      </c>
      <c r="D598">
        <v>0.90640200000000004</v>
      </c>
      <c r="E598">
        <v>4778</v>
      </c>
      <c r="F598">
        <v>4778</v>
      </c>
      <c r="G598">
        <v>1.4596984835512301</v>
      </c>
      <c r="H598" t="s">
        <v>53</v>
      </c>
      <c r="I598">
        <v>1.4127372630289801</v>
      </c>
      <c r="J598" t="s">
        <v>53</v>
      </c>
      <c r="K598">
        <v>1.8043112460606201</v>
      </c>
      <c r="L598" t="s">
        <v>53</v>
      </c>
      <c r="M598">
        <v>4.6167774278349096</v>
      </c>
      <c r="N598" t="s">
        <v>50</v>
      </c>
      <c r="O598">
        <v>-3.0674907246419698E-2</v>
      </c>
      <c r="P598" t="s">
        <v>51</v>
      </c>
      <c r="Q598">
        <v>-3.5755675210024797E-2</v>
      </c>
      <c r="R598" t="s">
        <v>52</v>
      </c>
      <c r="S598">
        <v>6.9139396292367802E-2</v>
      </c>
      <c r="T598" t="s">
        <v>50</v>
      </c>
      <c r="U598">
        <v>0.103112804558312</v>
      </c>
      <c r="V598" t="s">
        <v>50</v>
      </c>
      <c r="W598">
        <v>2.8299091052407799</v>
      </c>
      <c r="X598" t="s">
        <v>50</v>
      </c>
      <c r="Y598">
        <v>2.9228723059723301</v>
      </c>
      <c r="Z598" t="s">
        <v>50</v>
      </c>
      <c r="AA598">
        <v>29.249476550469499</v>
      </c>
      <c r="AB598">
        <v>-46.921414020971</v>
      </c>
      <c r="AC598">
        <v>-15.553912780481401</v>
      </c>
      <c r="AD598">
        <v>-31.367501240489499</v>
      </c>
      <c r="AE598">
        <v>16788.2345803842</v>
      </c>
      <c r="AF598">
        <v>15716.3088538091</v>
      </c>
      <c r="AG598">
        <v>12279.4444444444</v>
      </c>
      <c r="AH598">
        <v>12461.402496099799</v>
      </c>
      <c r="AI598">
        <v>17694.0760769935</v>
      </c>
      <c r="AJ598">
        <v>16220.0361290322</v>
      </c>
      <c r="AK598">
        <v>12755.9576470588</v>
      </c>
      <c r="AL598">
        <v>12116.1640866873</v>
      </c>
      <c r="AM598">
        <v>15674.0597519729</v>
      </c>
      <c r="AN598">
        <v>15143.891495601099</v>
      </c>
      <c r="AO598">
        <v>11548.332129963899</v>
      </c>
      <c r="AP598">
        <v>12812.0691823899</v>
      </c>
      <c r="AQ598">
        <v>18485.496632996601</v>
      </c>
      <c r="AR598">
        <v>15535.145038167901</v>
      </c>
      <c r="AS598">
        <v>13459.155172413701</v>
      </c>
      <c r="AT598">
        <v>12442.012903225799</v>
      </c>
      <c r="AU598">
        <v>16748.193158953702</v>
      </c>
      <c r="AV598">
        <v>16924.649214659599</v>
      </c>
      <c r="AW598">
        <v>11910.6632124352</v>
      </c>
      <c r="AX598">
        <v>11815.5297619047</v>
      </c>
      <c r="AY598">
        <v>15249</v>
      </c>
      <c r="AZ598">
        <v>14039.4779874213</v>
      </c>
      <c r="BA598">
        <v>12340.4598540145</v>
      </c>
      <c r="BB598">
        <v>13619.227027027</v>
      </c>
      <c r="BC598">
        <v>15986.8238747553</v>
      </c>
      <c r="BD598">
        <v>16108.7362637362</v>
      </c>
      <c r="BE598">
        <v>10773.1785714285</v>
      </c>
      <c r="BF598">
        <v>11689.330827067601</v>
      </c>
    </row>
    <row r="599" spans="1:58" x14ac:dyDescent="0.25">
      <c r="A599" t="s">
        <v>584</v>
      </c>
      <c r="D599">
        <v>0.35341800000000001</v>
      </c>
      <c r="E599">
        <v>901</v>
      </c>
      <c r="F599">
        <v>694</v>
      </c>
      <c r="G599">
        <v>1.1831513574587</v>
      </c>
      <c r="H599" t="s">
        <v>53</v>
      </c>
      <c r="I599">
        <v>0.55245415081726301</v>
      </c>
      <c r="J599" t="s">
        <v>53</v>
      </c>
      <c r="K599">
        <v>1.44659067538746</v>
      </c>
      <c r="L599" t="s">
        <v>53</v>
      </c>
      <c r="M599">
        <v>0.61037890330613598</v>
      </c>
      <c r="N599" t="s">
        <v>53</v>
      </c>
      <c r="O599">
        <v>-5.1599214457099002E-2</v>
      </c>
      <c r="P599" t="s">
        <v>53</v>
      </c>
      <c r="Q599">
        <v>-8.2881979493775501E-2</v>
      </c>
      <c r="R599" t="s">
        <v>53</v>
      </c>
      <c r="S599">
        <v>-0.109253552177057</v>
      </c>
      <c r="T599" t="s">
        <v>51</v>
      </c>
      <c r="U599">
        <v>-9.9771258520268996E-2</v>
      </c>
      <c r="V599" t="s">
        <v>52</v>
      </c>
      <c r="W599">
        <v>2.5354673327798398</v>
      </c>
      <c r="X599" t="s">
        <v>50</v>
      </c>
      <c r="Y599">
        <v>2.4497960076144198</v>
      </c>
      <c r="Z599" t="s">
        <v>50</v>
      </c>
      <c r="AA599">
        <v>9.9623962471112595</v>
      </c>
      <c r="AB599">
        <v>6.4640592921978897</v>
      </c>
      <c r="AC599">
        <v>4.5505997219868402</v>
      </c>
      <c r="AD599">
        <v>1.91345957021104</v>
      </c>
      <c r="AE599">
        <v>2770.35341365461</v>
      </c>
      <c r="AF599">
        <v>2717.6632653061201</v>
      </c>
      <c r="AG599">
        <v>2769.9212598425202</v>
      </c>
      <c r="AH599">
        <v>2692.73770491803</v>
      </c>
      <c r="AI599">
        <v>2783.6808510638298</v>
      </c>
      <c r="AJ599">
        <v>2544.9708737863998</v>
      </c>
      <c r="AK599">
        <v>2874.88888888888</v>
      </c>
      <c r="AL599">
        <v>2610.8450704225302</v>
      </c>
      <c r="AM599">
        <v>2752.9537037036998</v>
      </c>
      <c r="AN599">
        <v>2908.9247311827899</v>
      </c>
      <c r="AO599">
        <v>2666.59375</v>
      </c>
      <c r="AP599">
        <v>2806.74509803921</v>
      </c>
      <c r="AQ599">
        <v>2890.80303030303</v>
      </c>
      <c r="AR599">
        <v>2636.2631578947298</v>
      </c>
      <c r="AS599">
        <v>3217.86666666666</v>
      </c>
      <c r="AT599">
        <v>2461.2051282051202</v>
      </c>
      <c r="AU599">
        <v>2689.4133333333298</v>
      </c>
      <c r="AV599">
        <v>2431.8478260869501</v>
      </c>
      <c r="AW599">
        <v>2563.0909090908999</v>
      </c>
      <c r="AX599">
        <v>2793.21875</v>
      </c>
      <c r="AY599">
        <v>2958.67924528301</v>
      </c>
      <c r="AZ599">
        <v>3115.0681818181802</v>
      </c>
      <c r="BA599">
        <v>2770.1621621621598</v>
      </c>
      <c r="BB599">
        <v>2774.5</v>
      </c>
      <c r="BC599">
        <v>2554.7090909090898</v>
      </c>
      <c r="BD599">
        <v>2723.8163265306098</v>
      </c>
      <c r="BE599">
        <v>2524.6666666666601</v>
      </c>
      <c r="BF599">
        <v>2827.5483870967701</v>
      </c>
    </row>
    <row r="600" spans="1:58" x14ac:dyDescent="0.25">
      <c r="A600" t="s">
        <v>585</v>
      </c>
      <c r="B600" t="str">
        <f>VLOOKUP(A600,vhcsResultsConsolidated!$A$2:$C$566,2)</f>
        <v>SUV</v>
      </c>
      <c r="C600" t="str">
        <f>VLOOKUP(A600,vhcsResultsConsolidated!$A$2:$C$566,3)</f>
        <v>Cheap</v>
      </c>
      <c r="D600">
        <v>0.89450399999999997</v>
      </c>
      <c r="E600">
        <v>12906</v>
      </c>
      <c r="F600">
        <v>8844</v>
      </c>
      <c r="G600">
        <v>3.15103272778601</v>
      </c>
      <c r="H600" t="s">
        <v>50</v>
      </c>
      <c r="I600">
        <v>3.2773523106815001</v>
      </c>
      <c r="J600" t="s">
        <v>50</v>
      </c>
      <c r="K600">
        <v>2.5993897506796699</v>
      </c>
      <c r="L600" t="s">
        <v>51</v>
      </c>
      <c r="M600">
        <v>2.3011613215630198</v>
      </c>
      <c r="N600" t="s">
        <v>51</v>
      </c>
      <c r="O600">
        <v>-2.71761017147545E-2</v>
      </c>
      <c r="P600" t="s">
        <v>51</v>
      </c>
      <c r="Q600">
        <v>-1.4648414319767199E-3</v>
      </c>
      <c r="R600" t="s">
        <v>53</v>
      </c>
      <c r="S600">
        <v>3.1534404684613E-2</v>
      </c>
      <c r="T600" t="s">
        <v>50</v>
      </c>
      <c r="U600">
        <v>5.9083327108067803E-2</v>
      </c>
      <c r="V600" t="s">
        <v>50</v>
      </c>
      <c r="W600">
        <v>2.7890191578769201</v>
      </c>
      <c r="X600" t="s">
        <v>50</v>
      </c>
      <c r="Y600">
        <v>2.8395146157839299</v>
      </c>
      <c r="Z600" t="s">
        <v>50</v>
      </c>
      <c r="AA600">
        <v>3.0643450532169001</v>
      </c>
      <c r="AB600">
        <v>-124.821637682793</v>
      </c>
      <c r="AC600">
        <v>-55.744665566172699</v>
      </c>
      <c r="AD600">
        <v>-69.076972116621107</v>
      </c>
      <c r="AE600">
        <v>18943.9126712328</v>
      </c>
      <c r="AF600">
        <v>15979.2705293872</v>
      </c>
      <c r="AG600">
        <v>14662.354550862499</v>
      </c>
      <c r="AH600">
        <v>15482.457578253699</v>
      </c>
      <c r="AI600">
        <v>20323.166417910401</v>
      </c>
      <c r="AJ600">
        <v>16345.577429983499</v>
      </c>
      <c r="AK600">
        <v>14386.946300715899</v>
      </c>
      <c r="AL600">
        <v>14452.062337662301</v>
      </c>
      <c r="AM600">
        <v>17088.2901606425</v>
      </c>
      <c r="AN600">
        <v>15603.9991561181</v>
      </c>
      <c r="AO600">
        <v>14936.1293001186</v>
      </c>
      <c r="AP600">
        <v>16417.340926944202</v>
      </c>
      <c r="AQ600">
        <v>19989.668579626901</v>
      </c>
      <c r="AR600">
        <v>16762.353677621199</v>
      </c>
      <c r="AS600">
        <v>14753.4451476793</v>
      </c>
      <c r="AT600">
        <v>14492.194158075599</v>
      </c>
      <c r="AU600">
        <v>20684.6718506998</v>
      </c>
      <c r="AV600">
        <v>15882.412173913001</v>
      </c>
      <c r="AW600">
        <v>13909.692307692299</v>
      </c>
      <c r="AX600">
        <v>14411.30017452</v>
      </c>
      <c r="AY600">
        <v>18167.346889952099</v>
      </c>
      <c r="AZ600">
        <v>15618.7479674796</v>
      </c>
      <c r="BA600">
        <v>14771.444730077101</v>
      </c>
      <c r="BB600">
        <v>16010.162861491601</v>
      </c>
      <c r="BC600">
        <v>16307.9342560553</v>
      </c>
      <c r="BD600">
        <v>15588.085964912199</v>
      </c>
      <c r="BE600">
        <v>15077.235682819301</v>
      </c>
      <c r="BF600">
        <v>16851.620129870102</v>
      </c>
    </row>
    <row r="601" spans="1:58" x14ac:dyDescent="0.25">
      <c r="A601" t="s">
        <v>810</v>
      </c>
      <c r="B601" t="str">
        <f>VLOOKUP(A601,vhcsResultsConsolidated!$A$2:$C$566,2)</f>
        <v>SUV</v>
      </c>
      <c r="C601" t="str">
        <f>VLOOKUP(A601,vhcsResultsConsolidated!$A$2:$C$566,3)</f>
        <v>Cheap</v>
      </c>
      <c r="D601">
        <v>0.734483</v>
      </c>
      <c r="E601">
        <v>1087</v>
      </c>
      <c r="F601">
        <v>1087</v>
      </c>
      <c r="G601">
        <v>1.7410261673574701</v>
      </c>
      <c r="H601" t="s">
        <v>53</v>
      </c>
      <c r="I601">
        <v>1.33752838553805</v>
      </c>
      <c r="J601" t="s">
        <v>53</v>
      </c>
      <c r="K601">
        <v>0.96108756897486802</v>
      </c>
      <c r="L601" t="s">
        <v>53</v>
      </c>
      <c r="M601">
        <v>1.30362041767128</v>
      </c>
      <c r="N601" t="s">
        <v>53</v>
      </c>
      <c r="O601">
        <v>-7.1673600910901802E-2</v>
      </c>
      <c r="P601" t="s">
        <v>50</v>
      </c>
      <c r="Q601">
        <v>-3.5315345685934002E-2</v>
      </c>
      <c r="R601" t="s">
        <v>52</v>
      </c>
      <c r="S601">
        <v>-5.05505125480313E-2</v>
      </c>
      <c r="T601" t="s">
        <v>50</v>
      </c>
      <c r="U601">
        <v>-3.3386202262112002E-2</v>
      </c>
      <c r="V601" t="s">
        <v>53</v>
      </c>
      <c r="W601">
        <v>2.9268411177131601</v>
      </c>
      <c r="X601" t="s">
        <v>50</v>
      </c>
      <c r="Y601">
        <v>2.8987570746634299</v>
      </c>
      <c r="Z601" t="s">
        <v>50</v>
      </c>
      <c r="AA601">
        <v>6.5554241487548897</v>
      </c>
      <c r="AB601">
        <v>-0.76434732612279699</v>
      </c>
      <c r="AC601">
        <v>-1.1627083136743099</v>
      </c>
      <c r="AD601">
        <v>0.398360987551521</v>
      </c>
      <c r="AE601">
        <v>23722.989154013001</v>
      </c>
      <c r="AF601">
        <v>19845.463976945201</v>
      </c>
      <c r="AG601">
        <v>17781.4637681159</v>
      </c>
      <c r="AH601">
        <v>17286.113475177299</v>
      </c>
      <c r="AI601">
        <v>25151.969827586199</v>
      </c>
      <c r="AJ601">
        <v>19889.641304347799</v>
      </c>
      <c r="AK601">
        <v>18386.079365079298</v>
      </c>
      <c r="AL601">
        <v>17954</v>
      </c>
      <c r="AM601">
        <v>22275.288209606901</v>
      </c>
      <c r="AN601">
        <v>19795.595092024501</v>
      </c>
      <c r="AO601">
        <v>17273.586666666601</v>
      </c>
      <c r="AP601">
        <v>16384.466666666602</v>
      </c>
      <c r="AQ601">
        <v>26107.044247787599</v>
      </c>
      <c r="AR601">
        <v>20532.282051282</v>
      </c>
      <c r="AS601">
        <v>17861.088235294101</v>
      </c>
      <c r="AT601">
        <v>17725.4411764705</v>
      </c>
      <c r="AU601">
        <v>24245.050420168001</v>
      </c>
      <c r="AV601">
        <v>19416.754716981101</v>
      </c>
      <c r="AW601">
        <v>19001.5862068965</v>
      </c>
      <c r="AX601">
        <v>18119.3404255319</v>
      </c>
      <c r="AY601">
        <v>23289.7477477477</v>
      </c>
      <c r="AZ601">
        <v>19909.369047618999</v>
      </c>
      <c r="BA601">
        <v>17023.060000000001</v>
      </c>
      <c r="BB601">
        <v>16248.108108108099</v>
      </c>
      <c r="BC601">
        <v>21321.0084745762</v>
      </c>
      <c r="BD601">
        <v>19674.620253164499</v>
      </c>
      <c r="BE601">
        <v>17774.64</v>
      </c>
      <c r="BF601">
        <v>16603.826086956498</v>
      </c>
    </row>
    <row r="602" spans="1:58" x14ac:dyDescent="0.25">
      <c r="A602" t="s">
        <v>586</v>
      </c>
      <c r="B602" t="str">
        <f>VLOOKUP(A602,vhcsResultsConsolidated!$A$2:$C$566,2)</f>
        <v>Limousine Sport</v>
      </c>
      <c r="C602" t="str">
        <f>VLOOKUP(A602,vhcsResultsConsolidated!$A$2:$C$566,3)</f>
        <v>high</v>
      </c>
      <c r="D602">
        <v>0.69278799999999996</v>
      </c>
      <c r="E602">
        <v>5045</v>
      </c>
      <c r="F602">
        <v>3987</v>
      </c>
      <c r="G602">
        <v>7.9142855556068898</v>
      </c>
      <c r="H602" t="s">
        <v>50</v>
      </c>
      <c r="I602">
        <v>7.3341494286694697</v>
      </c>
      <c r="J602" t="s">
        <v>50</v>
      </c>
      <c r="K602">
        <v>2.7281688618513198</v>
      </c>
      <c r="L602" t="s">
        <v>51</v>
      </c>
      <c r="M602">
        <v>3.5154897928936699</v>
      </c>
      <c r="N602" t="s">
        <v>50</v>
      </c>
      <c r="O602">
        <v>-8.3261402447283903E-2</v>
      </c>
      <c r="P602" t="s">
        <v>50</v>
      </c>
      <c r="Q602">
        <v>-5.5798704556280004E-3</v>
      </c>
      <c r="R602" t="s">
        <v>53</v>
      </c>
      <c r="S602">
        <v>-9.9872054748077199E-3</v>
      </c>
      <c r="T602" t="s">
        <v>53</v>
      </c>
      <c r="U602">
        <v>0.18635339522585001</v>
      </c>
      <c r="V602" t="s">
        <v>50</v>
      </c>
      <c r="W602">
        <v>2.96470267937439</v>
      </c>
      <c r="X602" t="s">
        <v>50</v>
      </c>
      <c r="Y602">
        <v>3.0644201722868099</v>
      </c>
      <c r="Z602" t="s">
        <v>50</v>
      </c>
      <c r="AA602">
        <v>30.794837416920199</v>
      </c>
      <c r="AB602">
        <v>-241.06482779640399</v>
      </c>
      <c r="AC602">
        <v>-23.7510145562293</v>
      </c>
      <c r="AD602">
        <v>-217.31381324017499</v>
      </c>
      <c r="AE602">
        <v>20566.602892102299</v>
      </c>
      <c r="AF602">
        <v>19196.992985971901</v>
      </c>
      <c r="AG602">
        <v>18575.5264705882</v>
      </c>
      <c r="AH602">
        <v>22527.819148936102</v>
      </c>
      <c r="AI602">
        <v>21300.329317268999</v>
      </c>
      <c r="AJ602">
        <v>19830.1460446247</v>
      </c>
      <c r="AK602">
        <v>18190.058479532101</v>
      </c>
      <c r="AL602">
        <v>20129.7078853046</v>
      </c>
      <c r="AM602">
        <v>19655.391521197002</v>
      </c>
      <c r="AN602">
        <v>18578.885148514801</v>
      </c>
      <c r="AO602">
        <v>18965.556213017699</v>
      </c>
      <c r="AP602">
        <v>24098.4131455399</v>
      </c>
      <c r="AQ602">
        <v>21190.894067796598</v>
      </c>
      <c r="AR602">
        <v>20759.905737704899</v>
      </c>
      <c r="AS602">
        <v>18872.404255319099</v>
      </c>
      <c r="AT602">
        <v>20819.322463768101</v>
      </c>
      <c r="AU602">
        <v>21398.904580152601</v>
      </c>
      <c r="AV602">
        <v>18919.056224899599</v>
      </c>
      <c r="AW602">
        <v>17357.0649350649</v>
      </c>
      <c r="AX602">
        <v>19454.765957446802</v>
      </c>
      <c r="AY602">
        <v>20327.077348066199</v>
      </c>
      <c r="AZ602">
        <v>18488.71484375</v>
      </c>
      <c r="BA602">
        <v>18487.347826086901</v>
      </c>
      <c r="BB602">
        <v>21635.817777777698</v>
      </c>
      <c r="BC602">
        <v>19102.777272727199</v>
      </c>
      <c r="BD602">
        <v>18671.590361445698</v>
      </c>
      <c r="BE602">
        <v>19400.536723163801</v>
      </c>
      <c r="BF602">
        <v>24982.119617224798</v>
      </c>
    </row>
    <row r="603" spans="1:58" x14ac:dyDescent="0.25">
      <c r="A603" t="s">
        <v>587</v>
      </c>
      <c r="B603" t="str">
        <f>VLOOKUP(A603,vhcsResultsConsolidated!$A$2:$C$566,2)</f>
        <v>Family</v>
      </c>
      <c r="C603" t="str">
        <f>VLOOKUP(A603,vhcsResultsConsolidated!$A$2:$C$566,3)</f>
        <v>Medium</v>
      </c>
      <c r="D603">
        <v>0.81067100000000003</v>
      </c>
      <c r="E603">
        <v>1501</v>
      </c>
      <c r="F603">
        <v>1405</v>
      </c>
      <c r="G603">
        <v>1.30815122971805</v>
      </c>
      <c r="H603" t="s">
        <v>53</v>
      </c>
      <c r="I603">
        <v>1.49468626749593</v>
      </c>
      <c r="J603" t="s">
        <v>53</v>
      </c>
      <c r="K603">
        <v>0.59076298590922105</v>
      </c>
      <c r="L603" t="s">
        <v>53</v>
      </c>
      <c r="M603">
        <v>4.5395487489611703</v>
      </c>
      <c r="N603" t="s">
        <v>50</v>
      </c>
      <c r="O603">
        <v>2.1016029246840699E-2</v>
      </c>
      <c r="P603" t="s">
        <v>53</v>
      </c>
      <c r="Q603">
        <v>6.5022331258179598E-3</v>
      </c>
      <c r="R603" t="s">
        <v>53</v>
      </c>
      <c r="S603">
        <v>0.102155307683365</v>
      </c>
      <c r="T603" t="s">
        <v>50</v>
      </c>
      <c r="U603">
        <v>4.0737547927847499E-2</v>
      </c>
      <c r="V603" t="s">
        <v>52</v>
      </c>
      <c r="W603">
        <v>2.9508833342408498</v>
      </c>
      <c r="X603" t="s">
        <v>50</v>
      </c>
      <c r="Y603">
        <v>3.0189492494548902</v>
      </c>
      <c r="Z603" t="s">
        <v>50</v>
      </c>
      <c r="AA603">
        <v>-7.1410895946180402</v>
      </c>
      <c r="AB603">
        <v>-2.8922469546496599</v>
      </c>
      <c r="AC603">
        <v>-5.0273120404562599</v>
      </c>
      <c r="AD603">
        <v>2.1350650858066</v>
      </c>
      <c r="AE603">
        <v>13085.704950494999</v>
      </c>
      <c r="AF603">
        <v>10353.432432432401</v>
      </c>
      <c r="AG603">
        <v>8448</v>
      </c>
      <c r="AH603">
        <v>7075.8774193548297</v>
      </c>
      <c r="AI603">
        <v>13790.9714285714</v>
      </c>
      <c r="AJ603">
        <v>11058.201834862301</v>
      </c>
      <c r="AK603">
        <v>8711.3781512605001</v>
      </c>
      <c r="AL603">
        <v>7691.2784810126504</v>
      </c>
      <c r="AM603">
        <v>12208.04</v>
      </c>
      <c r="AN603">
        <v>9342.6447368420995</v>
      </c>
      <c r="AO603">
        <v>8137.6831683168302</v>
      </c>
      <c r="AP603">
        <v>6436.1842105263104</v>
      </c>
      <c r="AQ603">
        <v>14292.9763313609</v>
      </c>
      <c r="AR603">
        <v>11595.804878048701</v>
      </c>
      <c r="AS603">
        <v>9094.8867924528295</v>
      </c>
      <c r="AT603">
        <v>8198.2531645569597</v>
      </c>
      <c r="AU603">
        <v>13026.657657657601</v>
      </c>
      <c r="AV603">
        <v>10362.147368421</v>
      </c>
      <c r="AW603">
        <v>8403.4090909090901</v>
      </c>
      <c r="AX603">
        <v>7184.3037974683502</v>
      </c>
      <c r="AY603">
        <v>12161.298969072101</v>
      </c>
      <c r="AZ603">
        <v>8758.1428571428496</v>
      </c>
      <c r="BA603">
        <v>8418.8222222222194</v>
      </c>
      <c r="BB603">
        <v>6471.1724137930996</v>
      </c>
      <c r="BC603">
        <v>12243.4609375</v>
      </c>
      <c r="BD603">
        <v>10064.6764705882</v>
      </c>
      <c r="BE603">
        <v>7911.7678571428496</v>
      </c>
      <c r="BF603">
        <v>6389.3538461538401</v>
      </c>
    </row>
    <row r="604" spans="1:58" x14ac:dyDescent="0.25">
      <c r="A604" t="s">
        <v>588</v>
      </c>
      <c r="B604" t="str">
        <f>VLOOKUP(A604,vhcsResultsConsolidated!$A$2:$C$566,2)</f>
        <v>SUV</v>
      </c>
      <c r="C604" t="str">
        <f>VLOOKUP(A604,vhcsResultsConsolidated!$A$2:$C$566,3)</f>
        <v>Medium High</v>
      </c>
      <c r="D604">
        <v>0.77540200000000004</v>
      </c>
      <c r="E604">
        <v>2803</v>
      </c>
      <c r="F604">
        <v>2704</v>
      </c>
      <c r="G604">
        <v>2.8192845111470599</v>
      </c>
      <c r="H604" t="s">
        <v>51</v>
      </c>
      <c r="I604">
        <v>1.64879742596219</v>
      </c>
      <c r="J604" t="s">
        <v>53</v>
      </c>
      <c r="K604">
        <v>1.9571199924810501</v>
      </c>
      <c r="L604" t="s">
        <v>52</v>
      </c>
      <c r="M604">
        <v>6.4740463341310797</v>
      </c>
      <c r="N604" t="s">
        <v>50</v>
      </c>
      <c r="O604">
        <v>-8.2682173250236496E-2</v>
      </c>
      <c r="P604" t="s">
        <v>50</v>
      </c>
      <c r="Q604">
        <v>-0.12263428819613199</v>
      </c>
      <c r="R604" t="s">
        <v>50</v>
      </c>
      <c r="S604">
        <v>-0.13458080748883999</v>
      </c>
      <c r="T604" t="s">
        <v>50</v>
      </c>
      <c r="U604">
        <v>-5.94768421589136E-2</v>
      </c>
      <c r="V604" t="s">
        <v>50</v>
      </c>
      <c r="W604">
        <v>2.8808614160652102</v>
      </c>
      <c r="X604" t="s">
        <v>50</v>
      </c>
      <c r="Y604">
        <v>2.8126374515863</v>
      </c>
      <c r="Z604" t="s">
        <v>50</v>
      </c>
      <c r="AA604">
        <v>47.4807851091538</v>
      </c>
      <c r="AB604">
        <v>14.0180920634917</v>
      </c>
      <c r="AC604">
        <v>22.5837116863182</v>
      </c>
      <c r="AD604">
        <v>-8.5656196228264996</v>
      </c>
      <c r="AE604">
        <v>10927.2751381215</v>
      </c>
      <c r="AF604">
        <v>9702.1434370771294</v>
      </c>
      <c r="AG604">
        <v>8210.7813084112095</v>
      </c>
      <c r="AH604">
        <v>7437.55428571428</v>
      </c>
      <c r="AI604">
        <v>11375.8641765704</v>
      </c>
      <c r="AJ604">
        <v>9530.0761421319803</v>
      </c>
      <c r="AK604">
        <v>8740.8919860627102</v>
      </c>
      <c r="AL604">
        <v>7479.1433566433498</v>
      </c>
      <c r="AM604">
        <v>10091.1392405063</v>
      </c>
      <c r="AN604">
        <v>9898.6492753623206</v>
      </c>
      <c r="AO604">
        <v>7597.3064516128998</v>
      </c>
      <c r="AP604">
        <v>7387.7866108786602</v>
      </c>
      <c r="AQ604">
        <v>11282.1020408163</v>
      </c>
      <c r="AR604">
        <v>9362.8578431372498</v>
      </c>
      <c r="AS604">
        <v>8654.5357142857101</v>
      </c>
      <c r="AT604">
        <v>7914.9925373134301</v>
      </c>
      <c r="AU604">
        <v>11442.6424418604</v>
      </c>
      <c r="AV604">
        <v>9709.6157894736807</v>
      </c>
      <c r="AW604">
        <v>8823.1360544217696</v>
      </c>
      <c r="AX604">
        <v>7094.9078947368398</v>
      </c>
      <c r="AY604">
        <v>10257.718309859099</v>
      </c>
      <c r="AZ604">
        <v>9440.0574712643593</v>
      </c>
      <c r="BA604">
        <v>8052.6589147286804</v>
      </c>
      <c r="BB604">
        <v>7185.5037593984898</v>
      </c>
      <c r="BC604">
        <v>9955.1954022988502</v>
      </c>
      <c r="BD604">
        <v>10365.2865497076</v>
      </c>
      <c r="BE604">
        <v>7103.68907563025</v>
      </c>
      <c r="BF604">
        <v>7641.5943396226403</v>
      </c>
    </row>
    <row r="605" spans="1:58" x14ac:dyDescent="0.25">
      <c r="A605" t="s">
        <v>589</v>
      </c>
      <c r="B605" t="str">
        <f>VLOOKUP(A605,vhcsResultsConsolidated!$A$2:$C$566,2)</f>
        <v>Van</v>
      </c>
      <c r="C605" t="str">
        <f>VLOOKUP(A605,vhcsResultsConsolidated!$A$2:$C$566,3)</f>
        <v>Medium Cheap</v>
      </c>
      <c r="D605">
        <v>0.449822</v>
      </c>
      <c r="E605">
        <v>1450</v>
      </c>
      <c r="F605">
        <v>1450</v>
      </c>
      <c r="G605">
        <v>2.5659974790935798</v>
      </c>
      <c r="H605" t="s">
        <v>51</v>
      </c>
      <c r="I605">
        <v>2.1695742719881999</v>
      </c>
      <c r="J605" t="s">
        <v>52</v>
      </c>
      <c r="K605">
        <v>1.8355005032793399</v>
      </c>
      <c r="L605" t="s">
        <v>53</v>
      </c>
      <c r="M605">
        <v>2.4446250470111601</v>
      </c>
      <c r="N605" t="s">
        <v>51</v>
      </c>
      <c r="O605">
        <v>-0.11628794391587299</v>
      </c>
      <c r="P605" t="s">
        <v>50</v>
      </c>
      <c r="Q605">
        <v>-5.1582293720517799E-2</v>
      </c>
      <c r="R605" t="s">
        <v>52</v>
      </c>
      <c r="S605">
        <v>-6.2447811076063496E-3</v>
      </c>
      <c r="T605" t="s">
        <v>53</v>
      </c>
      <c r="U605">
        <v>7.00645941139336E-3</v>
      </c>
      <c r="V605" t="s">
        <v>53</v>
      </c>
      <c r="W605">
        <v>2.5081444829869901</v>
      </c>
      <c r="X605" t="s">
        <v>50</v>
      </c>
      <c r="Y605">
        <v>2.5356970159842498</v>
      </c>
      <c r="Z605" t="s">
        <v>50</v>
      </c>
      <c r="AA605">
        <v>24.184177077863399</v>
      </c>
      <c r="AB605">
        <v>-20.659779521813</v>
      </c>
      <c r="AC605">
        <v>-15.4991123988562</v>
      </c>
      <c r="AD605">
        <v>-5.16066712295678</v>
      </c>
      <c r="AE605">
        <v>3232.6091127098298</v>
      </c>
      <c r="AF605">
        <v>2976.6699507389098</v>
      </c>
      <c r="AG605">
        <v>2590.45845272206</v>
      </c>
      <c r="AH605">
        <v>2802</v>
      </c>
      <c r="AI605">
        <v>3329.0368852459001</v>
      </c>
      <c r="AJ605">
        <v>3095.82075471698</v>
      </c>
      <c r="AK605">
        <v>2584.2166666666599</v>
      </c>
      <c r="AL605">
        <v>2878.4629629629599</v>
      </c>
      <c r="AM605">
        <v>3096.6069364161799</v>
      </c>
      <c r="AN605">
        <v>2846.4639175257698</v>
      </c>
      <c r="AO605">
        <v>2597.10650887574</v>
      </c>
      <c r="AP605">
        <v>2695.21551724137</v>
      </c>
      <c r="AQ605">
        <v>3614.0370370370301</v>
      </c>
      <c r="AR605">
        <v>2980.9396551724099</v>
      </c>
      <c r="AS605">
        <v>2611.06896551724</v>
      </c>
      <c r="AT605">
        <v>3014.23529411764</v>
      </c>
      <c r="AU605">
        <v>3102.7132352941098</v>
      </c>
      <c r="AV605">
        <v>3234.6354166666601</v>
      </c>
      <c r="AW605">
        <v>2559.0967741935401</v>
      </c>
      <c r="AX605">
        <v>2780.2446808510599</v>
      </c>
      <c r="AY605">
        <v>3347.625</v>
      </c>
      <c r="AZ605">
        <v>2882.4444444444398</v>
      </c>
      <c r="BA605">
        <v>2588.5875000000001</v>
      </c>
      <c r="BB605">
        <v>2649.0869565217299</v>
      </c>
      <c r="BC605">
        <v>2880.6774193548299</v>
      </c>
      <c r="BD605">
        <v>2808.9684210526302</v>
      </c>
      <c r="BE605">
        <v>2604.76404494382</v>
      </c>
      <c r="BF605">
        <v>2762.9361702127599</v>
      </c>
    </row>
    <row r="606" spans="1:58" x14ac:dyDescent="0.25">
      <c r="A606" t="s">
        <v>590</v>
      </c>
      <c r="B606" t="str">
        <f>VLOOKUP(A606,vhcsResultsConsolidated!$A$2:$C$566,2)</f>
        <v>Small SUV</v>
      </c>
      <c r="C606" t="str">
        <f>VLOOKUP(A606,vhcsResultsConsolidated!$A$2:$C$566,3)</f>
        <v>Medium High</v>
      </c>
      <c r="D606">
        <v>0.93360900000000002</v>
      </c>
      <c r="E606">
        <v>118928</v>
      </c>
      <c r="F606">
        <v>95703</v>
      </c>
      <c r="G606">
        <v>11.0274285799344</v>
      </c>
      <c r="H606" t="s">
        <v>50</v>
      </c>
      <c r="I606">
        <v>8.2626952783591694</v>
      </c>
      <c r="J606" t="s">
        <v>50</v>
      </c>
      <c r="K606">
        <v>7.0489985600083402</v>
      </c>
      <c r="L606" t="s">
        <v>50</v>
      </c>
      <c r="M606">
        <v>15.8897889871386</v>
      </c>
      <c r="N606" t="s">
        <v>50</v>
      </c>
      <c r="O606">
        <v>-4.03033947768952E-2</v>
      </c>
      <c r="P606" t="s">
        <v>50</v>
      </c>
      <c r="Q606">
        <v>-2.1054856371381901E-2</v>
      </c>
      <c r="R606" t="s">
        <v>50</v>
      </c>
      <c r="S606">
        <v>-4.4050043717434101E-3</v>
      </c>
      <c r="T606" t="s">
        <v>53</v>
      </c>
      <c r="U606">
        <v>2.6430809117189299E-2</v>
      </c>
      <c r="V606" t="s">
        <v>50</v>
      </c>
      <c r="W606">
        <v>2.8641539299184502</v>
      </c>
      <c r="X606" t="s">
        <v>50</v>
      </c>
      <c r="Y606">
        <v>2.88449854856845</v>
      </c>
      <c r="Z606" t="s">
        <v>50</v>
      </c>
      <c r="AA606">
        <v>376.752914981309</v>
      </c>
      <c r="AB606">
        <v>-427.74994073805499</v>
      </c>
      <c r="AC606">
        <v>-70.704932831799894</v>
      </c>
      <c r="AD606">
        <v>-357.04500790625502</v>
      </c>
      <c r="AE606">
        <v>17383.159793088798</v>
      </c>
      <c r="AF606">
        <v>17687.850483475198</v>
      </c>
      <c r="AG606">
        <v>14667.7758443107</v>
      </c>
      <c r="AH606">
        <v>16214.4769434712</v>
      </c>
      <c r="AI606">
        <v>17486.2849158422</v>
      </c>
      <c r="AJ606">
        <v>17040.1846637829</v>
      </c>
      <c r="AK606">
        <v>14857.151098034999</v>
      </c>
      <c r="AL606">
        <v>16587.527334343999</v>
      </c>
      <c r="AM606">
        <v>17258.2573918456</v>
      </c>
      <c r="AN606">
        <v>18236.818612092498</v>
      </c>
      <c r="AO606">
        <v>14465.9522956326</v>
      </c>
      <c r="AP606">
        <v>15792.334039761799</v>
      </c>
      <c r="AQ606">
        <v>17525.573609874002</v>
      </c>
      <c r="AR606">
        <v>16728.984176182701</v>
      </c>
      <c r="AS606">
        <v>15288.7187246141</v>
      </c>
      <c r="AT606">
        <v>17744.056763285</v>
      </c>
      <c r="AU606">
        <v>17446.221357207702</v>
      </c>
      <c r="AV606">
        <v>17329.882308276301</v>
      </c>
      <c r="AW606">
        <v>14394.482037883699</v>
      </c>
      <c r="AX606">
        <v>15350.0814103747</v>
      </c>
      <c r="AY606">
        <v>17460.299720808001</v>
      </c>
      <c r="AZ606">
        <v>17406.8679635761</v>
      </c>
      <c r="BA606">
        <v>13852.192949907199</v>
      </c>
      <c r="BB606">
        <v>15195.7224341854</v>
      </c>
      <c r="BC606">
        <v>17076.350584060299</v>
      </c>
      <c r="BD606">
        <v>19012.709531794098</v>
      </c>
      <c r="BE606">
        <v>15039.042442615801</v>
      </c>
      <c r="BF606">
        <v>16462.4514677523</v>
      </c>
    </row>
    <row r="607" spans="1:58" x14ac:dyDescent="0.25">
      <c r="A607" t="s">
        <v>591</v>
      </c>
      <c r="D607">
        <v>0.75094700000000003</v>
      </c>
      <c r="E607">
        <v>3355</v>
      </c>
      <c r="F607">
        <v>985</v>
      </c>
      <c r="G607">
        <v>0.78871511486743495</v>
      </c>
      <c r="H607" t="s">
        <v>53</v>
      </c>
      <c r="I607">
        <v>0.98545787596870504</v>
      </c>
      <c r="J607" t="s">
        <v>53</v>
      </c>
      <c r="K607">
        <v>0.64581614367821505</v>
      </c>
      <c r="L607" t="s">
        <v>53</v>
      </c>
      <c r="M607">
        <v>1.30823813395274</v>
      </c>
      <c r="N607" t="s">
        <v>53</v>
      </c>
      <c r="O607">
        <v>-6.0740857260451801E-2</v>
      </c>
      <c r="P607" t="s">
        <v>52</v>
      </c>
      <c r="Q607">
        <v>-4.9038758553189898E-2</v>
      </c>
      <c r="R607" t="s">
        <v>53</v>
      </c>
      <c r="S607">
        <v>-0.101673577485228</v>
      </c>
      <c r="T607" t="s">
        <v>50</v>
      </c>
      <c r="U607">
        <v>-0.102972469152946</v>
      </c>
      <c r="V607" t="s">
        <v>50</v>
      </c>
      <c r="W607">
        <v>2.8407508020086301</v>
      </c>
      <c r="X607" t="s">
        <v>50</v>
      </c>
      <c r="Y607">
        <v>2.7603994067764601</v>
      </c>
      <c r="Z607" t="s">
        <v>50</v>
      </c>
      <c r="AA607">
        <v>4.2686894923915597</v>
      </c>
      <c r="AB607">
        <v>10.7141002028931</v>
      </c>
      <c r="AC607">
        <v>4.9263826874210501</v>
      </c>
      <c r="AD607">
        <v>5.7877175154721003</v>
      </c>
      <c r="AE607">
        <v>5602.67834394904</v>
      </c>
      <c r="AF607">
        <v>5937.70124481327</v>
      </c>
      <c r="AG607">
        <v>5156.0751173708904</v>
      </c>
      <c r="AH607">
        <v>4723.4792626728104</v>
      </c>
      <c r="AI607">
        <v>5458.4807692307704</v>
      </c>
      <c r="AJ607">
        <v>6440.1521739130403</v>
      </c>
      <c r="AK607">
        <v>5352.1363636363603</v>
      </c>
      <c r="AL607">
        <v>5227.5384615384601</v>
      </c>
      <c r="AM607">
        <v>5745.0506329113896</v>
      </c>
      <c r="AN607">
        <v>5264.5145631067899</v>
      </c>
      <c r="AO607">
        <v>4946.6893203883401</v>
      </c>
      <c r="AP607">
        <v>4259.5663716814097</v>
      </c>
      <c r="AQ607">
        <v>5617.6231884057897</v>
      </c>
      <c r="AR607">
        <v>7165.30666666666</v>
      </c>
      <c r="AS607">
        <v>6059.3928571428496</v>
      </c>
      <c r="AT607">
        <v>5391.2115384615299</v>
      </c>
      <c r="AU607">
        <v>5332.2643678160903</v>
      </c>
      <c r="AV607">
        <v>5576.8730158730104</v>
      </c>
      <c r="AW607">
        <v>4618.6851851851798</v>
      </c>
      <c r="AX607">
        <v>5063.8653846153802</v>
      </c>
      <c r="AY607">
        <v>5387.8625000000002</v>
      </c>
      <c r="AZ607">
        <v>4989</v>
      </c>
      <c r="BA607">
        <v>4794.2881355932204</v>
      </c>
      <c r="BB607">
        <v>4327.5535714285697</v>
      </c>
      <c r="BC607">
        <v>6111.3974358974301</v>
      </c>
      <c r="BD607">
        <v>5664.6666666666597</v>
      </c>
      <c r="BE607">
        <v>5151.0454545454504</v>
      </c>
      <c r="BF607">
        <v>4192.7719298245602</v>
      </c>
    </row>
    <row r="608" spans="1:58" x14ac:dyDescent="0.25">
      <c r="A608" t="s">
        <v>592</v>
      </c>
      <c r="D608">
        <v>0.76197199999999998</v>
      </c>
      <c r="E608">
        <v>4886</v>
      </c>
      <c r="F608">
        <v>4233</v>
      </c>
      <c r="G608">
        <v>3.5471080009498301</v>
      </c>
      <c r="H608" t="s">
        <v>50</v>
      </c>
      <c r="I608">
        <v>2.1469764707822598</v>
      </c>
      <c r="J608" t="s">
        <v>52</v>
      </c>
      <c r="K608">
        <v>2.7328128237607898</v>
      </c>
      <c r="L608" t="s">
        <v>51</v>
      </c>
      <c r="M608">
        <v>4.8204905790785597</v>
      </c>
      <c r="N608" t="s">
        <v>50</v>
      </c>
      <c r="O608">
        <v>-2.2170639779121201E-2</v>
      </c>
      <c r="P608" t="s">
        <v>51</v>
      </c>
      <c r="Q608">
        <v>-2.2009896502268401E-2</v>
      </c>
      <c r="R608" t="s">
        <v>51</v>
      </c>
      <c r="S608">
        <v>-6.2152980437560297E-2</v>
      </c>
      <c r="T608" t="s">
        <v>50</v>
      </c>
      <c r="U608">
        <v>-1.88733440567549E-2</v>
      </c>
      <c r="V608" t="s">
        <v>51</v>
      </c>
      <c r="W608">
        <v>2.8720290829018298</v>
      </c>
      <c r="X608" t="s">
        <v>50</v>
      </c>
      <c r="Y608">
        <v>2.8458101715336999</v>
      </c>
      <c r="Z608" t="s">
        <v>50</v>
      </c>
      <c r="AA608">
        <v>14.8992300853347</v>
      </c>
      <c r="AB608">
        <v>6.1466314032415701</v>
      </c>
      <c r="AC608">
        <v>11.5974566516417</v>
      </c>
      <c r="AD608">
        <v>-5.4508252484001503</v>
      </c>
      <c r="AE608">
        <v>24668.836090225501</v>
      </c>
      <c r="AF608">
        <v>22473.6224272533</v>
      </c>
      <c r="AG608">
        <v>20537.4219910846</v>
      </c>
      <c r="AH608">
        <v>19124.041412910999</v>
      </c>
      <c r="AI608">
        <v>25961.676470588201</v>
      </c>
      <c r="AJ608">
        <v>23276.029333333299</v>
      </c>
      <c r="AK608">
        <v>20900.813253011998</v>
      </c>
      <c r="AL608">
        <v>19177.765840220301</v>
      </c>
      <c r="AM608">
        <v>23170.3165584415</v>
      </c>
      <c r="AN608">
        <v>21560.412746585698</v>
      </c>
      <c r="AO608">
        <v>20183.621700879699</v>
      </c>
      <c r="AP608">
        <v>19081.460698689902</v>
      </c>
      <c r="AQ608">
        <v>26498.5185185185</v>
      </c>
      <c r="AR608">
        <v>23306.103864734301</v>
      </c>
      <c r="AS608">
        <v>21637.373563218302</v>
      </c>
      <c r="AT608">
        <v>19710.747311827901</v>
      </c>
      <c r="AU608">
        <v>25357.729166666599</v>
      </c>
      <c r="AV608">
        <v>23238.973214285699</v>
      </c>
      <c r="AW608">
        <v>20089.664556962001</v>
      </c>
      <c r="AX608">
        <v>18617.683615819202</v>
      </c>
      <c r="AY608">
        <v>23709.090909090901</v>
      </c>
      <c r="AZ608">
        <v>20685.926315789398</v>
      </c>
      <c r="BA608">
        <v>20542.615384615299</v>
      </c>
      <c r="BB608">
        <v>19413.6398601398</v>
      </c>
      <c r="BC608">
        <v>22821.6978609625</v>
      </c>
      <c r="BD608">
        <v>22751.469534050098</v>
      </c>
      <c r="BE608">
        <v>19830.8895348837</v>
      </c>
      <c r="BF608">
        <v>18529.116279069702</v>
      </c>
    </row>
    <row r="609" spans="1:58" x14ac:dyDescent="0.25">
      <c r="A609" t="s">
        <v>811</v>
      </c>
      <c r="D609">
        <v>0.79463200000000001</v>
      </c>
      <c r="E609">
        <v>1583</v>
      </c>
      <c r="F609">
        <v>1583</v>
      </c>
      <c r="G609">
        <v>1.3970469014256399</v>
      </c>
      <c r="H609" t="s">
        <v>53</v>
      </c>
      <c r="I609">
        <v>0.44554134232237003</v>
      </c>
      <c r="J609" t="s">
        <v>53</v>
      </c>
      <c r="K609">
        <v>0.95071870003474401</v>
      </c>
      <c r="L609" t="s">
        <v>53</v>
      </c>
      <c r="M609">
        <v>5.2828751177576301</v>
      </c>
      <c r="N609" t="s">
        <v>50</v>
      </c>
      <c r="O609">
        <v>-3.0553301493221701E-2</v>
      </c>
      <c r="P609" t="s">
        <v>50</v>
      </c>
      <c r="Q609">
        <v>-4.75891625225262E-2</v>
      </c>
      <c r="R609" t="s">
        <v>50</v>
      </c>
      <c r="S609">
        <v>-3.23737559181657E-2</v>
      </c>
      <c r="T609" t="s">
        <v>51</v>
      </c>
      <c r="U609">
        <v>2.2603435781537701E-2</v>
      </c>
      <c r="V609" t="s">
        <v>53</v>
      </c>
      <c r="W609">
        <v>2.9900419181457099</v>
      </c>
      <c r="X609" t="s">
        <v>50</v>
      </c>
      <c r="Y609">
        <v>2.9980782961472499</v>
      </c>
      <c r="Z609" t="s">
        <v>50</v>
      </c>
      <c r="AA609">
        <v>7.7801172080899503</v>
      </c>
      <c r="AB609">
        <v>-0.23907217831556299</v>
      </c>
      <c r="AC609">
        <v>4.0561778262716999</v>
      </c>
      <c r="AD609">
        <v>-4.2952500045872597</v>
      </c>
      <c r="AE609">
        <v>28483.6573529411</v>
      </c>
      <c r="AF609">
        <v>24500.387096774099</v>
      </c>
      <c r="AG609">
        <v>20379.929629629602</v>
      </c>
      <c r="AH609">
        <v>19135.478260869499</v>
      </c>
      <c r="AI609">
        <v>29891.052763819</v>
      </c>
      <c r="AJ609">
        <v>24554.7913385826</v>
      </c>
      <c r="AK609">
        <v>20955.618421052601</v>
      </c>
      <c r="AL609">
        <v>19194.059701492501</v>
      </c>
      <c r="AM609">
        <v>26497.333333333299</v>
      </c>
      <c r="AN609">
        <v>24407.644295302001</v>
      </c>
      <c r="AO609">
        <v>19638.364406779601</v>
      </c>
      <c r="AP609">
        <v>19053.708333333299</v>
      </c>
      <c r="AQ609">
        <v>30691.876106194599</v>
      </c>
      <c r="AR609">
        <v>24826.806722689002</v>
      </c>
      <c r="AS609">
        <v>21802.8356164383</v>
      </c>
      <c r="AT609">
        <v>19315.918918918898</v>
      </c>
      <c r="AU609">
        <v>28838.808139534802</v>
      </c>
      <c r="AV609">
        <v>24315.0148148148</v>
      </c>
      <c r="AW609">
        <v>20172.746835442998</v>
      </c>
      <c r="AX609">
        <v>19043.766666666601</v>
      </c>
      <c r="AY609">
        <v>27879.322834645602</v>
      </c>
      <c r="AZ609">
        <v>25134.7926829268</v>
      </c>
      <c r="BA609">
        <v>19993.964285714199</v>
      </c>
      <c r="BB609">
        <v>18744.869565217301</v>
      </c>
      <c r="BC609">
        <v>25364.993548386999</v>
      </c>
      <c r="BD609">
        <v>23517.701492537301</v>
      </c>
      <c r="BE609">
        <v>19317.177419354801</v>
      </c>
      <c r="BF609">
        <v>19337.84</v>
      </c>
    </row>
    <row r="610" spans="1:58" x14ac:dyDescent="0.25">
      <c r="A610" t="s">
        <v>812</v>
      </c>
      <c r="D610">
        <v>0.71265299999999998</v>
      </c>
      <c r="E610">
        <v>971</v>
      </c>
      <c r="F610">
        <v>971</v>
      </c>
      <c r="G610">
        <v>0.63627399665170203</v>
      </c>
      <c r="H610" t="s">
        <v>53</v>
      </c>
      <c r="I610">
        <v>0.46711516208951098</v>
      </c>
      <c r="J610" t="s">
        <v>53</v>
      </c>
      <c r="K610">
        <v>0.31128997939067599</v>
      </c>
      <c r="L610" t="s">
        <v>53</v>
      </c>
      <c r="M610">
        <v>3.0863484398006098</v>
      </c>
      <c r="N610" t="s">
        <v>50</v>
      </c>
      <c r="O610">
        <v>-3.4308382888054101E-2</v>
      </c>
      <c r="P610" t="s">
        <v>53</v>
      </c>
      <c r="Q610">
        <v>1.05591624394496E-2</v>
      </c>
      <c r="R610" t="s">
        <v>53</v>
      </c>
      <c r="S610">
        <v>1.62675412899633E-2</v>
      </c>
      <c r="T610" t="s">
        <v>53</v>
      </c>
      <c r="U610">
        <v>7.2147336855502798E-3</v>
      </c>
      <c r="V610" t="s">
        <v>53</v>
      </c>
      <c r="W610">
        <v>3.0154544955484801</v>
      </c>
      <c r="X610" t="s">
        <v>50</v>
      </c>
      <c r="Y610">
        <v>3.03521649352489</v>
      </c>
      <c r="Z610" t="s">
        <v>50</v>
      </c>
      <c r="AA610">
        <v>9.5099126682535502</v>
      </c>
      <c r="AB610">
        <v>8.9115788067401702</v>
      </c>
      <c r="AC610">
        <v>2.75847780605435</v>
      </c>
      <c r="AD610">
        <v>6.15310100068581</v>
      </c>
      <c r="AE610">
        <v>33857.161971830901</v>
      </c>
      <c r="AF610">
        <v>27832.624</v>
      </c>
      <c r="AG610">
        <v>22573.4603174603</v>
      </c>
      <c r="AH610">
        <v>20127.8816568047</v>
      </c>
      <c r="AI610">
        <v>35001.146825396798</v>
      </c>
      <c r="AJ610">
        <v>28192.848214285699</v>
      </c>
      <c r="AK610">
        <v>23210.944444444402</v>
      </c>
      <c r="AL610">
        <v>20513.111111111099</v>
      </c>
      <c r="AM610">
        <v>32200.356321839001</v>
      </c>
      <c r="AN610">
        <v>27540.268115941999</v>
      </c>
      <c r="AO610">
        <v>21723.481481481402</v>
      </c>
      <c r="AP610">
        <v>19841.938144329801</v>
      </c>
      <c r="AQ610">
        <v>33303.786206896497</v>
      </c>
      <c r="AR610">
        <v>28667.9032258064</v>
      </c>
      <c r="AS610">
        <v>23012.692307692301</v>
      </c>
      <c r="AT610">
        <v>20002.625</v>
      </c>
      <c r="AU610">
        <v>37301.308411214901</v>
      </c>
      <c r="AV610">
        <v>27603.78</v>
      </c>
      <c r="AW610">
        <v>23445.242424242399</v>
      </c>
      <c r="AX610">
        <v>21151.21875</v>
      </c>
      <c r="AY610">
        <v>33050.370370370299</v>
      </c>
      <c r="AZ610">
        <v>28505.5</v>
      </c>
      <c r="BA610">
        <v>21860.5555555555</v>
      </c>
      <c r="BB610">
        <v>19149.5</v>
      </c>
      <c r="BC610">
        <v>31460.021505376299</v>
      </c>
      <c r="BD610">
        <v>26357.080645161201</v>
      </c>
      <c r="BE610">
        <v>21654.944444444402</v>
      </c>
      <c r="BF610">
        <v>20327.859649122802</v>
      </c>
    </row>
    <row r="611" spans="1:58" x14ac:dyDescent="0.25">
      <c r="A611" t="s">
        <v>593</v>
      </c>
      <c r="B611" t="str">
        <f>VLOOKUP(A611,vhcsResultsConsolidated!$A$2:$C$566,2)</f>
        <v>Wagon</v>
      </c>
      <c r="C611" t="str">
        <f>VLOOKUP(A611,vhcsResultsConsolidated!$A$2:$C$566,3)</f>
        <v>Cheap</v>
      </c>
      <c r="D611">
        <v>0.89529099999999995</v>
      </c>
      <c r="E611">
        <v>23560</v>
      </c>
      <c r="F611">
        <v>23560</v>
      </c>
      <c r="G611">
        <v>11.7324395576003</v>
      </c>
      <c r="H611" t="s">
        <v>50</v>
      </c>
      <c r="I611">
        <v>8.1861199098857806</v>
      </c>
      <c r="J611" t="s">
        <v>50</v>
      </c>
      <c r="K611">
        <v>9.1920306583380995</v>
      </c>
      <c r="L611" t="s">
        <v>50</v>
      </c>
      <c r="M611">
        <v>11.4355064526696</v>
      </c>
      <c r="N611" t="s">
        <v>50</v>
      </c>
      <c r="O611">
        <v>-3.5425673302066502E-2</v>
      </c>
      <c r="P611" t="s">
        <v>50</v>
      </c>
      <c r="Q611">
        <v>-3.7456899973317297E-2</v>
      </c>
      <c r="R611" t="s">
        <v>50</v>
      </c>
      <c r="S611">
        <v>-9.6021054331059102E-3</v>
      </c>
      <c r="T611" t="s">
        <v>53</v>
      </c>
      <c r="U611">
        <v>2.0781611022451602E-2</v>
      </c>
      <c r="V611" t="s">
        <v>50</v>
      </c>
      <c r="W611">
        <v>2.83386503190067</v>
      </c>
      <c r="X611" t="s">
        <v>50</v>
      </c>
      <c r="Y611">
        <v>2.8509797069901999</v>
      </c>
      <c r="Z611" t="s">
        <v>50</v>
      </c>
      <c r="AA611">
        <v>130.985751279178</v>
      </c>
      <c r="AB611">
        <v>-107.69638741691401</v>
      </c>
      <c r="AC611">
        <v>-16.718748002453498</v>
      </c>
      <c r="AD611">
        <v>-90.977639414460697</v>
      </c>
      <c r="AE611">
        <v>16930.240544629301</v>
      </c>
      <c r="AF611">
        <v>15238.214043583501</v>
      </c>
      <c r="AG611">
        <v>12871.7990877497</v>
      </c>
      <c r="AH611">
        <v>11801.442948850599</v>
      </c>
      <c r="AI611">
        <v>17317.855865445999</v>
      </c>
      <c r="AJ611">
        <v>15652.3234292788</v>
      </c>
      <c r="AK611">
        <v>13247.344812925099</v>
      </c>
      <c r="AL611">
        <v>11961.3676012461</v>
      </c>
      <c r="AM611">
        <v>16367.4494590417</v>
      </c>
      <c r="AN611">
        <v>14786.801282051199</v>
      </c>
      <c r="AO611">
        <v>12479.577264653601</v>
      </c>
      <c r="AP611">
        <v>11619.8036267138</v>
      </c>
      <c r="AQ611">
        <v>17306.601061657799</v>
      </c>
      <c r="AR611">
        <v>15587.835279655799</v>
      </c>
      <c r="AS611">
        <v>13370.471777590499</v>
      </c>
      <c r="AT611">
        <v>12122.764864864799</v>
      </c>
      <c r="AU611">
        <v>17330.1169928825</v>
      </c>
      <c r="AV611">
        <v>15717.7362842892</v>
      </c>
      <c r="AW611">
        <v>13121.892703862601</v>
      </c>
      <c r="AX611">
        <v>11838.4931412894</v>
      </c>
      <c r="AY611">
        <v>16939.153543306998</v>
      </c>
      <c r="AZ611">
        <v>14799.1278839815</v>
      </c>
      <c r="BA611">
        <v>12706.2114384748</v>
      </c>
      <c r="BB611">
        <v>11396.234421364899</v>
      </c>
      <c r="BC611">
        <v>15858.228521332499</v>
      </c>
      <c r="BD611">
        <v>14773.878369039299</v>
      </c>
      <c r="BE611">
        <v>12241.3843351548</v>
      </c>
      <c r="BF611">
        <v>11949.892661555299</v>
      </c>
    </row>
    <row r="612" spans="1:58" x14ac:dyDescent="0.25">
      <c r="A612" t="s">
        <v>813</v>
      </c>
      <c r="B612" t="str">
        <f>VLOOKUP(A612,vhcsResultsConsolidated!$A$2:$C$566,2)</f>
        <v>Wagon</v>
      </c>
      <c r="C612" t="str">
        <f>VLOOKUP(A612,vhcsResultsConsolidated!$A$2:$C$566,3)</f>
        <v>Cheap</v>
      </c>
      <c r="D612">
        <v>0.30563499999999999</v>
      </c>
      <c r="E612">
        <v>179</v>
      </c>
      <c r="F612">
        <v>59</v>
      </c>
      <c r="G612">
        <v>7.8145608397963195E-2</v>
      </c>
      <c r="H612" t="s">
        <v>53</v>
      </c>
      <c r="I612">
        <v>0.32355670987746998</v>
      </c>
      <c r="J612" t="s">
        <v>53</v>
      </c>
      <c r="K612">
        <v>0.32198282371189302</v>
      </c>
      <c r="L612" t="s">
        <v>53</v>
      </c>
      <c r="M612">
        <v>0.26275932692548198</v>
      </c>
      <c r="N612" t="s">
        <v>53</v>
      </c>
      <c r="O612">
        <v>-0.13037694502147301</v>
      </c>
      <c r="P612" t="s">
        <v>53</v>
      </c>
      <c r="Q612">
        <v>0.318458080819018</v>
      </c>
      <c r="R612" t="s">
        <v>53</v>
      </c>
      <c r="S612">
        <v>0.25584312026642803</v>
      </c>
      <c r="T612" t="s">
        <v>53</v>
      </c>
      <c r="U612">
        <v>0.144473030318856</v>
      </c>
      <c r="V612" t="s">
        <v>53</v>
      </c>
      <c r="W612">
        <v>2.6865345211474598</v>
      </c>
      <c r="X612" t="s">
        <v>50</v>
      </c>
      <c r="Y612">
        <v>2.8925283741722598</v>
      </c>
      <c r="Z612" t="s">
        <v>50</v>
      </c>
      <c r="AA612">
        <v>-1.95427720482598</v>
      </c>
      <c r="AB612">
        <v>-1.5840321253940099</v>
      </c>
      <c r="AC612">
        <v>-1.66728071013053</v>
      </c>
      <c r="AD612">
        <v>8.3248584736521594E-2</v>
      </c>
      <c r="AE612">
        <v>19865.222222222201</v>
      </c>
      <c r="AF612">
        <v>15642.375</v>
      </c>
      <c r="AG612">
        <v>19831.0625</v>
      </c>
      <c r="AH612">
        <v>20055.444444444402</v>
      </c>
      <c r="AI612">
        <v>19381.166666666599</v>
      </c>
      <c r="AJ612">
        <v>13323.5</v>
      </c>
      <c r="AK612">
        <v>16469.900000000001</v>
      </c>
      <c r="AL612">
        <v>21799.833333333299</v>
      </c>
      <c r="AM612">
        <v>20833.333333333299</v>
      </c>
      <c r="AN612">
        <v>17961.25</v>
      </c>
      <c r="AO612">
        <v>25433</v>
      </c>
      <c r="AP612">
        <v>16566.666666666599</v>
      </c>
      <c r="AQ612">
        <v>17840</v>
      </c>
      <c r="AR612">
        <v>9299.6666666666606</v>
      </c>
      <c r="AS612">
        <v>18300</v>
      </c>
      <c r="AT612">
        <v>20333</v>
      </c>
      <c r="AU612">
        <v>19689.400000000001</v>
      </c>
      <c r="AV612">
        <v>15737.8</v>
      </c>
      <c r="AW612">
        <v>15685.5714285714</v>
      </c>
      <c r="AX612">
        <v>23266.666666666599</v>
      </c>
      <c r="AY612">
        <v>19066.666666666599</v>
      </c>
      <c r="AZ612">
        <v>16965</v>
      </c>
      <c r="BA612">
        <v>20733</v>
      </c>
      <c r="BB612">
        <v>14900</v>
      </c>
      <c r="BC612">
        <v>22600</v>
      </c>
      <c r="BD612">
        <v>20950</v>
      </c>
      <c r="BE612">
        <v>30133</v>
      </c>
      <c r="BF612">
        <v>17400</v>
      </c>
    </row>
    <row r="613" spans="1:58" x14ac:dyDescent="0.25">
      <c r="A613" t="s">
        <v>594</v>
      </c>
      <c r="D613">
        <v>0.27640500000000001</v>
      </c>
      <c r="E613">
        <v>1176</v>
      </c>
      <c r="F613">
        <v>765</v>
      </c>
      <c r="G613">
        <v>1.6120312794680101</v>
      </c>
      <c r="H613" t="s">
        <v>53</v>
      </c>
      <c r="I613">
        <v>2.1750535191132299</v>
      </c>
      <c r="J613" t="s">
        <v>52</v>
      </c>
      <c r="K613">
        <v>1.44037114159003</v>
      </c>
      <c r="L613" t="s">
        <v>53</v>
      </c>
      <c r="M613">
        <v>0.84433748388510299</v>
      </c>
      <c r="N613" t="s">
        <v>53</v>
      </c>
      <c r="O613">
        <v>-7.4563050089174895E-2</v>
      </c>
      <c r="P613" t="s">
        <v>53</v>
      </c>
      <c r="Q613">
        <v>6.3284406083326195E-2</v>
      </c>
      <c r="R613" t="s">
        <v>53</v>
      </c>
      <c r="S613">
        <v>8.6340170977214303E-2</v>
      </c>
      <c r="T613" t="s">
        <v>53</v>
      </c>
      <c r="U613">
        <v>5.9050637930808302E-2</v>
      </c>
      <c r="V613" t="s">
        <v>53</v>
      </c>
      <c r="W613">
        <v>2.64172630316718</v>
      </c>
      <c r="X613" t="s">
        <v>50</v>
      </c>
      <c r="Y613">
        <v>2.7176330555728501</v>
      </c>
      <c r="Z613" t="s">
        <v>50</v>
      </c>
      <c r="AA613">
        <v>5.6904379540746097</v>
      </c>
      <c r="AB613">
        <v>-12.7564511004698</v>
      </c>
      <c r="AC613">
        <v>-12.250600324179</v>
      </c>
      <c r="AD613">
        <v>-0.50585077629083397</v>
      </c>
      <c r="AE613">
        <v>6351.5235849056598</v>
      </c>
      <c r="AF613">
        <v>6743.7777777777701</v>
      </c>
      <c r="AG613">
        <v>6301.9542483660098</v>
      </c>
      <c r="AH613">
        <v>6510.3886010362603</v>
      </c>
      <c r="AI613">
        <v>6553.8070175438597</v>
      </c>
      <c r="AJ613">
        <v>7064.8695652173901</v>
      </c>
      <c r="AK613">
        <v>5937.4731182795704</v>
      </c>
      <c r="AL613">
        <v>6806.63440860215</v>
      </c>
      <c r="AM613">
        <v>6116.2142857142799</v>
      </c>
      <c r="AN613">
        <v>6342.4130434782601</v>
      </c>
      <c r="AO613">
        <v>6866.9</v>
      </c>
      <c r="AP613">
        <v>6234.88</v>
      </c>
      <c r="AQ613">
        <v>6629.7936507936502</v>
      </c>
      <c r="AR613">
        <v>7062.7213114754104</v>
      </c>
      <c r="AS613">
        <v>6129.6739130434698</v>
      </c>
      <c r="AT613">
        <v>6731.5681818181802</v>
      </c>
      <c r="AU613">
        <v>6459.9411764705801</v>
      </c>
      <c r="AV613">
        <v>7067.2962962962902</v>
      </c>
      <c r="AW613">
        <v>5749.3617021276596</v>
      </c>
      <c r="AX613">
        <v>6874.0408163265301</v>
      </c>
      <c r="AY613">
        <v>5870.9333333333298</v>
      </c>
      <c r="AZ613">
        <v>6612.4583333333303</v>
      </c>
      <c r="BA613">
        <v>7535.2916666666597</v>
      </c>
      <c r="BB613">
        <v>6005.5555555555502</v>
      </c>
      <c r="BC613">
        <v>6324.4716981131996</v>
      </c>
      <c r="BD613">
        <v>6047.8181818181802</v>
      </c>
      <c r="BE613">
        <v>6421.3055555555502</v>
      </c>
      <c r="BF613">
        <v>6422.5090909090904</v>
      </c>
    </row>
    <row r="614" spans="1:58" x14ac:dyDescent="0.25">
      <c r="A614" t="s">
        <v>595</v>
      </c>
      <c r="D614">
        <v>0.252106</v>
      </c>
      <c r="E614">
        <v>986</v>
      </c>
      <c r="F614">
        <v>684</v>
      </c>
      <c r="G614">
        <v>0.63484909884147001</v>
      </c>
      <c r="H614" t="s">
        <v>53</v>
      </c>
      <c r="I614">
        <v>0.52170607195127305</v>
      </c>
      <c r="J614" t="s">
        <v>53</v>
      </c>
      <c r="K614">
        <v>0.42211568732285998</v>
      </c>
      <c r="L614" t="s">
        <v>53</v>
      </c>
      <c r="M614">
        <v>0.64530833980312996</v>
      </c>
      <c r="N614" t="s">
        <v>53</v>
      </c>
      <c r="O614">
        <v>-9.3305461822392993E-2</v>
      </c>
      <c r="P614" t="s">
        <v>51</v>
      </c>
      <c r="Q614">
        <v>2.13968045333375E-3</v>
      </c>
      <c r="R614" t="s">
        <v>53</v>
      </c>
      <c r="S614">
        <v>4.5700771591836E-3</v>
      </c>
      <c r="T614" t="s">
        <v>53</v>
      </c>
      <c r="U614">
        <v>4.77433632918755E-2</v>
      </c>
      <c r="V614" t="s">
        <v>53</v>
      </c>
      <c r="W614">
        <v>2.4112451538528199</v>
      </c>
      <c r="X614" t="s">
        <v>50</v>
      </c>
      <c r="Y614">
        <v>2.4452929411505102</v>
      </c>
      <c r="Z614" t="s">
        <v>50</v>
      </c>
      <c r="AA614">
        <v>12.791553247209301</v>
      </c>
      <c r="AB614">
        <v>-7.45474636847832</v>
      </c>
      <c r="AC614">
        <v>-5.8339971184599504</v>
      </c>
      <c r="AD614">
        <v>-1.62074925001837</v>
      </c>
      <c r="AE614">
        <v>2265.5714285714198</v>
      </c>
      <c r="AF614">
        <v>2399.0243902439001</v>
      </c>
      <c r="AG614">
        <v>2307.5693430656902</v>
      </c>
      <c r="AH614">
        <v>2283.5384615384601</v>
      </c>
      <c r="AI614">
        <v>2257.4436619718299</v>
      </c>
      <c r="AJ614">
        <v>2230.70454545454</v>
      </c>
      <c r="AK614">
        <v>2250.2650602409599</v>
      </c>
      <c r="AL614">
        <v>2232.71875</v>
      </c>
      <c r="AM614">
        <v>2277.59375</v>
      </c>
      <c r="AN614">
        <v>2703.38356164383</v>
      </c>
      <c r="AO614">
        <v>2395.6481481481401</v>
      </c>
      <c r="AP614">
        <v>2364.85</v>
      </c>
      <c r="AQ614">
        <v>2189.6629213483102</v>
      </c>
      <c r="AR614">
        <v>2143.3098591549201</v>
      </c>
      <c r="AS614">
        <v>2194.20454545454</v>
      </c>
      <c r="AT614">
        <v>2446.5277777777701</v>
      </c>
      <c r="AU614">
        <v>2371.2641509433902</v>
      </c>
      <c r="AV614">
        <v>2332.4262295081899</v>
      </c>
      <c r="AW614">
        <v>2313.5128205128199</v>
      </c>
      <c r="AX614">
        <v>1957.82142857142</v>
      </c>
      <c r="AY614">
        <v>2313.6857142857102</v>
      </c>
      <c r="AZ614">
        <v>2645.4827586206802</v>
      </c>
      <c r="BA614">
        <v>2204.8064516129002</v>
      </c>
      <c r="BB614">
        <v>2449.9285714285702</v>
      </c>
      <c r="BC614">
        <v>2256.8852459016298</v>
      </c>
      <c r="BD614">
        <v>2741.54545454545</v>
      </c>
      <c r="BE614">
        <v>2652.8695652173901</v>
      </c>
      <c r="BF614">
        <v>2319.0384615384601</v>
      </c>
    </row>
    <row r="615" spans="1:58" x14ac:dyDescent="0.25">
      <c r="A615" t="s">
        <v>596</v>
      </c>
      <c r="B615" t="str">
        <f>VLOOKUP(A615,vhcsResultsConsolidated!$A$2:$C$566,2)</f>
        <v>Electric small</v>
      </c>
      <c r="C615" t="str">
        <f>VLOOKUP(A615,vhcsResultsConsolidated!$A$2:$C$566,3)</f>
        <v>Medium Cheap</v>
      </c>
      <c r="D615">
        <v>0.93765499999999902</v>
      </c>
      <c r="E615">
        <v>46914</v>
      </c>
      <c r="F615">
        <v>43704</v>
      </c>
      <c r="G615">
        <v>8.2350337134736602</v>
      </c>
      <c r="H615" t="s">
        <v>50</v>
      </c>
      <c r="I615">
        <v>5.71919927581264</v>
      </c>
      <c r="J615" t="s">
        <v>50</v>
      </c>
      <c r="K615">
        <v>4.6971653967095603</v>
      </c>
      <c r="L615" t="s">
        <v>50</v>
      </c>
      <c r="M615">
        <v>10.190032373474301</v>
      </c>
      <c r="N615" t="s">
        <v>50</v>
      </c>
      <c r="O615">
        <v>-1.72844970796227E-2</v>
      </c>
      <c r="P615" t="s">
        <v>50</v>
      </c>
      <c r="Q615">
        <v>-7.7902602935154301E-3</v>
      </c>
      <c r="R615" t="s">
        <v>52</v>
      </c>
      <c r="S615">
        <v>9.6682739624437599E-3</v>
      </c>
      <c r="T615" t="s">
        <v>51</v>
      </c>
      <c r="U615">
        <v>3.7760909486227401E-2</v>
      </c>
      <c r="V615" t="s">
        <v>50</v>
      </c>
      <c r="W615">
        <v>2.8772620415161301</v>
      </c>
      <c r="X615" t="s">
        <v>50</v>
      </c>
      <c r="Y615">
        <v>2.90340135280303</v>
      </c>
      <c r="Z615" t="s">
        <v>50</v>
      </c>
      <c r="AA615">
        <v>6.2370802444205298</v>
      </c>
      <c r="AB615">
        <v>-36.081456897123303</v>
      </c>
      <c r="AC615">
        <v>23.123923269923999</v>
      </c>
      <c r="AD615">
        <v>-59.205380167047402</v>
      </c>
      <c r="AE615">
        <v>20046.9522565017</v>
      </c>
      <c r="AF615">
        <v>17776.979504559</v>
      </c>
      <c r="AG615">
        <v>14153.772495299399</v>
      </c>
      <c r="AH615">
        <v>15227.681056622199</v>
      </c>
      <c r="AI615">
        <v>20873.738875474301</v>
      </c>
      <c r="AJ615">
        <v>17896.4282843894</v>
      </c>
      <c r="AK615">
        <v>14085.4037656903</v>
      </c>
      <c r="AL615">
        <v>15581.637288919699</v>
      </c>
      <c r="AM615">
        <v>19018.406522672001</v>
      </c>
      <c r="AN615">
        <v>17646.499409083201</v>
      </c>
      <c r="AO615">
        <v>14225.954168967401</v>
      </c>
      <c r="AP615">
        <v>14830.651271406299</v>
      </c>
      <c r="AQ615">
        <v>21399.4478910957</v>
      </c>
      <c r="AR615">
        <v>18302.841669223599</v>
      </c>
      <c r="AS615">
        <v>14387.307900432899</v>
      </c>
      <c r="AT615">
        <v>15352.171033119101</v>
      </c>
      <c r="AU615">
        <v>20314.986005692601</v>
      </c>
      <c r="AV615">
        <v>17483.939582684499</v>
      </c>
      <c r="AW615">
        <v>13803.056174089001</v>
      </c>
      <c r="AX615">
        <v>15783.4678260869</v>
      </c>
      <c r="AY615">
        <v>19079.996744791599</v>
      </c>
      <c r="AZ615">
        <v>16782.595467032901</v>
      </c>
      <c r="BA615">
        <v>14474.774594594501</v>
      </c>
      <c r="BB615">
        <v>15076.0396413402</v>
      </c>
      <c r="BC615">
        <v>18970.127583567199</v>
      </c>
      <c r="BD615">
        <v>18481.9986715376</v>
      </c>
      <c r="BE615">
        <v>13966.181151241501</v>
      </c>
      <c r="BF615">
        <v>14530.9521613832</v>
      </c>
    </row>
    <row r="616" spans="1:58" x14ac:dyDescent="0.25">
      <c r="A616" t="s">
        <v>597</v>
      </c>
      <c r="B616" t="str">
        <f>VLOOKUP(A616,vhcsResultsConsolidated!$A$2:$C$566,2)</f>
        <v>Electric</v>
      </c>
      <c r="C616" t="str">
        <f>VLOOKUP(A616,vhcsResultsConsolidated!$A$2:$C$566,3)</f>
        <v>high</v>
      </c>
      <c r="D616">
        <v>0.90910400000000002</v>
      </c>
      <c r="E616">
        <v>2865</v>
      </c>
      <c r="F616">
        <v>2865</v>
      </c>
      <c r="G616">
        <v>3.87555754825273</v>
      </c>
      <c r="H616" t="s">
        <v>50</v>
      </c>
      <c r="I616">
        <v>3.1136348818760302</v>
      </c>
      <c r="J616" t="s">
        <v>50</v>
      </c>
      <c r="K616">
        <v>2.0158846417829799</v>
      </c>
      <c r="L616" t="s">
        <v>52</v>
      </c>
      <c r="M616">
        <v>6.2951701718217796</v>
      </c>
      <c r="N616" t="s">
        <v>50</v>
      </c>
      <c r="O616">
        <v>-1.5482083128842701E-3</v>
      </c>
      <c r="P616" t="s">
        <v>53</v>
      </c>
      <c r="Q616">
        <v>6.6085594500647202E-2</v>
      </c>
      <c r="R616" t="s">
        <v>50</v>
      </c>
      <c r="S616">
        <v>3.7725524597802297E-2</v>
      </c>
      <c r="T616" t="s">
        <v>50</v>
      </c>
      <c r="U616">
        <v>9.1668933583012605E-2</v>
      </c>
      <c r="V616" t="s">
        <v>50</v>
      </c>
      <c r="W616">
        <v>3.0027367912101202</v>
      </c>
      <c r="X616" t="s">
        <v>50</v>
      </c>
      <c r="Y616">
        <v>3.0552172585024802</v>
      </c>
      <c r="Z616" t="s">
        <v>50</v>
      </c>
      <c r="AA616">
        <v>-17.851251306045501</v>
      </c>
      <c r="AB616">
        <v>-6.4045730685922502</v>
      </c>
      <c r="AC616">
        <v>-4.4145202646075798</v>
      </c>
      <c r="AD616">
        <v>-1.9900528039846599</v>
      </c>
      <c r="AE616">
        <v>29994.553030302999</v>
      </c>
      <c r="AF616">
        <v>28059.4284188034</v>
      </c>
      <c r="AG616">
        <v>22641.519187358899</v>
      </c>
      <c r="AH616">
        <v>20893.4930232558</v>
      </c>
      <c r="AI616">
        <v>31608.357487922702</v>
      </c>
      <c r="AJ616">
        <v>27824.997876857698</v>
      </c>
      <c r="AK616">
        <v>23385.1565217391</v>
      </c>
      <c r="AL616">
        <v>21880.238738738699</v>
      </c>
      <c r="AM616">
        <v>27690.708045977</v>
      </c>
      <c r="AN616">
        <v>28296.8838709677</v>
      </c>
      <c r="AO616">
        <v>21838.5305164319</v>
      </c>
      <c r="AP616">
        <v>19840.331730769201</v>
      </c>
      <c r="AQ616">
        <v>30234.836787564702</v>
      </c>
      <c r="AR616">
        <v>28076.3138075313</v>
      </c>
      <c r="AS616">
        <v>24203.216494845299</v>
      </c>
      <c r="AT616">
        <v>22876.022727272699</v>
      </c>
      <c r="AU616">
        <v>33864.438297872301</v>
      </c>
      <c r="AV616">
        <v>27566.099137931</v>
      </c>
      <c r="AW616">
        <v>22788.526315789401</v>
      </c>
      <c r="AX616">
        <v>21226.291044776099</v>
      </c>
      <c r="AY616">
        <v>24842.8456375838</v>
      </c>
      <c r="AZ616">
        <v>28987.819327730998</v>
      </c>
      <c r="BA616">
        <v>23100.3783783783</v>
      </c>
      <c r="BB616">
        <v>19717.646017699099</v>
      </c>
      <c r="BC616">
        <v>29174.384615384599</v>
      </c>
      <c r="BD616">
        <v>27572.466960352402</v>
      </c>
      <c r="BE616">
        <v>20465.343137254898</v>
      </c>
      <c r="BF616">
        <v>19986.2631578947</v>
      </c>
    </row>
    <row r="617" spans="1:58" x14ac:dyDescent="0.25">
      <c r="A617" t="s">
        <v>814</v>
      </c>
      <c r="B617" t="str">
        <f>VLOOKUP(A617,vhcsResultsConsolidated!$A$2:$C$566,2)</f>
        <v>Electric</v>
      </c>
      <c r="C617" t="str">
        <f>VLOOKUP(A617,vhcsResultsConsolidated!$A$2:$C$566,3)</f>
        <v>high</v>
      </c>
      <c r="D617">
        <v>0.69965299999999997</v>
      </c>
      <c r="E617">
        <v>1023</v>
      </c>
      <c r="F617">
        <v>996</v>
      </c>
      <c r="G617">
        <v>0.66597467109413599</v>
      </c>
      <c r="H617" t="s">
        <v>53</v>
      </c>
      <c r="I617">
        <v>0.70836790870379296</v>
      </c>
      <c r="J617" t="s">
        <v>53</v>
      </c>
      <c r="K617">
        <v>0.42990050696519999</v>
      </c>
      <c r="L617" t="s">
        <v>53</v>
      </c>
      <c r="M617">
        <v>3.9957495190802801</v>
      </c>
      <c r="N617" t="s">
        <v>50</v>
      </c>
      <c r="O617">
        <v>1.6307734373410801E-3</v>
      </c>
      <c r="P617" t="s">
        <v>53</v>
      </c>
      <c r="Q617">
        <v>-8.9138928839349804E-3</v>
      </c>
      <c r="R617" t="s">
        <v>53</v>
      </c>
      <c r="S617">
        <v>-5.1527761668169102E-2</v>
      </c>
      <c r="T617" t="s">
        <v>51</v>
      </c>
      <c r="U617">
        <v>-3.8862963126106702E-2</v>
      </c>
      <c r="V617" t="s">
        <v>52</v>
      </c>
      <c r="W617">
        <v>2.91356497406503</v>
      </c>
      <c r="X617" t="s">
        <v>50</v>
      </c>
      <c r="Y617">
        <v>2.8690013196458399</v>
      </c>
      <c r="Z617" t="s">
        <v>50</v>
      </c>
      <c r="AA617">
        <v>-5.1792194416251798</v>
      </c>
      <c r="AB617">
        <v>11.6582188552037</v>
      </c>
      <c r="AC617">
        <v>8.5076147574101793</v>
      </c>
      <c r="AD617">
        <v>3.1506040977935501</v>
      </c>
      <c r="AE617">
        <v>13596.077844311299</v>
      </c>
      <c r="AF617">
        <v>11880.4524714828</v>
      </c>
      <c r="AG617">
        <v>10671.4489795918</v>
      </c>
      <c r="AH617">
        <v>9639.6896551724094</v>
      </c>
      <c r="AI617">
        <v>14783.9590643274</v>
      </c>
      <c r="AJ617">
        <v>11841.8767123287</v>
      </c>
      <c r="AK617">
        <v>10917.747826086899</v>
      </c>
      <c r="AL617">
        <v>9852.1296296296296</v>
      </c>
      <c r="AM617">
        <v>12349.8957055214</v>
      </c>
      <c r="AN617">
        <v>11928.5897435897</v>
      </c>
      <c r="AO617">
        <v>10321.7654320987</v>
      </c>
      <c r="AP617">
        <v>9398.1789473684203</v>
      </c>
      <c r="AQ617">
        <v>16192.0563380281</v>
      </c>
      <c r="AR617">
        <v>12039.3157894736</v>
      </c>
      <c r="AS617">
        <v>11042.301587301499</v>
      </c>
      <c r="AT617">
        <v>9796.1428571428496</v>
      </c>
      <c r="AU617">
        <v>13784.21</v>
      </c>
      <c r="AV617">
        <v>11627.5142857142</v>
      </c>
      <c r="AW617">
        <v>10766.8461538461</v>
      </c>
      <c r="AX617">
        <v>9912.4230769230708</v>
      </c>
      <c r="AY617">
        <v>12462.1830985915</v>
      </c>
      <c r="AZ617">
        <v>11230.833333333299</v>
      </c>
      <c r="BA617">
        <v>10118.4358974358</v>
      </c>
      <c r="BB617">
        <v>9433.5740740740694</v>
      </c>
      <c r="BC617">
        <v>12263.2391304347</v>
      </c>
      <c r="BD617">
        <v>12663.070175438501</v>
      </c>
      <c r="BE617">
        <v>10510.5714285714</v>
      </c>
      <c r="BF617">
        <v>9351.5609756097492</v>
      </c>
    </row>
    <row r="618" spans="1:58" x14ac:dyDescent="0.25">
      <c r="A618" t="s">
        <v>598</v>
      </c>
      <c r="B618" t="str">
        <f>VLOOKUP(A618,vhcsResultsConsolidated!$A$2:$C$566,2)</f>
        <v>SUV</v>
      </c>
      <c r="C618" t="str">
        <f>VLOOKUP(A618,vhcsResultsConsolidated!$A$2:$C$566,3)</f>
        <v>Medium High</v>
      </c>
      <c r="D618">
        <v>0.81186199999999997</v>
      </c>
      <c r="E618">
        <v>1270</v>
      </c>
      <c r="F618">
        <v>1192</v>
      </c>
      <c r="G618">
        <v>3.43708032160212</v>
      </c>
      <c r="H618" t="s">
        <v>50</v>
      </c>
      <c r="I618">
        <v>1.96950755692304</v>
      </c>
      <c r="J618" t="s">
        <v>52</v>
      </c>
      <c r="K618">
        <v>2.66221203263171</v>
      </c>
      <c r="L618" t="s">
        <v>51</v>
      </c>
      <c r="M618">
        <v>6.1467573865440501</v>
      </c>
      <c r="N618" t="s">
        <v>50</v>
      </c>
      <c r="O618">
        <v>-0.17229775092817701</v>
      </c>
      <c r="P618" t="s">
        <v>50</v>
      </c>
      <c r="Q618">
        <v>-1.8146601306334501E-2</v>
      </c>
      <c r="R618" t="s">
        <v>53</v>
      </c>
      <c r="S618">
        <v>0.11071541429304201</v>
      </c>
      <c r="T618" t="s">
        <v>50</v>
      </c>
      <c r="U618">
        <v>0.21851012406676901</v>
      </c>
      <c r="V618" t="s">
        <v>50</v>
      </c>
      <c r="W618">
        <v>3.10184989605952</v>
      </c>
      <c r="X618" t="s">
        <v>50</v>
      </c>
      <c r="Y618">
        <v>3.2938404079207002</v>
      </c>
      <c r="Z618" t="s">
        <v>50</v>
      </c>
      <c r="AA618">
        <v>15.9077309608733</v>
      </c>
      <c r="AB618">
        <v>-65.231589572392394</v>
      </c>
      <c r="AC618">
        <v>-33.817195495546301</v>
      </c>
      <c r="AD618">
        <v>-31.414394076846101</v>
      </c>
      <c r="AE618">
        <v>16482.288629737599</v>
      </c>
      <c r="AF618">
        <v>16008.219512195101</v>
      </c>
      <c r="AG618">
        <v>9357.4719626168207</v>
      </c>
      <c r="AH618">
        <v>12774.537777777699</v>
      </c>
      <c r="AI618">
        <v>15885.333333333299</v>
      </c>
      <c r="AJ618">
        <v>13356.6610169491</v>
      </c>
      <c r="AK618">
        <v>8972.7890625</v>
      </c>
      <c r="AL618">
        <v>13363.5932203389</v>
      </c>
      <c r="AM618">
        <v>17241.331125827801</v>
      </c>
      <c r="AN618">
        <v>18022.493562231699</v>
      </c>
      <c r="AO618">
        <v>9930.0232558139505</v>
      </c>
      <c r="AP618">
        <v>12124.925233644801</v>
      </c>
      <c r="AQ618">
        <v>14932</v>
      </c>
      <c r="AR618">
        <v>14215.0886075949</v>
      </c>
      <c r="AS618">
        <v>9842.8235294117603</v>
      </c>
      <c r="AT618">
        <v>15199.203703703701</v>
      </c>
      <c r="AU618">
        <v>17111.0476190476</v>
      </c>
      <c r="AV618">
        <v>12664.663265306101</v>
      </c>
      <c r="AW618">
        <v>7986.75</v>
      </c>
      <c r="AX618">
        <v>11814.796875</v>
      </c>
      <c r="AY618">
        <v>16818.7837837837</v>
      </c>
      <c r="AZ618">
        <v>15970.88</v>
      </c>
      <c r="BA618">
        <v>8515.7826086956502</v>
      </c>
      <c r="BB618">
        <v>11560.402985074599</v>
      </c>
      <c r="BC618">
        <v>17647.415584415499</v>
      </c>
      <c r="BD618">
        <v>19565.060150375899</v>
      </c>
      <c r="BE618">
        <v>11556.4</v>
      </c>
      <c r="BF618">
        <v>13070.5</v>
      </c>
    </row>
    <row r="619" spans="1:58" x14ac:dyDescent="0.25">
      <c r="A619" t="s">
        <v>599</v>
      </c>
      <c r="B619" t="str">
        <f>VLOOKUP(A619,vhcsResultsConsolidated!$A$2:$C$566,2)</f>
        <v>SUV</v>
      </c>
      <c r="C619" t="str">
        <f>VLOOKUP(A619,vhcsResultsConsolidated!$A$2:$C$566,3)</f>
        <v>Medium Cheap</v>
      </c>
      <c r="D619">
        <v>0.91374699999999998</v>
      </c>
      <c r="E619">
        <v>46964</v>
      </c>
      <c r="F619">
        <v>36275</v>
      </c>
      <c r="G619">
        <v>10.582747647747199</v>
      </c>
      <c r="H619" t="s">
        <v>50</v>
      </c>
      <c r="I619">
        <v>5.7339717089211097</v>
      </c>
      <c r="J619" t="s">
        <v>50</v>
      </c>
      <c r="K619">
        <v>7.1444649300585397</v>
      </c>
      <c r="L619" t="s">
        <v>50</v>
      </c>
      <c r="M619">
        <v>9.9242342219898294</v>
      </c>
      <c r="N619" t="s">
        <v>50</v>
      </c>
      <c r="O619">
        <v>1.2533227202620401E-2</v>
      </c>
      <c r="P619" t="s">
        <v>50</v>
      </c>
      <c r="Q619">
        <v>2.8678840884556502E-2</v>
      </c>
      <c r="R619" t="s">
        <v>50</v>
      </c>
      <c r="S619">
        <v>8.3540085455182295E-2</v>
      </c>
      <c r="T619" t="s">
        <v>50</v>
      </c>
      <c r="U619">
        <v>0.121061962200878</v>
      </c>
      <c r="V619" t="s">
        <v>50</v>
      </c>
      <c r="W619">
        <v>2.76359507489587</v>
      </c>
      <c r="X619" t="s">
        <v>50</v>
      </c>
      <c r="Y619">
        <v>2.8597399926954798</v>
      </c>
      <c r="Z619" t="s">
        <v>50</v>
      </c>
      <c r="AA619">
        <v>-36.666533557274199</v>
      </c>
      <c r="AB619">
        <v>-405.82175702751999</v>
      </c>
      <c r="AC619">
        <v>-140.13188201980401</v>
      </c>
      <c r="AD619">
        <v>-265.68987500771601</v>
      </c>
      <c r="AE619">
        <v>10666.5987398909</v>
      </c>
      <c r="AF619">
        <v>11444.9705455863</v>
      </c>
      <c r="AG619">
        <v>9737.6126843657803</v>
      </c>
      <c r="AH619">
        <v>10003.443464929</v>
      </c>
      <c r="AI619">
        <v>10747.4660127344</v>
      </c>
      <c r="AJ619">
        <v>10426.1367022347</v>
      </c>
      <c r="AK619">
        <v>9784.0226218097396</v>
      </c>
      <c r="AL619">
        <v>9699.3980883492604</v>
      </c>
      <c r="AM619">
        <v>10569.1656645241</v>
      </c>
      <c r="AN619">
        <v>12279.0809296192</v>
      </c>
      <c r="AO619">
        <v>9689.5870348139197</v>
      </c>
      <c r="AP619">
        <v>10300.956016177901</v>
      </c>
      <c r="AQ619">
        <v>11005.700962495799</v>
      </c>
      <c r="AR619">
        <v>9894.2040205303601</v>
      </c>
      <c r="AS619">
        <v>10062.854994629401</v>
      </c>
      <c r="AT619">
        <v>9941.8407234539009</v>
      </c>
      <c r="AU619">
        <v>10469.388134381699</v>
      </c>
      <c r="AV619">
        <v>10899.1905667554</v>
      </c>
      <c r="AW619">
        <v>9456.6670870113394</v>
      </c>
      <c r="AX619">
        <v>9506.7477978673996</v>
      </c>
      <c r="AY619">
        <v>10242.0765682656</v>
      </c>
      <c r="AZ619">
        <v>11297.383485510099</v>
      </c>
      <c r="BA619">
        <v>9528.0436893203805</v>
      </c>
      <c r="BB619">
        <v>10029.4034171808</v>
      </c>
      <c r="BC619">
        <v>10836.257627118601</v>
      </c>
      <c r="BD619">
        <v>12976.0639797068</v>
      </c>
      <c r="BE619">
        <v>9847.6769596199501</v>
      </c>
      <c r="BF619">
        <v>10610.399675500201</v>
      </c>
    </row>
    <row r="620" spans="1:58" x14ac:dyDescent="0.25">
      <c r="A620" t="s">
        <v>601</v>
      </c>
      <c r="B620" t="str">
        <f>VLOOKUP(A620,vhcsResultsConsolidated!$A$2:$C$566,2)</f>
        <v>break</v>
      </c>
      <c r="C620" t="str">
        <f>VLOOKUP(A620,vhcsResultsConsolidated!$A$2:$C$566,3)</f>
        <v>medium</v>
      </c>
      <c r="D620">
        <v>0.76720500000000003</v>
      </c>
      <c r="E620">
        <v>6906</v>
      </c>
      <c r="F620">
        <v>6834</v>
      </c>
      <c r="G620">
        <v>3.9510405738545802</v>
      </c>
      <c r="H620" t="s">
        <v>50</v>
      </c>
      <c r="I620">
        <v>1.7819477162406701</v>
      </c>
      <c r="J620" t="s">
        <v>53</v>
      </c>
      <c r="K620">
        <v>2.0866474291274901</v>
      </c>
      <c r="L620" t="s">
        <v>52</v>
      </c>
      <c r="M620">
        <v>16.725891621598201</v>
      </c>
      <c r="N620" t="s">
        <v>50</v>
      </c>
      <c r="O620">
        <v>-3.9787022718710097E-2</v>
      </c>
      <c r="P620" t="s">
        <v>50</v>
      </c>
      <c r="Q620">
        <v>-1.4909495596958E-2</v>
      </c>
      <c r="R620" t="s">
        <v>51</v>
      </c>
      <c r="S620">
        <v>2.6491145825138698E-4</v>
      </c>
      <c r="T620" t="s">
        <v>53</v>
      </c>
      <c r="U620">
        <v>2.1955488529615701E-2</v>
      </c>
      <c r="V620" t="s">
        <v>50</v>
      </c>
      <c r="W620">
        <v>3.0081909948746</v>
      </c>
      <c r="X620" t="s">
        <v>50</v>
      </c>
      <c r="Y620">
        <v>3.0316391612109799</v>
      </c>
      <c r="Z620" t="s">
        <v>50</v>
      </c>
      <c r="AA620">
        <v>18.211768846879</v>
      </c>
      <c r="AB620">
        <v>-12.6495895982448</v>
      </c>
      <c r="AC620">
        <v>-6.2786604668655199</v>
      </c>
      <c r="AD620">
        <v>-6.3709291313793601</v>
      </c>
      <c r="AE620">
        <v>38203.421800947799</v>
      </c>
      <c r="AF620">
        <v>33909.3172413793</v>
      </c>
      <c r="AG620">
        <v>29023.581501831501</v>
      </c>
      <c r="AH620">
        <v>26850.217796610101</v>
      </c>
      <c r="AI620">
        <v>39740.693763139403</v>
      </c>
      <c r="AJ620">
        <v>34414.839481555297</v>
      </c>
      <c r="AK620">
        <v>29715.899186991799</v>
      </c>
      <c r="AL620">
        <v>27322.730158730101</v>
      </c>
      <c r="AM620">
        <v>36218.184615384598</v>
      </c>
      <c r="AN620">
        <v>33415.608568646501</v>
      </c>
      <c r="AO620">
        <v>28130.970649895102</v>
      </c>
      <c r="AP620">
        <v>26308.976363636299</v>
      </c>
      <c r="AQ620">
        <v>40816.180281690104</v>
      </c>
      <c r="AR620">
        <v>34286.902723735402</v>
      </c>
      <c r="AS620">
        <v>30277.587209302299</v>
      </c>
      <c r="AT620">
        <v>27553.193050193</v>
      </c>
      <c r="AU620">
        <v>38675.707112970696</v>
      </c>
      <c r="AV620">
        <v>34549.316973415102</v>
      </c>
      <c r="AW620">
        <v>29002.9077490774</v>
      </c>
      <c r="AX620">
        <v>27161.8409703504</v>
      </c>
      <c r="AY620">
        <v>36535.324951644099</v>
      </c>
      <c r="AZ620">
        <v>33724.246935201401</v>
      </c>
      <c r="BA620">
        <v>28099.174603174601</v>
      </c>
      <c r="BB620">
        <v>26515.919732441402</v>
      </c>
      <c r="BC620">
        <v>35939.338435374098</v>
      </c>
      <c r="BD620">
        <v>33029.133771929803</v>
      </c>
      <c r="BE620">
        <v>28166.582222222201</v>
      </c>
      <c r="BF620">
        <v>26062.458167330598</v>
      </c>
    </row>
    <row r="621" spans="1:58" x14ac:dyDescent="0.25">
      <c r="A621" t="s">
        <v>600</v>
      </c>
      <c r="B621" t="str">
        <f>VLOOKUP(A621,vhcsResultsConsolidated!$A$2:$C$566,2)</f>
        <v>Classic</v>
      </c>
      <c r="C621" t="str">
        <f>VLOOKUP(A621,vhcsResultsConsolidated!$A$2:$C$566,3)</f>
        <v>Classic</v>
      </c>
      <c r="D621">
        <v>0.405611</v>
      </c>
      <c r="E621">
        <v>1599</v>
      </c>
      <c r="F621">
        <v>1599</v>
      </c>
      <c r="G621">
        <v>4.0610662487558997</v>
      </c>
      <c r="H621" t="s">
        <v>50</v>
      </c>
      <c r="I621">
        <v>1.4611734563816501</v>
      </c>
      <c r="J621" t="s">
        <v>53</v>
      </c>
      <c r="K621">
        <v>2.3743378540909501</v>
      </c>
      <c r="L621" t="s">
        <v>51</v>
      </c>
      <c r="M621">
        <v>6.5994782384648998</v>
      </c>
      <c r="N621" t="s">
        <v>50</v>
      </c>
      <c r="O621">
        <v>0.139152859045516</v>
      </c>
      <c r="P621" t="s">
        <v>50</v>
      </c>
      <c r="Q621">
        <v>9.9530884816234094E-2</v>
      </c>
      <c r="R621" t="s">
        <v>50</v>
      </c>
      <c r="S621">
        <v>0.11963196852675299</v>
      </c>
      <c r="T621" t="s">
        <v>50</v>
      </c>
      <c r="U621">
        <v>7.4161681023423201E-2</v>
      </c>
      <c r="V621" t="s">
        <v>51</v>
      </c>
      <c r="W621">
        <v>2.8460894557482499</v>
      </c>
      <c r="X621" t="s">
        <v>50</v>
      </c>
      <c r="Y621">
        <v>2.91058658290296</v>
      </c>
      <c r="Z621" t="s">
        <v>50</v>
      </c>
      <c r="AA621">
        <v>-18.999457627819201</v>
      </c>
      <c r="AB621">
        <v>6.81433837106505</v>
      </c>
      <c r="AC621">
        <v>4.0263747984185096</v>
      </c>
      <c r="AD621">
        <v>2.7879635726465399</v>
      </c>
      <c r="AE621">
        <v>11924.44092827</v>
      </c>
      <c r="AF621">
        <v>12439.747346072099</v>
      </c>
      <c r="AG621">
        <v>13321.8252148997</v>
      </c>
      <c r="AH621">
        <v>12902.731147540901</v>
      </c>
      <c r="AI621">
        <v>11769.743999999901</v>
      </c>
      <c r="AJ621">
        <v>12409.2235294117</v>
      </c>
      <c r="AK621">
        <v>13498.6149425287</v>
      </c>
      <c r="AL621">
        <v>13140.049450549401</v>
      </c>
      <c r="AM621">
        <v>12097.09375</v>
      </c>
      <c r="AN621">
        <v>12475.7824074074</v>
      </c>
      <c r="AO621">
        <v>13146.045714285699</v>
      </c>
      <c r="AP621">
        <v>12551.5772357723</v>
      </c>
      <c r="AQ621">
        <v>11450.339449541199</v>
      </c>
      <c r="AR621">
        <v>11842.88</v>
      </c>
      <c r="AS621">
        <v>13438.7738095238</v>
      </c>
      <c r="AT621">
        <v>13356.6853932584</v>
      </c>
      <c r="AU621">
        <v>12016.659574468</v>
      </c>
      <c r="AV621">
        <v>12953.7846153846</v>
      </c>
      <c r="AW621">
        <v>13554.4666666666</v>
      </c>
      <c r="AX621">
        <v>12932.7311827956</v>
      </c>
      <c r="AY621">
        <v>11422.244897959101</v>
      </c>
      <c r="AZ621">
        <v>12136.1565217391</v>
      </c>
      <c r="BA621">
        <v>13899.3440860215</v>
      </c>
      <c r="BB621">
        <v>13466.4545454545</v>
      </c>
      <c r="BC621">
        <v>12621.9761904761</v>
      </c>
      <c r="BD621">
        <v>12862.485148514799</v>
      </c>
      <c r="BE621">
        <v>12291.695121951199</v>
      </c>
      <c r="BF621">
        <v>11020.152173913</v>
      </c>
    </row>
    <row r="622" spans="1:58" x14ac:dyDescent="0.25">
      <c r="A622" t="s">
        <v>602</v>
      </c>
      <c r="B622" t="str">
        <f>VLOOKUP(A622,vhcsResultsConsolidated!$A$2:$C$566,2)</f>
        <v>Family Bus</v>
      </c>
      <c r="C622" t="str">
        <f>VLOOKUP(A622,vhcsResultsConsolidated!$A$2:$C$566,3)</f>
        <v>Medium</v>
      </c>
      <c r="D622">
        <v>0.83672899999999995</v>
      </c>
      <c r="E622">
        <v>4193</v>
      </c>
      <c r="F622">
        <v>4137</v>
      </c>
      <c r="G622">
        <v>3.4157412303475798</v>
      </c>
      <c r="H622" t="s">
        <v>50</v>
      </c>
      <c r="I622">
        <v>3.25950516113824</v>
      </c>
      <c r="J622" t="s">
        <v>50</v>
      </c>
      <c r="K622">
        <v>2.21600875219114</v>
      </c>
      <c r="L622" t="s">
        <v>52</v>
      </c>
      <c r="M622">
        <v>5.7723550867753604</v>
      </c>
      <c r="N622" t="s">
        <v>50</v>
      </c>
      <c r="O622">
        <v>-4.86667574043992E-2</v>
      </c>
      <c r="P622" t="s">
        <v>50</v>
      </c>
      <c r="Q622">
        <v>-5.4546988565078204E-3</v>
      </c>
      <c r="R622" t="s">
        <v>53</v>
      </c>
      <c r="S622">
        <v>-2.34093314699549E-2</v>
      </c>
      <c r="T622" t="s">
        <v>51</v>
      </c>
      <c r="U622">
        <v>3.8401824011864899E-2</v>
      </c>
      <c r="V622" t="s">
        <v>50</v>
      </c>
      <c r="W622">
        <v>2.8628910150946001</v>
      </c>
      <c r="X622" t="s">
        <v>50</v>
      </c>
      <c r="Y622">
        <v>2.8780739438309499</v>
      </c>
      <c r="Z622" t="s">
        <v>50</v>
      </c>
      <c r="AA622">
        <v>21.298578759290901</v>
      </c>
      <c r="AB622">
        <v>-7.5902930478950497</v>
      </c>
      <c r="AC622">
        <v>-9.6212365733133895E-2</v>
      </c>
      <c r="AD622">
        <v>-7.4940806821619201</v>
      </c>
      <c r="AE622">
        <v>16283.0802752293</v>
      </c>
      <c r="AF622">
        <v>13576.5524156791</v>
      </c>
      <c r="AG622">
        <v>11683.1853188929</v>
      </c>
      <c r="AH622">
        <v>11537.5160932297</v>
      </c>
      <c r="AI622">
        <v>17369.416230366402</v>
      </c>
      <c r="AJ622">
        <v>13889.790143084199</v>
      </c>
      <c r="AK622">
        <v>12009.222222222201</v>
      </c>
      <c r="AL622">
        <v>12004.856521739101</v>
      </c>
      <c r="AM622">
        <v>14757.4172794117</v>
      </c>
      <c r="AN622">
        <v>13155.5555555555</v>
      </c>
      <c r="AO622">
        <v>11314.5128205128</v>
      </c>
      <c r="AP622">
        <v>11050.0408163265</v>
      </c>
      <c r="AQ622">
        <v>18416.817721518899</v>
      </c>
      <c r="AR622">
        <v>13783.498422712901</v>
      </c>
      <c r="AS622">
        <v>11896.3928571428</v>
      </c>
      <c r="AT622">
        <v>11991.865384615299</v>
      </c>
      <c r="AU622">
        <v>16248.214092140901</v>
      </c>
      <c r="AV622">
        <v>13997.7852564102</v>
      </c>
      <c r="AW622">
        <v>12099.4857142857</v>
      </c>
      <c r="AX622">
        <v>12015.5793650793</v>
      </c>
      <c r="AY622">
        <v>14990.683999999999</v>
      </c>
      <c r="AZ622">
        <v>13238.9428571428</v>
      </c>
      <c r="BA622">
        <v>11441.8669950738</v>
      </c>
      <c r="BB622">
        <v>10874.4351464435</v>
      </c>
      <c r="BC622">
        <v>14559.0612244897</v>
      </c>
      <c r="BD622">
        <v>13063.9417040358</v>
      </c>
      <c r="BE622">
        <v>11176.2620320855</v>
      </c>
      <c r="BF622">
        <v>11257.8118811881</v>
      </c>
    </row>
    <row r="623" spans="1:58" x14ac:dyDescent="0.25">
      <c r="A623" t="s">
        <v>603</v>
      </c>
      <c r="B623" t="str">
        <f>VLOOKUP(A623,vhcsResultsConsolidated!$A$2:$C$566,2)</f>
        <v>Small SUV</v>
      </c>
      <c r="C623" t="str">
        <f>VLOOKUP(A623,vhcsResultsConsolidated!$A$2:$C$566,3)</f>
        <v>Cheap</v>
      </c>
      <c r="D623">
        <v>0.94586599999999998</v>
      </c>
      <c r="E623">
        <v>18371</v>
      </c>
      <c r="F623">
        <v>18000</v>
      </c>
      <c r="G623">
        <v>6.5686406499167198</v>
      </c>
      <c r="H623" t="s">
        <v>50</v>
      </c>
      <c r="I623">
        <v>5.4629391487757903</v>
      </c>
      <c r="J623" t="s">
        <v>50</v>
      </c>
      <c r="K623">
        <v>3.1771665618279799</v>
      </c>
      <c r="L623" t="s">
        <v>50</v>
      </c>
      <c r="M623">
        <v>11.082677494361199</v>
      </c>
      <c r="N623" t="s">
        <v>50</v>
      </c>
      <c r="O623">
        <v>-2.1978314606410001E-2</v>
      </c>
      <c r="P623" t="s">
        <v>50</v>
      </c>
      <c r="Q623">
        <v>-6.4017458841507599E-3</v>
      </c>
      <c r="R623" t="s">
        <v>53</v>
      </c>
      <c r="S623">
        <v>7.2587951928850796E-3</v>
      </c>
      <c r="T623" t="s">
        <v>53</v>
      </c>
      <c r="U623">
        <v>1.20230910091212E-3</v>
      </c>
      <c r="V623" t="s">
        <v>53</v>
      </c>
      <c r="W623">
        <v>2.9830481608401098</v>
      </c>
      <c r="X623" t="s">
        <v>50</v>
      </c>
      <c r="Y623">
        <v>2.9914166940108502</v>
      </c>
      <c r="Z623" t="s">
        <v>50</v>
      </c>
      <c r="AA623">
        <v>43.082942581037102</v>
      </c>
      <c r="AB623">
        <v>20.962998747072</v>
      </c>
      <c r="AC623">
        <v>-16.891880733563401</v>
      </c>
      <c r="AD623">
        <v>37.854879480635397</v>
      </c>
      <c r="AE623">
        <v>24657.181611065898</v>
      </c>
      <c r="AF623">
        <v>24086.4416954353</v>
      </c>
      <c r="AG623">
        <v>20606.604680987399</v>
      </c>
      <c r="AH623">
        <v>19411.4716070414</v>
      </c>
      <c r="AI623">
        <v>25271.545052165598</v>
      </c>
      <c r="AJ623">
        <v>23969.729076479001</v>
      </c>
      <c r="AK623">
        <v>22090.964863357502</v>
      </c>
      <c r="AL623">
        <v>19973.310576385</v>
      </c>
      <c r="AM623">
        <v>24005.527833668599</v>
      </c>
      <c r="AN623">
        <v>24218.926289926199</v>
      </c>
      <c r="AO623">
        <v>18599.472096530899</v>
      </c>
      <c r="AP623">
        <v>18832.793659942301</v>
      </c>
      <c r="AQ623">
        <v>25081.002719238601</v>
      </c>
      <c r="AR623">
        <v>23185.9567819148</v>
      </c>
      <c r="AS623">
        <v>21905.052972972899</v>
      </c>
      <c r="AT623">
        <v>19550.431273644299</v>
      </c>
      <c r="AU623">
        <v>25437.1997635933</v>
      </c>
      <c r="AV623">
        <v>24899.376971608799</v>
      </c>
      <c r="AW623">
        <v>22289.0852534562</v>
      </c>
      <c r="AX623">
        <v>20310.678068410401</v>
      </c>
      <c r="AY623">
        <v>24573.717178770901</v>
      </c>
      <c r="AZ623">
        <v>23918.819107282601</v>
      </c>
      <c r="BA623">
        <v>18970.514970059801</v>
      </c>
      <c r="BB623">
        <v>19061.256517205398</v>
      </c>
      <c r="BC623">
        <v>23480.594193548299</v>
      </c>
      <c r="BD623">
        <v>24547.8849785407</v>
      </c>
      <c r="BE623">
        <v>18222.790273556198</v>
      </c>
      <c r="BF623">
        <v>18550.453608247401</v>
      </c>
    </row>
    <row r="624" spans="1:58" x14ac:dyDescent="0.25">
      <c r="A624" t="s">
        <v>605</v>
      </c>
      <c r="B624" t="str">
        <f>VLOOKUP(A624,vhcsResultsConsolidated!$A$2:$C$566,2)</f>
        <v>Wagon</v>
      </c>
      <c r="C624" t="str">
        <f>VLOOKUP(A624,vhcsResultsConsolidated!$A$2:$C$566,3)</f>
        <v>Medium High</v>
      </c>
      <c r="D624">
        <v>0.27521000000000001</v>
      </c>
      <c r="E624">
        <v>2532</v>
      </c>
      <c r="F624">
        <v>2170</v>
      </c>
      <c r="G624">
        <v>2.4904568116688099</v>
      </c>
      <c r="H624" t="s">
        <v>51</v>
      </c>
      <c r="I624">
        <v>2.50701410423954</v>
      </c>
      <c r="J624" t="s">
        <v>51</v>
      </c>
      <c r="K624">
        <v>1.2868166623675801</v>
      </c>
      <c r="L624" t="s">
        <v>53</v>
      </c>
      <c r="M624">
        <v>0.97761009101207597</v>
      </c>
      <c r="N624" t="s">
        <v>53</v>
      </c>
      <c r="O624">
        <v>-5.7421626375075002E-2</v>
      </c>
      <c r="P624" t="s">
        <v>53</v>
      </c>
      <c r="Q624">
        <v>6.1778056758333498E-2</v>
      </c>
      <c r="R624" t="s">
        <v>53</v>
      </c>
      <c r="S624">
        <v>0.129814178115155</v>
      </c>
      <c r="T624" t="s">
        <v>51</v>
      </c>
      <c r="U624">
        <v>0.30621362942324298</v>
      </c>
      <c r="V624" t="s">
        <v>50</v>
      </c>
      <c r="W624">
        <v>2.44940171278843</v>
      </c>
      <c r="X624" t="s">
        <v>50</v>
      </c>
      <c r="Y624">
        <v>2.6652096613027401</v>
      </c>
      <c r="Z624" t="s">
        <v>50</v>
      </c>
      <c r="AA624">
        <v>24.790267736092801</v>
      </c>
      <c r="AB624">
        <v>-122.69635369621101</v>
      </c>
      <c r="AC624">
        <v>-47.719455503657898</v>
      </c>
      <c r="AD624">
        <v>-74.976898192553605</v>
      </c>
      <c r="AE624">
        <v>5638.4285714285697</v>
      </c>
      <c r="AF624">
        <v>7420.6405990016601</v>
      </c>
      <c r="AG624">
        <v>6881.2222222222199</v>
      </c>
      <c r="AH624">
        <v>7525.7439252336399</v>
      </c>
      <c r="AI624">
        <v>5825.0211480362505</v>
      </c>
      <c r="AJ624">
        <v>7548.21148036253</v>
      </c>
      <c r="AK624">
        <v>6655.04</v>
      </c>
      <c r="AL624">
        <v>6889.5328185328099</v>
      </c>
      <c r="AM624">
        <v>5410.5239852398499</v>
      </c>
      <c r="AN624">
        <v>7264.24814814814</v>
      </c>
      <c r="AO624">
        <v>7191.9120879120801</v>
      </c>
      <c r="AP624">
        <v>8122.7681159420199</v>
      </c>
      <c r="AQ624">
        <v>5298.8932584269596</v>
      </c>
      <c r="AR624">
        <v>6651.4309392265104</v>
      </c>
      <c r="AS624">
        <v>6283.1317829457303</v>
      </c>
      <c r="AT624">
        <v>6755.3145161290304</v>
      </c>
      <c r="AU624">
        <v>6437.1176470588198</v>
      </c>
      <c r="AV624">
        <v>8630.3266666666605</v>
      </c>
      <c r="AW624">
        <v>7051.5371900826403</v>
      </c>
      <c r="AX624">
        <v>7012.8148148148102</v>
      </c>
      <c r="AY624">
        <v>5123.50485436893</v>
      </c>
      <c r="AZ624">
        <v>7749.6808510638202</v>
      </c>
      <c r="BA624">
        <v>7575.4574468085002</v>
      </c>
      <c r="BB624">
        <v>9134.8633093525095</v>
      </c>
      <c r="BC624">
        <v>5586.4940476190404</v>
      </c>
      <c r="BD624">
        <v>6733.6589147286804</v>
      </c>
      <c r="BE624">
        <v>6782.2159090908999</v>
      </c>
      <c r="BF624">
        <v>7095.8978102189703</v>
      </c>
    </row>
    <row r="625" spans="1:58" x14ac:dyDescent="0.25">
      <c r="A625" t="s">
        <v>606</v>
      </c>
      <c r="D625">
        <v>0.67770699999999995</v>
      </c>
      <c r="E625">
        <v>9771</v>
      </c>
      <c r="F625">
        <v>9659</v>
      </c>
      <c r="G625">
        <v>1.60775712007085</v>
      </c>
      <c r="H625" t="s">
        <v>53</v>
      </c>
      <c r="I625">
        <v>1.81862230057158</v>
      </c>
      <c r="J625" t="s">
        <v>53</v>
      </c>
      <c r="K625">
        <v>1.48270976776118</v>
      </c>
      <c r="L625" t="s">
        <v>53</v>
      </c>
      <c r="M625">
        <v>1.7531164657499301</v>
      </c>
      <c r="N625" t="s">
        <v>53</v>
      </c>
      <c r="O625">
        <v>-4.5863215664602199E-2</v>
      </c>
      <c r="P625" t="s">
        <v>50</v>
      </c>
      <c r="Q625">
        <v>-2.4754471194412299E-2</v>
      </c>
      <c r="R625" t="s">
        <v>52</v>
      </c>
      <c r="S625">
        <v>1.2266921213509E-2</v>
      </c>
      <c r="T625" t="s">
        <v>53</v>
      </c>
      <c r="U625">
        <v>9.2423188073465806E-2</v>
      </c>
      <c r="V625" t="s">
        <v>50</v>
      </c>
      <c r="W625">
        <v>2.8328613678966201</v>
      </c>
      <c r="X625" t="s">
        <v>50</v>
      </c>
      <c r="Y625">
        <v>2.8947858617218301</v>
      </c>
      <c r="Z625" t="s">
        <v>50</v>
      </c>
      <c r="AA625">
        <v>56.613215194769801</v>
      </c>
      <c r="AB625">
        <v>-175.44003238269801</v>
      </c>
      <c r="AC625">
        <v>-51.012109421616103</v>
      </c>
      <c r="AD625">
        <v>-124.427922961082</v>
      </c>
      <c r="AE625">
        <v>18389.737418692199</v>
      </c>
      <c r="AF625">
        <v>16321.9014855355</v>
      </c>
      <c r="AG625">
        <v>14065.4960893854</v>
      </c>
      <c r="AH625">
        <v>14778.682845188199</v>
      </c>
      <c r="AI625">
        <v>18795.922829581901</v>
      </c>
      <c r="AJ625">
        <v>16574.880123743202</v>
      </c>
      <c r="AK625">
        <v>14419.92211838</v>
      </c>
      <c r="AL625">
        <v>14859.5724579663</v>
      </c>
      <c r="AM625">
        <v>17927.352122986798</v>
      </c>
      <c r="AN625">
        <v>16063.323320158101</v>
      </c>
      <c r="AO625">
        <v>13652.7847642079</v>
      </c>
      <c r="AP625">
        <v>14690.1367221735</v>
      </c>
      <c r="AQ625">
        <v>19368.508219177998</v>
      </c>
      <c r="AR625">
        <v>16855.9278033794</v>
      </c>
      <c r="AS625">
        <v>13779.7361376673</v>
      </c>
      <c r="AT625">
        <v>14946.549048316199</v>
      </c>
      <c r="AU625">
        <v>18289.2715151515</v>
      </c>
      <c r="AV625">
        <v>16289.8925233644</v>
      </c>
      <c r="AW625">
        <v>15180.8704545454</v>
      </c>
      <c r="AX625">
        <v>14754.6166077738</v>
      </c>
      <c r="AY625">
        <v>18376.100840336101</v>
      </c>
      <c r="AZ625">
        <v>16700.2006578947</v>
      </c>
      <c r="BA625">
        <v>13870.2287735849</v>
      </c>
      <c r="BB625">
        <v>15221.2286212914</v>
      </c>
      <c r="BC625">
        <v>17581.041504539498</v>
      </c>
      <c r="BD625">
        <v>15473.9452054794</v>
      </c>
      <c r="BE625">
        <v>13424.009925558301</v>
      </c>
      <c r="BF625">
        <v>14154.369718309799</v>
      </c>
    </row>
    <row r="626" spans="1:58" x14ac:dyDescent="0.25">
      <c r="A626" t="s">
        <v>607</v>
      </c>
      <c r="D626">
        <v>0.414634</v>
      </c>
      <c r="E626">
        <v>1397</v>
      </c>
      <c r="F626">
        <v>1214</v>
      </c>
      <c r="G626">
        <v>1.1860965026389101</v>
      </c>
      <c r="H626" t="s">
        <v>53</v>
      </c>
      <c r="I626">
        <v>0.68480792476933905</v>
      </c>
      <c r="J626" t="s">
        <v>53</v>
      </c>
      <c r="K626">
        <v>0.75457059945438099</v>
      </c>
      <c r="L626" t="s">
        <v>53</v>
      </c>
      <c r="M626">
        <v>1.06110829290473</v>
      </c>
      <c r="N626" t="s">
        <v>53</v>
      </c>
      <c r="O626">
        <v>1.0414409755730301E-2</v>
      </c>
      <c r="P626" t="s">
        <v>53</v>
      </c>
      <c r="Q626">
        <v>-5.0478376173299002E-4</v>
      </c>
      <c r="R626" t="s">
        <v>53</v>
      </c>
      <c r="S626">
        <v>1.5174338158355E-2</v>
      </c>
      <c r="T626" t="s">
        <v>53</v>
      </c>
      <c r="U626">
        <v>6.5139347035784195E-2</v>
      </c>
      <c r="V626" t="s">
        <v>50</v>
      </c>
      <c r="W626">
        <v>3.0684841976274799</v>
      </c>
      <c r="X626" t="s">
        <v>50</v>
      </c>
      <c r="Y626">
        <v>3.1032699560244699</v>
      </c>
      <c r="Z626" t="s">
        <v>50</v>
      </c>
      <c r="AA626">
        <v>6.0116608904990798</v>
      </c>
      <c r="AB626">
        <v>-8.4109511507603703</v>
      </c>
      <c r="AC626">
        <v>-1.09742732913731</v>
      </c>
      <c r="AD626">
        <v>-7.3135238216230496</v>
      </c>
      <c r="AE626">
        <v>46231.7842639593</v>
      </c>
      <c r="AF626">
        <v>45866.710963455102</v>
      </c>
      <c r="AG626">
        <v>42566.439655172398</v>
      </c>
      <c r="AH626">
        <v>40726.3240418118</v>
      </c>
      <c r="AI626">
        <v>48417.466386554603</v>
      </c>
      <c r="AJ626">
        <v>46406.945945945903</v>
      </c>
      <c r="AK626">
        <v>43016.7153284671</v>
      </c>
      <c r="AL626">
        <v>39674.689024390202</v>
      </c>
      <c r="AM626">
        <v>42897.217948717902</v>
      </c>
      <c r="AN626">
        <v>45344.130718954199</v>
      </c>
      <c r="AO626">
        <v>41917.094736842097</v>
      </c>
      <c r="AP626">
        <v>42128.504065040601</v>
      </c>
      <c r="AQ626">
        <v>46609.053097345102</v>
      </c>
      <c r="AR626">
        <v>47571.241379310297</v>
      </c>
      <c r="AS626">
        <v>44597.542857142798</v>
      </c>
      <c r="AT626">
        <v>39977.679487179397</v>
      </c>
      <c r="AU626">
        <v>50052.271999999997</v>
      </c>
      <c r="AV626">
        <v>45656.622222222199</v>
      </c>
      <c r="AW626">
        <v>41365.104477611902</v>
      </c>
      <c r="AX626">
        <v>39399.8837209302</v>
      </c>
      <c r="AY626">
        <v>43006.9770114942</v>
      </c>
      <c r="AZ626">
        <v>47554.808219177998</v>
      </c>
      <c r="BA626">
        <v>42387.152173912997</v>
      </c>
      <c r="BB626">
        <v>42107.808219177998</v>
      </c>
      <c r="BC626">
        <v>42758.826086956498</v>
      </c>
      <c r="BD626">
        <v>43326.887499999997</v>
      </c>
      <c r="BE626">
        <v>41475.816326530599</v>
      </c>
      <c r="BF626">
        <v>42158.720000000001</v>
      </c>
    </row>
    <row r="627" spans="1:58" x14ac:dyDescent="0.25">
      <c r="A627" t="s">
        <v>608</v>
      </c>
      <c r="D627">
        <v>0.71026199999999995</v>
      </c>
      <c r="E627">
        <v>1478</v>
      </c>
      <c r="F627">
        <v>1232</v>
      </c>
      <c r="G627">
        <v>1.0539917314687399</v>
      </c>
      <c r="H627" t="s">
        <v>53</v>
      </c>
      <c r="I627">
        <v>1.02387824507654</v>
      </c>
      <c r="J627" t="s">
        <v>53</v>
      </c>
      <c r="K627">
        <v>0.96496656564337302</v>
      </c>
      <c r="L627" t="s">
        <v>53</v>
      </c>
      <c r="M627">
        <v>2.92071769913604</v>
      </c>
      <c r="N627" t="s">
        <v>51</v>
      </c>
      <c r="O627">
        <v>-4.7656226102192001E-2</v>
      </c>
      <c r="P627" t="s">
        <v>53</v>
      </c>
      <c r="Q627">
        <v>-7.2473572542907094E-2</v>
      </c>
      <c r="R627" t="s">
        <v>52</v>
      </c>
      <c r="S627">
        <v>-2.5383516200802099E-2</v>
      </c>
      <c r="T627" t="s">
        <v>53</v>
      </c>
      <c r="U627">
        <v>6.1608889589440802E-2</v>
      </c>
      <c r="V627" t="s">
        <v>52</v>
      </c>
      <c r="W627">
        <v>3.1021926166773599</v>
      </c>
      <c r="X627" t="s">
        <v>50</v>
      </c>
      <c r="Y627">
        <v>3.1406304815518999</v>
      </c>
      <c r="Z627" t="s">
        <v>50</v>
      </c>
      <c r="AA627">
        <v>5.2602690082833004</v>
      </c>
      <c r="AB627">
        <v>-14.6068897030424</v>
      </c>
      <c r="AC627">
        <v>1.6295035601316099</v>
      </c>
      <c r="AD627">
        <v>-16.236393263174001</v>
      </c>
      <c r="AE627">
        <v>18770.834733893498</v>
      </c>
      <c r="AF627">
        <v>18283.051779935198</v>
      </c>
      <c r="AG627">
        <v>14826.268398268399</v>
      </c>
      <c r="AH627">
        <v>14855.7820895522</v>
      </c>
      <c r="AI627">
        <v>18490.8383233532</v>
      </c>
      <c r="AJ627">
        <v>18489</v>
      </c>
      <c r="AK627">
        <v>15043.40625</v>
      </c>
      <c r="AL627">
        <v>14255.1987951807</v>
      </c>
      <c r="AM627">
        <v>19016.936842105199</v>
      </c>
      <c r="AN627">
        <v>18003.213740457999</v>
      </c>
      <c r="AO627">
        <v>14556.427184466</v>
      </c>
      <c r="AP627">
        <v>15445.7041420118</v>
      </c>
      <c r="AQ627">
        <v>18954.0952380952</v>
      </c>
      <c r="AR627">
        <v>17704.472527472499</v>
      </c>
      <c r="AS627">
        <v>14998.967741935399</v>
      </c>
      <c r="AT627">
        <v>13625.0674157303</v>
      </c>
      <c r="AU627">
        <v>18022</v>
      </c>
      <c r="AV627">
        <v>19309.5977011494</v>
      </c>
      <c r="AW627">
        <v>15085.1515151515</v>
      </c>
      <c r="AX627">
        <v>14983.532467532399</v>
      </c>
      <c r="AY627">
        <v>18783.556701030899</v>
      </c>
      <c r="AZ627">
        <v>17993.540983606501</v>
      </c>
      <c r="BA627">
        <v>16035.5333333333</v>
      </c>
      <c r="BB627">
        <v>15731.1052631578</v>
      </c>
      <c r="BC627">
        <v>19260.354838709602</v>
      </c>
      <c r="BD627">
        <v>18011.6428571428</v>
      </c>
      <c r="BE627">
        <v>13408.844827586199</v>
      </c>
      <c r="BF627">
        <v>15079.310810810801</v>
      </c>
    </row>
    <row r="628" spans="1:58" x14ac:dyDescent="0.25">
      <c r="A628" t="s">
        <v>609</v>
      </c>
      <c r="B628" t="str">
        <f>VLOOKUP(A628,vhcsResultsConsolidated!$A$2:$C$566,2)</f>
        <v>City</v>
      </c>
      <c r="C628" t="str">
        <f>VLOOKUP(A628,vhcsResultsConsolidated!$A$2:$C$566,3)</f>
        <v>Cheap</v>
      </c>
      <c r="D628">
        <v>0.69739799999999996</v>
      </c>
      <c r="E628">
        <v>4231</v>
      </c>
      <c r="F628">
        <v>3039</v>
      </c>
      <c r="G628">
        <v>5.3112920941830701</v>
      </c>
      <c r="H628" t="s">
        <v>50</v>
      </c>
      <c r="I628">
        <v>7.5511909333591101</v>
      </c>
      <c r="J628" t="s">
        <v>50</v>
      </c>
      <c r="K628">
        <v>1.38478485075867</v>
      </c>
      <c r="L628" t="s">
        <v>53</v>
      </c>
      <c r="M628">
        <v>1.5628087741978101</v>
      </c>
      <c r="N628" t="s">
        <v>53</v>
      </c>
      <c r="O628">
        <v>-3.4717543778341201E-2</v>
      </c>
      <c r="P628" t="s">
        <v>51</v>
      </c>
      <c r="Q628">
        <v>-2.84847811773731E-2</v>
      </c>
      <c r="R628" t="s">
        <v>52</v>
      </c>
      <c r="S628">
        <v>-8.6398377496122697E-2</v>
      </c>
      <c r="T628" t="s">
        <v>50</v>
      </c>
      <c r="U628">
        <v>-0.159254396124828</v>
      </c>
      <c r="V628" t="s">
        <v>50</v>
      </c>
      <c r="W628">
        <v>3.0491820862555201</v>
      </c>
      <c r="X628" t="s">
        <v>50</v>
      </c>
      <c r="Y628">
        <v>2.93826973980193</v>
      </c>
      <c r="Z628" t="s">
        <v>50</v>
      </c>
      <c r="AA628">
        <v>20.354406021813599</v>
      </c>
      <c r="AB628">
        <v>88.7744618537957</v>
      </c>
      <c r="AC628">
        <v>25.142919638696</v>
      </c>
      <c r="AD628">
        <v>63.631542215099699</v>
      </c>
      <c r="AE628">
        <v>33713.466216216199</v>
      </c>
      <c r="AF628">
        <v>32570.2986369268</v>
      </c>
      <c r="AG628">
        <v>28390.6305084745</v>
      </c>
      <c r="AH628">
        <v>24114.594164456201</v>
      </c>
      <c r="AI628">
        <v>35073.830866807599</v>
      </c>
      <c r="AJ628">
        <v>33658.901315789401</v>
      </c>
      <c r="AK628">
        <v>29292.353503184699</v>
      </c>
      <c r="AL628">
        <v>25319.507042253499</v>
      </c>
      <c r="AM628">
        <v>32162.978313252999</v>
      </c>
      <c r="AN628">
        <v>31156.0455840455</v>
      </c>
      <c r="AO628">
        <v>27364.757246376801</v>
      </c>
      <c r="AP628">
        <v>23042.553884711699</v>
      </c>
      <c r="AQ628">
        <v>36005.72</v>
      </c>
      <c r="AR628">
        <v>33983.511415525099</v>
      </c>
      <c r="AS628">
        <v>30188.927710843302</v>
      </c>
      <c r="AT628">
        <v>25636.101063829701</v>
      </c>
      <c r="AU628">
        <v>34029.112107623303</v>
      </c>
      <c r="AV628">
        <v>33358.945147679296</v>
      </c>
      <c r="AW628">
        <v>28286.736486486399</v>
      </c>
      <c r="AX628">
        <v>24963.1017964071</v>
      </c>
      <c r="AY628">
        <v>33022.793296089301</v>
      </c>
      <c r="AZ628">
        <v>32317.089887640399</v>
      </c>
      <c r="BA628">
        <v>27917.006849314999</v>
      </c>
      <c r="BB628">
        <v>22075.4510638297</v>
      </c>
      <c r="BC628">
        <v>31510.830508474501</v>
      </c>
      <c r="BD628">
        <v>29961.4450867052</v>
      </c>
      <c r="BE628">
        <v>26744.538461538399</v>
      </c>
      <c r="BF628">
        <v>24428.341463414599</v>
      </c>
    </row>
    <row r="629" spans="1:58" x14ac:dyDescent="0.25">
      <c r="A629" t="s">
        <v>610</v>
      </c>
      <c r="D629">
        <v>0.73270100000000005</v>
      </c>
      <c r="E629">
        <v>4916</v>
      </c>
      <c r="F629">
        <v>4872</v>
      </c>
      <c r="G629">
        <v>1.84070084720548</v>
      </c>
      <c r="H629" t="s">
        <v>53</v>
      </c>
      <c r="I629">
        <v>1.6008324168019299</v>
      </c>
      <c r="J629" t="s">
        <v>53</v>
      </c>
      <c r="K629">
        <v>2.4034638427082</v>
      </c>
      <c r="L629" t="s">
        <v>51</v>
      </c>
      <c r="M629">
        <v>5.2902029325802102</v>
      </c>
      <c r="N629" t="s">
        <v>50</v>
      </c>
      <c r="O629">
        <v>-1.7828410256162001E-2</v>
      </c>
      <c r="P629" t="s">
        <v>53</v>
      </c>
      <c r="Q629">
        <v>3.3054994755979603E-2</v>
      </c>
      <c r="R629" t="s">
        <v>50</v>
      </c>
      <c r="S629">
        <v>4.1207626883380297E-2</v>
      </c>
      <c r="T629" t="s">
        <v>50</v>
      </c>
      <c r="U629">
        <v>7.9321947467792003E-2</v>
      </c>
      <c r="V629" t="s">
        <v>50</v>
      </c>
      <c r="W629">
        <v>3.0656767785284398</v>
      </c>
      <c r="X629" t="s">
        <v>50</v>
      </c>
      <c r="Y629">
        <v>3.1211425962870001</v>
      </c>
      <c r="Z629" t="s">
        <v>50</v>
      </c>
      <c r="AA629">
        <v>6.2837120782694402</v>
      </c>
      <c r="AB629">
        <v>-99.113609926799001</v>
      </c>
      <c r="AC629">
        <v>-63.296705844920901</v>
      </c>
      <c r="AD629">
        <v>-35.816904081878</v>
      </c>
      <c r="AE629">
        <v>36486.100431965402</v>
      </c>
      <c r="AF629">
        <v>35524.684627575203</v>
      </c>
      <c r="AG629">
        <v>31769.137673425801</v>
      </c>
      <c r="AH629">
        <v>30897.706353749199</v>
      </c>
      <c r="AI629">
        <v>38380.1055900621</v>
      </c>
      <c r="AJ629">
        <v>36755.477996965099</v>
      </c>
      <c r="AK629">
        <v>31247.854166666599</v>
      </c>
      <c r="AL629">
        <v>30911.608695652099</v>
      </c>
      <c r="AM629">
        <v>34421.079006772001</v>
      </c>
      <c r="AN629">
        <v>34179.588723051398</v>
      </c>
      <c r="AO629">
        <v>32215.067326732598</v>
      </c>
      <c r="AP629">
        <v>30880.510883482701</v>
      </c>
      <c r="AQ629">
        <v>39303.3364928909</v>
      </c>
      <c r="AR629">
        <v>34883.061538461501</v>
      </c>
      <c r="AS629">
        <v>30890.703007518699</v>
      </c>
      <c r="AT629">
        <v>33298.799283154098</v>
      </c>
      <c r="AU629">
        <v>37663.9227941176</v>
      </c>
      <c r="AV629">
        <v>38577.440119760402</v>
      </c>
      <c r="AW629">
        <v>31820.156626505999</v>
      </c>
      <c r="AX629">
        <v>27646.774509803901</v>
      </c>
      <c r="AY629">
        <v>37747.1</v>
      </c>
      <c r="AZ629">
        <v>35018.854609929003</v>
      </c>
      <c r="BA629">
        <v>32844.266666666597</v>
      </c>
      <c r="BB629">
        <v>30312.7482185273</v>
      </c>
      <c r="BC629">
        <v>32349.9304029304</v>
      </c>
      <c r="BD629">
        <v>33442.289719626096</v>
      </c>
      <c r="BE629">
        <v>31767.162711864399</v>
      </c>
      <c r="BF629">
        <v>31544.477777777702</v>
      </c>
    </row>
    <row r="630" spans="1:58" x14ac:dyDescent="0.25">
      <c r="A630" t="s">
        <v>611</v>
      </c>
      <c r="B630" t="str">
        <f>VLOOKUP(A630,vhcsResultsConsolidated!$A$2:$C$566,2)</f>
        <v>Break</v>
      </c>
      <c r="C630" t="str">
        <f>VLOOKUP(A630,vhcsResultsConsolidated!$A$2:$C$566,3)</f>
        <v>Medium</v>
      </c>
      <c r="D630">
        <v>0.68535299999999999</v>
      </c>
      <c r="E630">
        <v>3361</v>
      </c>
      <c r="F630">
        <v>2907</v>
      </c>
      <c r="G630">
        <v>3.6600377201356298</v>
      </c>
      <c r="H630" t="s">
        <v>50</v>
      </c>
      <c r="I630">
        <v>3.0524730009200498</v>
      </c>
      <c r="J630" t="s">
        <v>50</v>
      </c>
      <c r="K630">
        <v>2.57803396181734</v>
      </c>
      <c r="L630" t="s">
        <v>51</v>
      </c>
      <c r="M630">
        <v>3.0412003564629599</v>
      </c>
      <c r="N630" t="s">
        <v>50</v>
      </c>
      <c r="O630">
        <v>3.0645865109596802E-2</v>
      </c>
      <c r="P630" t="s">
        <v>50</v>
      </c>
      <c r="Q630">
        <v>5.8980016642524299E-3</v>
      </c>
      <c r="R630" t="s">
        <v>53</v>
      </c>
      <c r="S630">
        <v>7.5519160170188795E-2</v>
      </c>
      <c r="T630" t="s">
        <v>50</v>
      </c>
      <c r="U630">
        <v>0.100752369200081</v>
      </c>
      <c r="V630" t="s">
        <v>50</v>
      </c>
      <c r="W630">
        <v>3.1512055711977198</v>
      </c>
      <c r="X630" t="s">
        <v>50</v>
      </c>
      <c r="Y630">
        <v>3.23184956824241</v>
      </c>
      <c r="Z630" t="s">
        <v>50</v>
      </c>
      <c r="AA630">
        <v>-5.0976761875042396</v>
      </c>
      <c r="AB630">
        <v>-68.518881302252694</v>
      </c>
      <c r="AC630">
        <v>-18.621941338531698</v>
      </c>
      <c r="AD630">
        <v>-49.896939963721103</v>
      </c>
      <c r="AE630">
        <v>58509.977777777698</v>
      </c>
      <c r="AF630">
        <v>59565.328859060399</v>
      </c>
      <c r="AG630">
        <v>57663.193820224697</v>
      </c>
      <c r="AH630">
        <v>60427.354107648702</v>
      </c>
      <c r="AI630">
        <v>58937.963576158902</v>
      </c>
      <c r="AJ630">
        <v>60588.028169013996</v>
      </c>
      <c r="AK630">
        <v>57992.957317073102</v>
      </c>
      <c r="AL630">
        <v>59018.0082304526</v>
      </c>
      <c r="AM630">
        <v>57966.903361344499</v>
      </c>
      <c r="AN630">
        <v>58996.569190600501</v>
      </c>
      <c r="AO630">
        <v>57381.520833333299</v>
      </c>
      <c r="AP630">
        <v>61622.715532286202</v>
      </c>
      <c r="AQ630">
        <v>57502.520231213799</v>
      </c>
      <c r="AR630">
        <v>60035.871794871797</v>
      </c>
      <c r="AS630">
        <v>57459.515337423298</v>
      </c>
      <c r="AT630">
        <v>57363.456431535204</v>
      </c>
      <c r="AU630">
        <v>60863.015503875897</v>
      </c>
      <c r="AV630">
        <v>60907.0518518518</v>
      </c>
      <c r="AW630">
        <v>58519.933333333298</v>
      </c>
      <c r="AX630">
        <v>60645.5469387755</v>
      </c>
      <c r="AY630">
        <v>59135.117117117101</v>
      </c>
      <c r="AZ630">
        <v>61080.331550802097</v>
      </c>
      <c r="BA630">
        <v>59204.9593023255</v>
      </c>
      <c r="BB630">
        <v>61705.432432432397</v>
      </c>
      <c r="BC630">
        <v>56945.8661417322</v>
      </c>
      <c r="BD630">
        <v>57008.4897959183</v>
      </c>
      <c r="BE630">
        <v>55902.127358490499</v>
      </c>
      <c r="BF630">
        <v>61534.3249097472</v>
      </c>
    </row>
    <row r="631" spans="1:58" x14ac:dyDescent="0.25">
      <c r="A631" t="s">
        <v>612</v>
      </c>
      <c r="D631">
        <v>0.44047399999999998</v>
      </c>
      <c r="E631">
        <v>1228</v>
      </c>
      <c r="F631">
        <v>1228</v>
      </c>
      <c r="G631">
        <v>1.7555696016987701</v>
      </c>
      <c r="H631" t="s">
        <v>53</v>
      </c>
      <c r="I631">
        <v>1.5119745350167899</v>
      </c>
      <c r="J631" t="s">
        <v>53</v>
      </c>
      <c r="K631">
        <v>1.5608987782967401</v>
      </c>
      <c r="L631" t="s">
        <v>53</v>
      </c>
      <c r="M631">
        <v>4.29916914685551</v>
      </c>
      <c r="N631" t="s">
        <v>50</v>
      </c>
      <c r="O631">
        <v>1.4356507549165801E-2</v>
      </c>
      <c r="P631" t="s">
        <v>53</v>
      </c>
      <c r="Q631">
        <v>-9.0517758938327402E-3</v>
      </c>
      <c r="R631" t="s">
        <v>53</v>
      </c>
      <c r="S631">
        <v>5.9102885665048201E-3</v>
      </c>
      <c r="T631" t="s">
        <v>53</v>
      </c>
      <c r="U631">
        <v>7.6521726431731203E-3</v>
      </c>
      <c r="V631" t="s">
        <v>53</v>
      </c>
      <c r="W631">
        <v>3.1380099160233899</v>
      </c>
      <c r="X631" t="s">
        <v>50</v>
      </c>
      <c r="Y631">
        <v>3.14110892480937</v>
      </c>
      <c r="Z631" t="s">
        <v>50</v>
      </c>
      <c r="AA631">
        <v>10.7313025387427</v>
      </c>
      <c r="AB631">
        <v>-1.2093693196487201</v>
      </c>
      <c r="AC631">
        <v>1.6720640730208201</v>
      </c>
      <c r="AD631">
        <v>-2.8814333926695399</v>
      </c>
      <c r="AE631">
        <v>39079.627906976697</v>
      </c>
      <c r="AF631">
        <v>43093.321033210297</v>
      </c>
      <c r="AG631">
        <v>41087.160000000003</v>
      </c>
      <c r="AH631">
        <v>40034.234782608699</v>
      </c>
      <c r="AI631">
        <v>38145.219780219697</v>
      </c>
      <c r="AJ631">
        <v>43267.010989010902</v>
      </c>
      <c r="AK631">
        <v>41399.699115044197</v>
      </c>
      <c r="AL631">
        <v>39643.7404580152</v>
      </c>
      <c r="AM631">
        <v>40129.395061728297</v>
      </c>
      <c r="AN631">
        <v>43005.511111111096</v>
      </c>
      <c r="AO631">
        <v>40373.686868686797</v>
      </c>
      <c r="AP631">
        <v>40550.949494949498</v>
      </c>
      <c r="AQ631">
        <v>36658.510638297797</v>
      </c>
      <c r="AR631">
        <v>42717.078947368398</v>
      </c>
      <c r="AS631">
        <v>41890.813008129997</v>
      </c>
      <c r="AT631">
        <v>39152.719745222901</v>
      </c>
      <c r="AU631">
        <v>39733.295454545398</v>
      </c>
      <c r="AV631">
        <v>43661.301886792397</v>
      </c>
      <c r="AW631">
        <v>40813.2233009708</v>
      </c>
      <c r="AX631">
        <v>40377.933333333298</v>
      </c>
      <c r="AY631">
        <v>38910.21875</v>
      </c>
      <c r="AZ631">
        <v>43764.860465116202</v>
      </c>
      <c r="BA631">
        <v>41079.5</v>
      </c>
      <c r="BB631">
        <v>40962.791044776102</v>
      </c>
      <c r="BC631">
        <v>40925.591836734697</v>
      </c>
      <c r="BD631">
        <v>42767.175182481697</v>
      </c>
      <c r="BE631">
        <v>39761.094339622599</v>
      </c>
      <c r="BF631">
        <v>39688.65625</v>
      </c>
    </row>
    <row r="632" spans="1:58" x14ac:dyDescent="0.25">
      <c r="A632" t="s">
        <v>613</v>
      </c>
      <c r="B632" t="str">
        <f>VLOOKUP(A632,vhcsResultsConsolidated!$A$2:$C$566,2)</f>
        <v>SUV</v>
      </c>
      <c r="C632" t="str">
        <f>VLOOKUP(A632,vhcsResultsConsolidated!$A$2:$C$566,3)</f>
        <v>Medium</v>
      </c>
      <c r="D632">
        <v>0.71952199999999999</v>
      </c>
      <c r="E632">
        <v>4353</v>
      </c>
      <c r="F632">
        <v>3834</v>
      </c>
      <c r="G632">
        <v>2.9042710212956599</v>
      </c>
      <c r="H632" t="s">
        <v>51</v>
      </c>
      <c r="I632">
        <v>2.67105196289334</v>
      </c>
      <c r="J632" t="s">
        <v>51</v>
      </c>
      <c r="K632">
        <v>1.56976785384939</v>
      </c>
      <c r="L632" t="s">
        <v>53</v>
      </c>
      <c r="M632">
        <v>3.3601430189092198</v>
      </c>
      <c r="N632" t="s">
        <v>50</v>
      </c>
      <c r="O632">
        <v>1.0048634220926E-2</v>
      </c>
      <c r="P632" t="s">
        <v>53</v>
      </c>
      <c r="Q632">
        <v>-4.8840090959843201E-2</v>
      </c>
      <c r="R632" t="s">
        <v>50</v>
      </c>
      <c r="S632">
        <v>-8.7167008199566503E-3</v>
      </c>
      <c r="T632" t="s">
        <v>53</v>
      </c>
      <c r="U632">
        <v>1.8228141372843999E-2</v>
      </c>
      <c r="V632" t="s">
        <v>51</v>
      </c>
      <c r="W632">
        <v>3.1162863113219199</v>
      </c>
      <c r="X632" t="s">
        <v>50</v>
      </c>
      <c r="Y632">
        <v>3.1270871815549501</v>
      </c>
      <c r="Z632" t="s">
        <v>50</v>
      </c>
      <c r="AA632">
        <v>14.3195213486696</v>
      </c>
      <c r="AB632">
        <v>-14.4739072326909</v>
      </c>
      <c r="AC632">
        <v>9.9758719378616707</v>
      </c>
      <c r="AD632">
        <v>-24.449779170552599</v>
      </c>
      <c r="AE632">
        <v>53767.144778481001</v>
      </c>
      <c r="AF632">
        <v>53768.904214559298</v>
      </c>
      <c r="AG632">
        <v>50675.84375</v>
      </c>
      <c r="AH632">
        <v>48097.415349887102</v>
      </c>
      <c r="AI632">
        <v>53643.029224904698</v>
      </c>
      <c r="AJ632">
        <v>52970.187022900704</v>
      </c>
      <c r="AK632">
        <v>52457.954929577398</v>
      </c>
      <c r="AL632">
        <v>47666.862612612596</v>
      </c>
      <c r="AM632">
        <v>53971.922431865802</v>
      </c>
      <c r="AN632">
        <v>54573.765384615297</v>
      </c>
      <c r="AO632">
        <v>48456.021052631499</v>
      </c>
      <c r="AP632">
        <v>48529.9162895927</v>
      </c>
      <c r="AQ632">
        <v>53247.476793248898</v>
      </c>
      <c r="AR632">
        <v>53584.511111111096</v>
      </c>
      <c r="AS632">
        <v>53657.3165829145</v>
      </c>
      <c r="AT632">
        <v>48861.328185328101</v>
      </c>
      <c r="AU632">
        <v>54242.044728434499</v>
      </c>
      <c r="AV632">
        <v>52317.165354330697</v>
      </c>
      <c r="AW632">
        <v>50928</v>
      </c>
      <c r="AX632">
        <v>45994.610810810802</v>
      </c>
      <c r="AY632">
        <v>53893.616915422797</v>
      </c>
      <c r="AZ632">
        <v>55675.182978723402</v>
      </c>
      <c r="BA632">
        <v>49531.594202898501</v>
      </c>
      <c r="BB632">
        <v>48958.051587301503</v>
      </c>
      <c r="BC632">
        <v>54028.949275362298</v>
      </c>
      <c r="BD632">
        <v>53665.578947368398</v>
      </c>
      <c r="BE632">
        <v>47446.299319727797</v>
      </c>
      <c r="BF632">
        <v>47962.073684210503</v>
      </c>
    </row>
    <row r="633" spans="1:58" x14ac:dyDescent="0.25">
      <c r="A633" t="s">
        <v>614</v>
      </c>
      <c r="B633" t="str">
        <f>VLOOKUP(A633,vhcsResultsConsolidated!$A$2:$C$566,2)</f>
        <v>Break</v>
      </c>
      <c r="C633" t="str">
        <f>VLOOKUP(A633,vhcsResultsConsolidated!$A$2:$C$566,3)</f>
        <v>Medium High</v>
      </c>
      <c r="D633">
        <v>0.93040199999999995</v>
      </c>
      <c r="E633">
        <v>47117</v>
      </c>
      <c r="F633">
        <v>46581</v>
      </c>
      <c r="G633">
        <v>11.9616662251803</v>
      </c>
      <c r="H633" t="s">
        <v>50</v>
      </c>
      <c r="I633">
        <v>7.7621289009319803</v>
      </c>
      <c r="J633" t="s">
        <v>50</v>
      </c>
      <c r="K633">
        <v>8.0997591627704093</v>
      </c>
      <c r="L633" t="s">
        <v>50</v>
      </c>
      <c r="M633">
        <v>25.216515927100001</v>
      </c>
      <c r="N633" t="s">
        <v>50</v>
      </c>
      <c r="O633">
        <v>-4.7752397664214401E-2</v>
      </c>
      <c r="P633" t="s">
        <v>50</v>
      </c>
      <c r="Q633">
        <v>-5.6744227363956602E-2</v>
      </c>
      <c r="R633" t="s">
        <v>50</v>
      </c>
      <c r="S633">
        <v>-7.5959737798148894E-2</v>
      </c>
      <c r="T633" t="s">
        <v>50</v>
      </c>
      <c r="U633">
        <v>-4.5323841540021399E-2</v>
      </c>
      <c r="V633" t="s">
        <v>50</v>
      </c>
      <c r="W633">
        <v>2.8794365048191799</v>
      </c>
      <c r="X633" t="s">
        <v>50</v>
      </c>
      <c r="Y633">
        <v>2.8413948973930001</v>
      </c>
      <c r="Z633" t="s">
        <v>50</v>
      </c>
      <c r="AA633">
        <v>305.261670391694</v>
      </c>
      <c r="AB633">
        <v>390.42206478038202</v>
      </c>
      <c r="AC633">
        <v>306.91288166080199</v>
      </c>
      <c r="AD633">
        <v>83.509183119580996</v>
      </c>
      <c r="AE633">
        <v>28441.6241230245</v>
      </c>
      <c r="AF633">
        <v>28680.986079398899</v>
      </c>
      <c r="AG633">
        <v>25329.766065879401</v>
      </c>
      <c r="AH633">
        <v>25459.551161504402</v>
      </c>
      <c r="AI633">
        <v>28055.160774297601</v>
      </c>
      <c r="AJ633">
        <v>28135.8162914321</v>
      </c>
      <c r="AK633">
        <v>26338.504515499098</v>
      </c>
      <c r="AL633">
        <v>24803.5570125427</v>
      </c>
      <c r="AM633">
        <v>28872.514538369302</v>
      </c>
      <c r="AN633">
        <v>29166.5599498677</v>
      </c>
      <c r="AO633">
        <v>24282.9571935157</v>
      </c>
      <c r="AP633">
        <v>26077.4962406015</v>
      </c>
      <c r="AQ633">
        <v>28032.412602161799</v>
      </c>
      <c r="AR633">
        <v>28380.258379037099</v>
      </c>
      <c r="AS633">
        <v>27851.275575134601</v>
      </c>
      <c r="AT633">
        <v>24747.170691090701</v>
      </c>
      <c r="AU633">
        <v>28078.826110806302</v>
      </c>
      <c r="AV633">
        <v>27878.1865767501</v>
      </c>
      <c r="AW633">
        <v>24833.834956183</v>
      </c>
      <c r="AX633">
        <v>24850.913636363599</v>
      </c>
      <c r="AY633">
        <v>28527.231835079401</v>
      </c>
      <c r="AZ633">
        <v>28877.361817662098</v>
      </c>
      <c r="BA633">
        <v>24247.006048387098</v>
      </c>
      <c r="BB633">
        <v>25963.411461907999</v>
      </c>
      <c r="BC633">
        <v>29147.680581739802</v>
      </c>
      <c r="BD633">
        <v>29441.384573601299</v>
      </c>
      <c r="BE633">
        <v>24319.274439918499</v>
      </c>
      <c r="BF633">
        <v>26201.9135479041</v>
      </c>
    </row>
    <row r="634" spans="1:58" x14ac:dyDescent="0.25">
      <c r="A634" t="s">
        <v>615</v>
      </c>
      <c r="B634" t="str">
        <f>VLOOKUP(A634,vhcsResultsConsolidated!$A$2:$C$566,2)</f>
        <v>Small SUV</v>
      </c>
      <c r="C634" t="str">
        <f>VLOOKUP(A634,vhcsResultsConsolidated!$A$2:$C$566,3)</f>
        <v>Medium High</v>
      </c>
      <c r="D634">
        <v>0.938504</v>
      </c>
      <c r="E634">
        <v>14468</v>
      </c>
      <c r="F634">
        <v>13518</v>
      </c>
      <c r="G634">
        <v>7.0767560163624603</v>
      </c>
      <c r="H634" t="s">
        <v>50</v>
      </c>
      <c r="I634">
        <v>3.83948498659363</v>
      </c>
      <c r="J634" t="s">
        <v>50</v>
      </c>
      <c r="K634">
        <v>5.6595474947425899</v>
      </c>
      <c r="L634" t="s">
        <v>50</v>
      </c>
      <c r="M634">
        <v>17.185760891265801</v>
      </c>
      <c r="N634" t="s">
        <v>50</v>
      </c>
      <c r="O634">
        <v>-8.6286957255861496E-2</v>
      </c>
      <c r="P634" t="s">
        <v>50</v>
      </c>
      <c r="Q634">
        <v>-9.5025053631825104E-2</v>
      </c>
      <c r="R634" t="s">
        <v>50</v>
      </c>
      <c r="S634">
        <v>-0.106379152938494</v>
      </c>
      <c r="T634" t="s">
        <v>50</v>
      </c>
      <c r="U634">
        <v>-8.5798721118851298E-2</v>
      </c>
      <c r="V634" t="s">
        <v>50</v>
      </c>
      <c r="W634">
        <v>2.9977636137543802</v>
      </c>
      <c r="X634" t="s">
        <v>50</v>
      </c>
      <c r="Y634">
        <v>2.9342684679974198</v>
      </c>
      <c r="Z634" t="s">
        <v>50</v>
      </c>
      <c r="AA634">
        <v>157.73956964842401</v>
      </c>
      <c r="AB634">
        <v>56.112255169537001</v>
      </c>
      <c r="AC634">
        <v>42.196358280019901</v>
      </c>
      <c r="AD634">
        <v>13.9158968895171</v>
      </c>
      <c r="AE634">
        <v>32053.865650644701</v>
      </c>
      <c r="AF634">
        <v>34968.425435276302</v>
      </c>
      <c r="AG634">
        <v>28944.470198675401</v>
      </c>
      <c r="AH634">
        <v>26748.679397723099</v>
      </c>
      <c r="AI634">
        <v>34273.602126716803</v>
      </c>
      <c r="AJ634">
        <v>30613.828947368402</v>
      </c>
      <c r="AK634">
        <v>30288.5242577842</v>
      </c>
      <c r="AL634">
        <v>27683.299707602298</v>
      </c>
      <c r="AM634">
        <v>29558.873007968101</v>
      </c>
      <c r="AN634">
        <v>38681.741935483798</v>
      </c>
      <c r="AO634">
        <v>27379.429173692999</v>
      </c>
      <c r="AP634">
        <v>25805.092250922498</v>
      </c>
      <c r="AQ634">
        <v>35385.116354759899</v>
      </c>
      <c r="AR634">
        <v>27293.7353579175</v>
      </c>
      <c r="AS634">
        <v>30912.790155440402</v>
      </c>
      <c r="AT634">
        <v>29292.265785609401</v>
      </c>
      <c r="AU634">
        <v>32944.758754863797</v>
      </c>
      <c r="AV634">
        <v>34007.538802660703</v>
      </c>
      <c r="AW634">
        <v>29497.172413793101</v>
      </c>
      <c r="AX634">
        <v>26088.385735079999</v>
      </c>
      <c r="AY634">
        <v>30133.363733905499</v>
      </c>
      <c r="AZ634">
        <v>40445.099082568799</v>
      </c>
      <c r="BA634">
        <v>28525.357710651799</v>
      </c>
      <c r="BB634">
        <v>26243.212516297201</v>
      </c>
      <c r="BC634">
        <v>29061.2657992565</v>
      </c>
      <c r="BD634">
        <v>36849.4642516682</v>
      </c>
      <c r="BE634">
        <v>26085.373429084299</v>
      </c>
      <c r="BF634">
        <v>25233.5986394557</v>
      </c>
    </row>
    <row r="635" spans="1:58" x14ac:dyDescent="0.25">
      <c r="A635" t="s">
        <v>616</v>
      </c>
      <c r="B635" t="str">
        <f>VLOOKUP(A635,vhcsResultsConsolidated!$A$2:$C$566,2)</f>
        <v>Electric small</v>
      </c>
      <c r="C635" t="str">
        <f>VLOOKUP(A635,vhcsResultsConsolidated!$A$2:$C$566,3)</f>
        <v>Medium Cheap</v>
      </c>
      <c r="D635">
        <v>0.93033399999999999</v>
      </c>
      <c r="E635">
        <v>40034</v>
      </c>
      <c r="F635">
        <v>33019</v>
      </c>
      <c r="G635">
        <v>15.565078857234701</v>
      </c>
      <c r="H635" t="s">
        <v>50</v>
      </c>
      <c r="I635">
        <v>10.9789508068685</v>
      </c>
      <c r="J635" t="s">
        <v>50</v>
      </c>
      <c r="K635">
        <v>7.9136395560596204</v>
      </c>
      <c r="L635" t="s">
        <v>50</v>
      </c>
      <c r="M635">
        <v>22.177254731573399</v>
      </c>
      <c r="N635" t="s">
        <v>50</v>
      </c>
      <c r="O635">
        <v>-2.6621464444089801E-2</v>
      </c>
      <c r="P635" t="s">
        <v>50</v>
      </c>
      <c r="Q635">
        <v>-3.7463430520152198E-2</v>
      </c>
      <c r="R635" t="s">
        <v>50</v>
      </c>
      <c r="S635">
        <v>1.4267254653261299E-2</v>
      </c>
      <c r="T635" t="s">
        <v>50</v>
      </c>
      <c r="U635">
        <v>3.6181485788357101E-2</v>
      </c>
      <c r="V635" t="s">
        <v>50</v>
      </c>
      <c r="W635">
        <v>2.9372122124914402</v>
      </c>
      <c r="X635" t="s">
        <v>50</v>
      </c>
      <c r="Y635">
        <v>2.9720594874578201</v>
      </c>
      <c r="Z635" t="s">
        <v>50</v>
      </c>
      <c r="AA635">
        <v>119.914817871575</v>
      </c>
      <c r="AB635">
        <v>-85.0153436039177</v>
      </c>
      <c r="AC635">
        <v>2.6911992329734802</v>
      </c>
      <c r="AD635">
        <v>-87.706542836891202</v>
      </c>
      <c r="AE635">
        <v>18384.8083242059</v>
      </c>
      <c r="AF635">
        <v>17160.047613917901</v>
      </c>
      <c r="AG635">
        <v>13653.059325108799</v>
      </c>
      <c r="AH635">
        <v>13064.644217151799</v>
      </c>
      <c r="AI635">
        <v>19068.840728100098</v>
      </c>
      <c r="AJ635">
        <v>17178.5682182985</v>
      </c>
      <c r="AK635">
        <v>15210.342306414001</v>
      </c>
      <c r="AL635">
        <v>13085.215450907899</v>
      </c>
      <c r="AM635">
        <v>17390.3663427744</v>
      </c>
      <c r="AN635">
        <v>17138.575947894798</v>
      </c>
      <c r="AO635">
        <v>11780.960047942401</v>
      </c>
      <c r="AP635">
        <v>13043.1258853831</v>
      </c>
      <c r="AQ635">
        <v>19548.4788112272</v>
      </c>
      <c r="AR635">
        <v>16958.1955217912</v>
      </c>
      <c r="AS635">
        <v>16198.8225602027</v>
      </c>
      <c r="AT635">
        <v>12566.5750474984</v>
      </c>
      <c r="AU635">
        <v>18555.890523837501</v>
      </c>
      <c r="AV635">
        <v>17400.538461538399</v>
      </c>
      <c r="AW635">
        <v>14120.3200559049</v>
      </c>
      <c r="AX635">
        <v>13575.5946107784</v>
      </c>
      <c r="AY635">
        <v>17939.294117647001</v>
      </c>
      <c r="AZ635">
        <v>17506.248917748901</v>
      </c>
      <c r="BA635">
        <v>11436.2881487219</v>
      </c>
      <c r="BB635">
        <v>12777.1495877502</v>
      </c>
      <c r="BC635">
        <v>16811.836093418198</v>
      </c>
      <c r="BD635">
        <v>16711.565108094499</v>
      </c>
      <c r="BE635">
        <v>12148.0981848184</v>
      </c>
      <c r="BF635">
        <v>13363.8842329545</v>
      </c>
    </row>
    <row r="636" spans="1:58" x14ac:dyDescent="0.25">
      <c r="A636" t="s">
        <v>604</v>
      </c>
      <c r="B636" t="str">
        <f>VLOOKUP(A636,vhcsResultsConsolidated!$A$2:$C$566,2)</f>
        <v>SUV</v>
      </c>
      <c r="C636" t="str">
        <f>VLOOKUP(A636,vhcsResultsConsolidated!$A$2:$C$566,3)</f>
        <v>medium</v>
      </c>
      <c r="D636">
        <v>0.74652200000000002</v>
      </c>
      <c r="E636">
        <v>4784</v>
      </c>
      <c r="F636">
        <v>4784</v>
      </c>
      <c r="G636">
        <v>6.1465046641651604</v>
      </c>
      <c r="H636" t="s">
        <v>50</v>
      </c>
      <c r="I636">
        <v>6.7678360528732</v>
      </c>
      <c r="J636" t="s">
        <v>50</v>
      </c>
      <c r="K636">
        <v>3.1969456492966399</v>
      </c>
      <c r="L636" t="s">
        <v>50</v>
      </c>
      <c r="M636">
        <v>13.133950451999301</v>
      </c>
      <c r="N636" t="s">
        <v>50</v>
      </c>
      <c r="O636">
        <v>-8.3037439073405002E-3</v>
      </c>
      <c r="P636" t="s">
        <v>53</v>
      </c>
      <c r="Q636">
        <v>-6.3893470902648006E-2</v>
      </c>
      <c r="R636" t="s">
        <v>50</v>
      </c>
      <c r="S636">
        <v>-2.5594281838649199E-2</v>
      </c>
      <c r="T636" t="s">
        <v>50</v>
      </c>
      <c r="U636">
        <v>-3.8666597800345197E-2</v>
      </c>
      <c r="V636" t="s">
        <v>50</v>
      </c>
      <c r="W636">
        <v>2.9125928694427099</v>
      </c>
      <c r="X636" t="s">
        <v>50</v>
      </c>
      <c r="Y636">
        <v>2.8990679608628001</v>
      </c>
      <c r="Z636" t="s">
        <v>50</v>
      </c>
      <c r="AA636">
        <v>16.839631377252299</v>
      </c>
      <c r="AB636">
        <v>-61.546476655231103</v>
      </c>
      <c r="AC636">
        <v>-20.0044958197252</v>
      </c>
      <c r="AD636">
        <v>-41.541980835506003</v>
      </c>
      <c r="AE636">
        <v>38044.355072463703</v>
      </c>
      <c r="AF636">
        <v>37501.381027253599</v>
      </c>
      <c r="AG636">
        <v>34949.970788704901</v>
      </c>
      <c r="AH636">
        <v>35262.110461718199</v>
      </c>
      <c r="AJ636">
        <v>37146.720279720197</v>
      </c>
      <c r="AK636">
        <v>35316.331081081</v>
      </c>
      <c r="AL636">
        <v>35833.755501222397</v>
      </c>
      <c r="AM636">
        <v>38044.355072463703</v>
      </c>
      <c r="AN636">
        <v>37791.189523809502</v>
      </c>
      <c r="AO636">
        <v>34451.3839080459</v>
      </c>
      <c r="AP636">
        <v>34738.4759238521</v>
      </c>
      <c r="AR636">
        <v>37330.312714776599</v>
      </c>
      <c r="AS636">
        <v>35945.506802721</v>
      </c>
      <c r="AT636">
        <v>35874.905660377299</v>
      </c>
      <c r="AV636">
        <v>37052.495590828898</v>
      </c>
      <c r="AW636">
        <v>34695.600671140899</v>
      </c>
      <c r="AX636">
        <v>35799.601789709101</v>
      </c>
      <c r="AZ636">
        <v>37870.400809716601</v>
      </c>
      <c r="BA636">
        <v>34469.028301886698</v>
      </c>
      <c r="BB636">
        <v>34509.373576309699</v>
      </c>
      <c r="BC636">
        <v>38044.355072463703</v>
      </c>
      <c r="BD636">
        <v>37720.811151079099</v>
      </c>
      <c r="BE636">
        <v>34434.609865470797</v>
      </c>
      <c r="BF636">
        <v>34960.008810572603</v>
      </c>
    </row>
    <row r="637" spans="1:58" x14ac:dyDescent="0.25">
      <c r="A637" t="s">
        <v>815</v>
      </c>
      <c r="B637" t="str">
        <f>VLOOKUP(A637,vhcsResultsConsolidated!$A$2:$C$566,2)</f>
        <v>SUV</v>
      </c>
      <c r="C637" t="str">
        <f>VLOOKUP(A637,vhcsResultsConsolidated!$A$2:$C$566,3)</f>
        <v>medium</v>
      </c>
      <c r="D637">
        <v>0.208486</v>
      </c>
      <c r="E637">
        <v>727</v>
      </c>
      <c r="F637">
        <v>489</v>
      </c>
      <c r="G637">
        <v>0.93954913871896495</v>
      </c>
      <c r="H637" t="s">
        <v>53</v>
      </c>
      <c r="I637">
        <v>0.92594309201597502</v>
      </c>
      <c r="J637" t="s">
        <v>53</v>
      </c>
      <c r="K637">
        <v>0.35849740167043898</v>
      </c>
      <c r="L637" t="s">
        <v>53</v>
      </c>
      <c r="M637">
        <v>0.762891588108637</v>
      </c>
      <c r="N637" t="s">
        <v>53</v>
      </c>
      <c r="O637">
        <v>-0.168803977095137</v>
      </c>
      <c r="P637" t="s">
        <v>53</v>
      </c>
      <c r="Q637">
        <v>-0.182706558804275</v>
      </c>
      <c r="R637" t="s">
        <v>53</v>
      </c>
      <c r="S637">
        <v>2.7274828789455901E-2</v>
      </c>
      <c r="T637" t="s">
        <v>53</v>
      </c>
      <c r="U637">
        <v>-3.5918093348613997E-2</v>
      </c>
      <c r="V637" t="s">
        <v>53</v>
      </c>
      <c r="W637">
        <v>2.3530878715059802</v>
      </c>
      <c r="X637" t="s">
        <v>50</v>
      </c>
      <c r="Y637">
        <v>2.3949990599510298</v>
      </c>
      <c r="Z637" t="s">
        <v>50</v>
      </c>
      <c r="AA637">
        <v>14.5750844056024</v>
      </c>
      <c r="AB637">
        <v>-16.361498714571098</v>
      </c>
      <c r="AC637">
        <v>-9.6009149268990708</v>
      </c>
      <c r="AD637">
        <v>-6.7605837876720702</v>
      </c>
      <c r="AE637">
        <v>13528.880597014901</v>
      </c>
      <c r="AF637">
        <v>18756.521531100399</v>
      </c>
      <c r="AG637">
        <v>13869.0317460317</v>
      </c>
      <c r="AH637">
        <v>16290.734939759001</v>
      </c>
      <c r="AI637">
        <v>13453.9325842696</v>
      </c>
      <c r="AJ637">
        <v>17602.011904761901</v>
      </c>
      <c r="AK637">
        <v>14469.666666666601</v>
      </c>
      <c r="AL637">
        <v>15573.8775510204</v>
      </c>
      <c r="AM637">
        <v>13677.1111111111</v>
      </c>
      <c r="AN637">
        <v>19532.351999999999</v>
      </c>
      <c r="AO637">
        <v>13208.333333333299</v>
      </c>
      <c r="AP637">
        <v>17323.852941176399</v>
      </c>
      <c r="AQ637">
        <v>12254.666666666601</v>
      </c>
      <c r="AR637">
        <v>10810.3214285714</v>
      </c>
      <c r="AS637">
        <v>11273.333333333299</v>
      </c>
      <c r="AT637">
        <v>14449.6428571428</v>
      </c>
      <c r="AU637">
        <v>14680.4545454545</v>
      </c>
      <c r="AV637">
        <v>20997.857142857101</v>
      </c>
      <c r="AW637">
        <v>17133.277777777701</v>
      </c>
      <c r="AX637">
        <v>17072.857142857101</v>
      </c>
      <c r="AY637">
        <v>12968.0769230769</v>
      </c>
      <c r="AZ637">
        <v>19386.917808219099</v>
      </c>
      <c r="BA637">
        <v>13700</v>
      </c>
      <c r="BB637">
        <v>18342.541666666599</v>
      </c>
      <c r="BC637">
        <v>14647.368421052601</v>
      </c>
      <c r="BD637">
        <v>19736.519230769201</v>
      </c>
      <c r="BE637">
        <v>12646.4285714285</v>
      </c>
      <c r="BF637">
        <v>14879</v>
      </c>
    </row>
    <row r="638" spans="1:58" x14ac:dyDescent="0.25">
      <c r="A638" t="s">
        <v>617</v>
      </c>
      <c r="D638">
        <v>0.81322799999999995</v>
      </c>
      <c r="E638">
        <v>7254</v>
      </c>
      <c r="F638">
        <v>7082</v>
      </c>
      <c r="G638">
        <v>2.9481907492865198</v>
      </c>
      <c r="H638" t="s">
        <v>51</v>
      </c>
      <c r="I638">
        <v>2.6610017230782801</v>
      </c>
      <c r="J638" t="s">
        <v>51</v>
      </c>
      <c r="K638">
        <v>1.91543479319631</v>
      </c>
      <c r="L638" t="s">
        <v>52</v>
      </c>
      <c r="M638">
        <v>5.8185756630154399</v>
      </c>
      <c r="N638" t="s">
        <v>50</v>
      </c>
      <c r="O638">
        <v>3.1415769754636801E-2</v>
      </c>
      <c r="P638" t="s">
        <v>50</v>
      </c>
      <c r="Q638">
        <v>4.6173015720647401E-4</v>
      </c>
      <c r="R638" t="s">
        <v>53</v>
      </c>
      <c r="S638">
        <v>7.8162185404233003E-2</v>
      </c>
      <c r="T638" t="s">
        <v>50</v>
      </c>
      <c r="U638">
        <v>0.109044857599818</v>
      </c>
      <c r="V638" t="s">
        <v>50</v>
      </c>
      <c r="W638">
        <v>2.6095701856633999</v>
      </c>
      <c r="X638" t="s">
        <v>50</v>
      </c>
      <c r="Y638">
        <v>2.6957838822924201</v>
      </c>
      <c r="Z638" t="s">
        <v>50</v>
      </c>
      <c r="AA638">
        <v>-0.88715065009573801</v>
      </c>
      <c r="AB638">
        <v>-41.5988388232525</v>
      </c>
      <c r="AC638">
        <v>-3.0841041665341402</v>
      </c>
      <c r="AD638">
        <v>-38.514734656718304</v>
      </c>
      <c r="AE638">
        <v>9602.0329855267591</v>
      </c>
      <c r="AF638">
        <v>9317.1462388216696</v>
      </c>
      <c r="AG638">
        <v>8041.8843601895696</v>
      </c>
      <c r="AH638">
        <v>8276.7904761904701</v>
      </c>
      <c r="AI638">
        <v>9682.7636986301295</v>
      </c>
      <c r="AJ638">
        <v>9234.3364389233902</v>
      </c>
      <c r="AK638">
        <v>8395.5643382352901</v>
      </c>
      <c r="AL638">
        <v>8363.0079872204406</v>
      </c>
      <c r="AM638">
        <v>9486.0032813781709</v>
      </c>
      <c r="AN638">
        <v>9402.7016042780706</v>
      </c>
      <c r="AO638">
        <v>7665.3639921722097</v>
      </c>
      <c r="AP638">
        <v>8174.7637051039701</v>
      </c>
      <c r="AQ638">
        <v>9795.3792415169592</v>
      </c>
      <c r="AR638">
        <v>9211.5213178294507</v>
      </c>
      <c r="AS638">
        <v>8500.9293680297396</v>
      </c>
      <c r="AT638">
        <v>8505.55623100304</v>
      </c>
      <c r="AU638">
        <v>9532.3093333333309</v>
      </c>
      <c r="AV638">
        <v>9260.4977777777804</v>
      </c>
      <c r="AW638">
        <v>8292.4981818181805</v>
      </c>
      <c r="AX638">
        <v>8205.1010101009997</v>
      </c>
      <c r="AY638">
        <v>9019.25555555555</v>
      </c>
      <c r="AZ638">
        <v>9288.5259433962201</v>
      </c>
      <c r="BA638">
        <v>7929.1634241245101</v>
      </c>
      <c r="BB638">
        <v>7777.6390977443598</v>
      </c>
      <c r="BC638">
        <v>9857.2017673048595</v>
      </c>
      <c r="BD638">
        <v>9497.4383561643808</v>
      </c>
      <c r="BE638">
        <v>7398.4488188976302</v>
      </c>
      <c r="BF638">
        <v>8576.4182509505699</v>
      </c>
    </row>
    <row r="640" spans="1:58" x14ac:dyDescent="0.25">
      <c r="J640">
        <f>COUNTIF(J3:J637,"Not Rejected")</f>
        <v>226</v>
      </c>
    </row>
  </sheetData>
  <mergeCells count="10">
    <mergeCell ref="AA1:AD1"/>
    <mergeCell ref="AE1:AH1"/>
    <mergeCell ref="AI1:AP1"/>
    <mergeCell ref="AQ1:BF1"/>
    <mergeCell ref="B1:C1"/>
    <mergeCell ref="A1:A2"/>
    <mergeCell ref="E1:F1"/>
    <mergeCell ref="G1:N1"/>
    <mergeCell ref="O1:V1"/>
    <mergeCell ref="W1:Z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vhcsResultsConsolidated</vt:lpstr>
      <vt:lpstr>Graphs</vt:lpstr>
      <vt:lpstr>GraphsNew</vt:lpstr>
      <vt:lpstr>vhcsResultsConsolidated (2)</vt:lpstr>
      <vt:lpstr>incl2017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Douw</dc:creator>
  <cp:lastModifiedBy>Philip Douw</cp:lastModifiedBy>
  <dcterms:created xsi:type="dcterms:W3CDTF">2021-05-23T15:16:12Z</dcterms:created>
  <dcterms:modified xsi:type="dcterms:W3CDTF">2021-06-18T11:37:21Z</dcterms:modified>
</cp:coreProperties>
</file>