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1"/>
  <workbookPr autoCompressPictures="0"/>
  <mc:AlternateContent xmlns:mc="http://schemas.openxmlformats.org/markup-compatibility/2006">
    <mc:Choice Requires="x15">
      <x15ac:absPath xmlns:x15ac="http://schemas.microsoft.com/office/spreadsheetml/2010/11/ac" url="Y:\Dropbox\DatabaseClass-CSCI331\Projects\Project 1\"/>
    </mc:Choice>
  </mc:AlternateContent>
  <xr:revisionPtr revIDLastSave="248" documentId="13_ncr:1_{F5CC7E9A-D36D-4404-B1A7-51BFDA56F545}" xr6:coauthVersionLast="47" xr6:coauthVersionMax="47" xr10:uidLastSave="{8AB97B7E-13A6-4969-BF6B-AA15CF890A90}"/>
  <bookViews>
    <workbookView xWindow="-120" yWindow="-120" windowWidth="29040" windowHeight="15840" firstSheet="5" activeTab="4"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8" l="1"/>
  <c r="G9" i="8"/>
  <c r="G10" i="8"/>
  <c r="G11" i="8"/>
  <c r="G12" i="8"/>
  <c r="G13" i="8"/>
  <c r="G14" i="8"/>
  <c r="G9" i="7"/>
  <c r="G10" i="7"/>
  <c r="G11" i="7"/>
  <c r="G12" i="7"/>
  <c r="G13" i="7"/>
  <c r="G14" i="7"/>
  <c r="G8" i="7"/>
  <c r="G8" i="6"/>
  <c r="G9" i="6"/>
  <c r="G10" i="6"/>
  <c r="G11" i="6"/>
  <c r="G12" i="6"/>
  <c r="G13" i="6"/>
  <c r="G14" i="6"/>
  <c r="F8" i="5"/>
  <c r="F9" i="5"/>
  <c r="F10" i="5"/>
  <c r="F11" i="5"/>
  <c r="F12" i="5"/>
  <c r="F13" i="5"/>
  <c r="F14" i="5"/>
  <c r="G8" i="4"/>
  <c r="G9" i="4"/>
  <c r="G10" i="4"/>
  <c r="G11" i="4"/>
  <c r="G12" i="4"/>
  <c r="G13" i="4"/>
  <c r="G14" i="4"/>
  <c r="G9" i="1"/>
  <c r="G10" i="1"/>
  <c r="G11" i="1"/>
  <c r="G12" i="1"/>
  <c r="G13" i="1"/>
  <c r="G14" i="1"/>
  <c r="G8" i="1"/>
</calcChain>
</file>

<file path=xl/sharedStrings.xml><?xml version="1.0" encoding="utf-8"?>
<sst xmlns="http://schemas.openxmlformats.org/spreadsheetml/2006/main" count="120" uniqueCount="34">
  <si>
    <t>To-do list</t>
  </si>
  <si>
    <t>To be completed by:</t>
  </si>
  <si>
    <t>Name: Philip Charles</t>
  </si>
  <si>
    <t>Deadline:</t>
  </si>
  <si>
    <t>Date: 10/29/23</t>
  </si>
  <si>
    <t>Project 1</t>
  </si>
  <si>
    <t>% done</t>
  </si>
  <si>
    <t>Phase</t>
  </si>
  <si>
    <t>Start By</t>
  </si>
  <si>
    <t>Original Due By</t>
  </si>
  <si>
    <t>Revised Due By</t>
  </si>
  <si>
    <t>Number Of Days</t>
  </si>
  <si>
    <t>Revision Notes</t>
  </si>
  <si>
    <t>Planning</t>
  </si>
  <si>
    <t>Group Meeting. Understand Project. Assign individual Tasks</t>
  </si>
  <si>
    <t>Complete CDM and LDM. Migrate other models to group model</t>
  </si>
  <si>
    <t>Group Meeting Tuesday. Discuss the PDM and other requirements</t>
  </si>
  <si>
    <t>Complete PDM by Saturday 7pm.</t>
  </si>
  <si>
    <t>Group Meeting Saturday. Migrate other Models to Group Model. Discuss other requirements</t>
  </si>
  <si>
    <t>Recording and Submission</t>
  </si>
  <si>
    <t>Name: Sammi Wong</t>
  </si>
  <si>
    <t xml:space="preserve">Group Meeting. Understand Project. </t>
  </si>
  <si>
    <t>Complete CDM and LDM of ContentManagement Schema</t>
  </si>
  <si>
    <t>Group Meeting Saturday. Discuss other deliverable requirements</t>
  </si>
  <si>
    <t>Name: Caleb Busch</t>
  </si>
  <si>
    <t>Complete CDM and LDM of Payment Schema</t>
  </si>
  <si>
    <t>Name: Robert Antenorcruz</t>
  </si>
  <si>
    <t>Original Due Date</t>
  </si>
  <si>
    <t>Complete CDM and LDM of Service Schema</t>
  </si>
  <si>
    <t>Name: Chetanya Sharma</t>
  </si>
  <si>
    <t>Complete CDM and LDM of Location Schema</t>
  </si>
  <si>
    <t>Name: Djiedjom Ange Lionel Gbonkou</t>
  </si>
  <si>
    <t>Plan and Development Possible Domains to be applied to the group model</t>
  </si>
  <si>
    <t>Apply Domains as well as inherited constraints and default values for the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</si>
</sst>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 fontId="0" fillId="0" borderId="0" xfId="6" applyNumberFormat="1" applyFont="1" applyFill="1" applyBorder="1"/>
    <xf numFmtId="1" fontId="0" fillId="0" borderId="0" xfId="6" applyNumberFormat="1" applyFont="1" applyFill="1" applyAlignmen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2">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numFmt numFmtId="164" formatCode="[$-409]d\-mmm\-yy;@"/>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4" totalsRowShown="0">
  <autoFilter ref="B7:H14"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14" dataCellStyle="Date">
      <calculatedColumnFormula>E8-D8</calculatedColumnFormula>
    </tableColumn>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4" totalsRowShown="0">
  <autoFilter ref="B7:H14"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dataDxfId="13"/>
    <tableColumn id="7" xr3:uid="{3901E6BC-3146-4763-BD50-C73630D73D01}" name="Original Due By" dataDxfId="12"/>
    <tableColumn id="3" xr3:uid="{BEFADCA8-D174-47F6-9028-257FEFDAEB18}" name="Revised Due By" dataCellStyle="Date"/>
    <tableColumn id="8" xr3:uid="{924D9BAB-2A88-4987-AF70-68B3B9645206}" name="Number Of Days" dataDxfId="11" dataCellStyle="Date">
      <calculatedColumnFormula>Project1679[[#This Row],[Original Due By]]-Project1679[[#This Row],[Start By]]</calculatedColumnFormula>
    </tableColumn>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4" totalsRowShown="0">
  <autoFilter ref="B7:H14"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DxfId="10" dataCellStyle="Date">
      <calculatedColumnFormula>Project16710[[#This Row],[Original Due By]]-Project16710[[#This Row],[Start By]]</calculatedColumnFormula>
    </tableColumn>
    <tableColumn id="8" xr3:uid="{FC169D18-5326-465B-AC22-AAE3DAD8776D}" name="Number Of Days" dataDxfId="9"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4" totalsRowShown="0">
  <autoFilter ref="B7:H14"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dataDxfId="8"/>
    <tableColumn id="7" xr3:uid="{A45F7DEE-3414-42C2-965F-B963467B1743}" name="Original Due Date" dataDxfId="7"/>
    <tableColumn id="3" xr3:uid="{AE79D1E6-B560-422E-BC0A-E4F69D3AD679}" name="Revised Due By" dataCellStyle="Date"/>
    <tableColumn id="8" xr3:uid="{6A477119-15D5-41F0-BF23-60DAD5ECB7D6}" name="Number Of Days" dataDxfId="6" dataCellStyle="Date">
      <calculatedColumnFormula>Project16711[[#This Row],[Original Due Date]]-Project16711[[#This Row],[Start By]]</calculatedColumnFormula>
    </tableColumn>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4" totalsRowShown="0">
  <autoFilter ref="B7:H14"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dataDxfId="5"/>
    <tableColumn id="7" xr3:uid="{8D158C8F-DD34-4AF8-B489-F2907A88488B}" name="Original Due By" dataDxfId="4"/>
    <tableColumn id="3" xr3:uid="{2B67D778-DABF-4DC7-96DA-737FD3C45D27}" name="Revised Due By" dataCellStyle="Date"/>
    <tableColumn id="8" xr3:uid="{19813276-3D0E-4EFA-8739-5042E8767EAF}" name="Number Of Days" dataDxfId="3" dataCellStyle="Date">
      <calculatedColumnFormula>Project16712[[#This Row],[Original Due By]]-Project16712[[#This Row],[Start By]]</calculatedColumnFormula>
    </tableColumn>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4" totalsRowShown="0">
  <autoFilter ref="B7:H14"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dataDxfId="2"/>
    <tableColumn id="7" xr3:uid="{EBCBFBE2-1E98-4969-8B5E-08678E911934}" name="Original Due By" dataDxfId="1"/>
    <tableColumn id="3" xr3:uid="{9FE4BF1F-B063-44C6-BA55-913909DD5864}" name="Revised Due By" dataCellStyle="Date"/>
    <tableColumn id="8" xr3:uid="{2EFD8382-AEFE-405E-A40A-2B8A473313C2}" name="Number Of Days" dataDxfId="0" dataCellStyle="Date">
      <calculatedColumnFormula>Project167122[[#This Row],[Original Due By]]-Project167122[[#This Row],[Start By]]</calculatedColumnFormula>
    </tableColumn>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7" workbookViewId="0">
      <selection activeCell="E8" sqref="E8:E14"/>
    </sheetView>
  </sheetViews>
  <sheetFormatPr defaultColWidth="9.140625" defaultRowHeight="30" customHeight="1"/>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v>
      </c>
      <c r="G3" s="14"/>
      <c r="H3" s="15"/>
    </row>
    <row r="4" spans="2:8" s="1" customFormat="1" ht="18" customHeight="1">
      <c r="B4" s="12" t="s">
        <v>3</v>
      </c>
      <c r="C4" s="12"/>
      <c r="D4" s="5"/>
      <c r="E4" s="5"/>
      <c r="F4" s="9" t="s">
        <v>4</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30" customHeight="1">
      <c r="B8" s="3">
        <v>1</v>
      </c>
      <c r="C8" t="s">
        <v>13</v>
      </c>
      <c r="D8" s="6">
        <v>45218</v>
      </c>
      <c r="E8" s="6">
        <v>45219</v>
      </c>
      <c r="F8" s="4"/>
      <c r="G8" s="7">
        <f>E8-D8</f>
        <v>1</v>
      </c>
      <c r="H8"/>
    </row>
    <row r="9" spans="2:8" s="1" customFormat="1" ht="58.5" customHeight="1">
      <c r="B9" s="3">
        <v>1</v>
      </c>
      <c r="C9" t="s">
        <v>14</v>
      </c>
      <c r="D9" s="6">
        <v>45221</v>
      </c>
      <c r="E9" s="6">
        <v>45221</v>
      </c>
      <c r="F9" s="4"/>
      <c r="G9" s="7">
        <f t="shared" ref="G9:G14" si="0">E9-D9</f>
        <v>0</v>
      </c>
      <c r="H9"/>
    </row>
    <row r="10" spans="2:8" s="1" customFormat="1" ht="60.75" customHeight="1">
      <c r="B10" s="3">
        <v>1</v>
      </c>
      <c r="C10" t="s">
        <v>15</v>
      </c>
      <c r="D10" s="6">
        <v>45220</v>
      </c>
      <c r="E10" s="6">
        <v>45222</v>
      </c>
      <c r="F10" s="4"/>
      <c r="G10" s="7">
        <f t="shared" si="0"/>
        <v>2</v>
      </c>
      <c r="H10"/>
    </row>
    <row r="11" spans="2:8" s="1" customFormat="1" ht="69" customHeight="1">
      <c r="B11" s="3">
        <v>1</v>
      </c>
      <c r="C11" t="s">
        <v>16</v>
      </c>
      <c r="D11" s="6">
        <v>45223</v>
      </c>
      <c r="E11" s="6">
        <v>45223</v>
      </c>
      <c r="F11" s="4"/>
      <c r="G11" s="7">
        <f t="shared" si="0"/>
        <v>0</v>
      </c>
      <c r="H11"/>
    </row>
    <row r="12" spans="2:8" s="1" customFormat="1" ht="48.75" customHeight="1">
      <c r="B12" s="3">
        <v>1</v>
      </c>
      <c r="C12" t="s">
        <v>17</v>
      </c>
      <c r="D12" s="6">
        <v>45223</v>
      </c>
      <c r="E12" s="6">
        <v>45227</v>
      </c>
      <c r="F12" s="4"/>
      <c r="G12" s="7">
        <f t="shared" si="0"/>
        <v>4</v>
      </c>
      <c r="H12"/>
    </row>
    <row r="13" spans="2:8" s="1" customFormat="1" ht="85.5" customHeight="1">
      <c r="B13" s="3">
        <v>1</v>
      </c>
      <c r="C13" t="s">
        <v>18</v>
      </c>
      <c r="D13" s="6">
        <v>45227</v>
      </c>
      <c r="E13" s="6">
        <v>45227</v>
      </c>
      <c r="F13" s="4"/>
      <c r="G13" s="7">
        <f t="shared" si="0"/>
        <v>0</v>
      </c>
      <c r="H13"/>
    </row>
    <row r="14" spans="2:8" s="1" customFormat="1" ht="57.75" customHeight="1">
      <c r="B14" s="3">
        <v>1</v>
      </c>
      <c r="C14" t="s">
        <v>19</v>
      </c>
      <c r="D14" s="6">
        <v>45228</v>
      </c>
      <c r="E14" s="6">
        <v>45228</v>
      </c>
      <c r="F14" s="4"/>
      <c r="G14" s="7">
        <f t="shared" si="0"/>
        <v>0</v>
      </c>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F3:H3"/>
    <mergeCell ref="B4:C4"/>
    <mergeCell ref="F4:H4"/>
    <mergeCell ref="B6:H6"/>
  </mergeCells>
  <conditionalFormatting sqref="B8:B14">
    <cfRule type="dataBar" priority="3">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8" sqref="E8:E14"/>
    </sheetView>
  </sheetViews>
  <sheetFormatPr defaultColWidth="9.140625" defaultRowHeight="30" customHeight="1"/>
  <cols>
    <col min="1" max="1" width="2.7109375" customWidth="1"/>
    <col min="2" max="2" width="15.7109375" customWidth="1"/>
    <col min="3" max="4" width="30.7109375" customWidth="1"/>
    <col min="5" max="5" width="22.42578125" customWidth="1"/>
    <col min="6" max="6" width="16.42578125" customWidth="1"/>
    <col min="7" max="7" width="17.425781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20</v>
      </c>
      <c r="G3" s="14"/>
      <c r="H3" s="15"/>
    </row>
    <row r="4" spans="2:8" s="1" customFormat="1" ht="18" customHeight="1">
      <c r="B4" s="12" t="s">
        <v>3</v>
      </c>
      <c r="C4" s="12"/>
      <c r="D4" s="5"/>
      <c r="E4" s="5"/>
      <c r="F4" s="9" t="s">
        <v>4</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30" customHeight="1">
      <c r="B8" s="3">
        <v>1</v>
      </c>
      <c r="C8" t="s">
        <v>13</v>
      </c>
      <c r="D8" s="6">
        <v>45218</v>
      </c>
      <c r="E8" s="6">
        <v>45219</v>
      </c>
      <c r="F8" s="4"/>
      <c r="G8" s="7">
        <f>Project1679[[#This Row],[Original Due By]]-Project1679[[#This Row],[Start By]]</f>
        <v>1</v>
      </c>
      <c r="H8"/>
    </row>
    <row r="9" spans="2:8" s="1" customFormat="1" ht="30" customHeight="1">
      <c r="B9" s="3">
        <v>1</v>
      </c>
      <c r="C9" t="s">
        <v>21</v>
      </c>
      <c r="D9" s="6">
        <v>45221</v>
      </c>
      <c r="E9" s="6">
        <v>45221</v>
      </c>
      <c r="F9" s="4"/>
      <c r="G9" s="7">
        <f>Project1679[[#This Row],[Original Due By]]-Project1679[[#This Row],[Start By]]</f>
        <v>0</v>
      </c>
      <c r="H9"/>
    </row>
    <row r="10" spans="2:8" s="1" customFormat="1" ht="30" customHeight="1">
      <c r="B10" s="3">
        <v>1</v>
      </c>
      <c r="C10" t="s">
        <v>22</v>
      </c>
      <c r="D10" s="6">
        <v>45220</v>
      </c>
      <c r="E10" s="6">
        <v>45222</v>
      </c>
      <c r="F10" s="4"/>
      <c r="G10" s="7">
        <f>Project1679[[#This Row],[Original Due By]]-Project1679[[#This Row],[Start By]]</f>
        <v>2</v>
      </c>
      <c r="H10"/>
    </row>
    <row r="11" spans="2:8" s="1" customFormat="1" ht="30" customHeight="1">
      <c r="B11" s="3">
        <v>1</v>
      </c>
      <c r="C11" t="s">
        <v>16</v>
      </c>
      <c r="D11" s="6">
        <v>45223</v>
      </c>
      <c r="E11" s="6">
        <v>45223</v>
      </c>
      <c r="F11" s="4"/>
      <c r="G11" s="7">
        <f>Project1679[[#This Row],[Original Due By]]-Project1679[[#This Row],[Start By]]</f>
        <v>0</v>
      </c>
      <c r="H11"/>
    </row>
    <row r="12" spans="2:8" s="1" customFormat="1" ht="30" customHeight="1">
      <c r="B12" s="3">
        <v>1</v>
      </c>
      <c r="C12" t="s">
        <v>17</v>
      </c>
      <c r="D12" s="6">
        <v>45223</v>
      </c>
      <c r="E12" s="6">
        <v>45227</v>
      </c>
      <c r="F12" s="4"/>
      <c r="G12" s="7">
        <f>Project1679[[#This Row],[Original Due By]]-Project1679[[#This Row],[Start By]]</f>
        <v>4</v>
      </c>
      <c r="H12"/>
    </row>
    <row r="13" spans="2:8" s="1" customFormat="1" ht="30" customHeight="1">
      <c r="B13" s="3">
        <v>1</v>
      </c>
      <c r="C13" t="s">
        <v>23</v>
      </c>
      <c r="D13" s="6">
        <v>45227</v>
      </c>
      <c r="E13" s="6">
        <v>45227</v>
      </c>
      <c r="F13" s="4"/>
      <c r="G13" s="7">
        <f>Project1679[[#This Row],[Original Due By]]-Project1679[[#This Row],[Start By]]</f>
        <v>0</v>
      </c>
      <c r="H13"/>
    </row>
    <row r="14" spans="2:8" s="1" customFormat="1" ht="30" customHeight="1">
      <c r="B14" s="3">
        <v>1</v>
      </c>
      <c r="C14" t="s">
        <v>19</v>
      </c>
      <c r="D14" s="6">
        <v>45228</v>
      </c>
      <c r="E14" s="6">
        <v>45228</v>
      </c>
      <c r="F14" s="4"/>
      <c r="G14" s="7">
        <f>Project1679[[#This Row],[Original Due By]]-Project1679[[#This Row],[Start By]]</f>
        <v>0</v>
      </c>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B4:C4"/>
    <mergeCell ref="F3:H3"/>
    <mergeCell ref="F4:H4"/>
    <mergeCell ref="B6:H6"/>
  </mergeCells>
  <conditionalFormatting sqref="B8:B14">
    <cfRule type="dataBar" priority="7">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8" sqref="E8:E14"/>
    </sheetView>
  </sheetViews>
  <sheetFormatPr defaultColWidth="9.140625" defaultRowHeight="30" customHeight="1"/>
  <cols>
    <col min="1" max="1" width="2.7109375" customWidth="1"/>
    <col min="2" max="2" width="15.7109375" customWidth="1"/>
    <col min="3" max="4" width="30.7109375" customWidth="1"/>
    <col min="5" max="5" width="18" customWidth="1"/>
    <col min="6" max="6" width="16.85546875" customWidth="1"/>
    <col min="7" max="7" width="17.285156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24</v>
      </c>
      <c r="G3" s="14"/>
      <c r="H3" s="15"/>
    </row>
    <row r="4" spans="2:8" s="1" customFormat="1" ht="18" customHeight="1">
      <c r="B4" s="12" t="s">
        <v>3</v>
      </c>
      <c r="C4" s="12"/>
      <c r="D4" s="5"/>
      <c r="E4" s="5"/>
      <c r="F4" s="9" t="s">
        <v>4</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30" customHeight="1">
      <c r="B8" s="3">
        <v>1</v>
      </c>
      <c r="C8" t="s">
        <v>13</v>
      </c>
      <c r="D8" s="6">
        <v>45218</v>
      </c>
      <c r="E8" s="6">
        <v>45219</v>
      </c>
      <c r="F8" s="7">
        <f>Project16710[[#This Row],[Original Due By]]-Project16710[[#This Row],[Start By]]</f>
        <v>1</v>
      </c>
      <c r="G8" s="8"/>
      <c r="H8"/>
    </row>
    <row r="9" spans="2:8" s="1" customFormat="1" ht="30" customHeight="1">
      <c r="B9" s="3">
        <v>1</v>
      </c>
      <c r="C9" t="s">
        <v>21</v>
      </c>
      <c r="D9" s="6">
        <v>45221</v>
      </c>
      <c r="E9" s="6">
        <v>45221</v>
      </c>
      <c r="F9" s="7">
        <f>Project16710[[#This Row],[Original Due By]]-Project16710[[#This Row],[Start By]]</f>
        <v>0</v>
      </c>
      <c r="G9" s="8"/>
      <c r="H9"/>
    </row>
    <row r="10" spans="2:8" s="1" customFormat="1" ht="30" customHeight="1">
      <c r="B10" s="3">
        <v>1</v>
      </c>
      <c r="C10" t="s">
        <v>25</v>
      </c>
      <c r="D10" s="6">
        <v>45220</v>
      </c>
      <c r="E10" s="6">
        <v>45222</v>
      </c>
      <c r="F10" s="7">
        <f>Project16710[[#This Row],[Original Due By]]-Project16710[[#This Row],[Start By]]</f>
        <v>2</v>
      </c>
      <c r="G10" s="8"/>
      <c r="H10"/>
    </row>
    <row r="11" spans="2:8" s="1" customFormat="1" ht="30" customHeight="1">
      <c r="B11" s="3">
        <v>1</v>
      </c>
      <c r="C11" t="s">
        <v>16</v>
      </c>
      <c r="D11" s="6">
        <v>45223</v>
      </c>
      <c r="E11" s="6">
        <v>45223</v>
      </c>
      <c r="F11" s="7">
        <f>Project16710[[#This Row],[Original Due By]]-Project16710[[#This Row],[Start By]]</f>
        <v>0</v>
      </c>
      <c r="G11" s="8"/>
      <c r="H11"/>
    </row>
    <row r="12" spans="2:8" s="1" customFormat="1" ht="30" customHeight="1">
      <c r="B12" s="3">
        <v>1</v>
      </c>
      <c r="C12" t="s">
        <v>17</v>
      </c>
      <c r="D12" s="6">
        <v>45223</v>
      </c>
      <c r="E12" s="6">
        <v>45227</v>
      </c>
      <c r="F12" s="7">
        <f>Project16710[[#This Row],[Original Due By]]-Project16710[[#This Row],[Start By]]</f>
        <v>4</v>
      </c>
      <c r="G12" s="8"/>
      <c r="H12"/>
    </row>
    <row r="13" spans="2:8" s="1" customFormat="1" ht="30" customHeight="1">
      <c r="B13" s="3">
        <v>1</v>
      </c>
      <c r="C13" t="s">
        <v>23</v>
      </c>
      <c r="D13" s="6">
        <v>45227</v>
      </c>
      <c r="E13" s="6">
        <v>45227</v>
      </c>
      <c r="F13" s="7">
        <f>Project16710[[#This Row],[Original Due By]]-Project16710[[#This Row],[Start By]]</f>
        <v>0</v>
      </c>
      <c r="G13" s="8"/>
      <c r="H13"/>
    </row>
    <row r="14" spans="2:8" s="1" customFormat="1" ht="30" customHeight="1">
      <c r="B14" s="3">
        <v>1</v>
      </c>
      <c r="C14" t="s">
        <v>19</v>
      </c>
      <c r="D14" s="6">
        <v>45228</v>
      </c>
      <c r="E14" s="6">
        <v>45228</v>
      </c>
      <c r="F14" s="7">
        <f>Project16710[[#This Row],[Original Due By]]-Project16710[[#This Row],[Start By]]</f>
        <v>0</v>
      </c>
      <c r="G14" s="8"/>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B4:C4"/>
    <mergeCell ref="F3:H3"/>
    <mergeCell ref="F4:H4"/>
    <mergeCell ref="B6:H6"/>
  </mergeCells>
  <conditionalFormatting sqref="B8:B14">
    <cfRule type="dataBar" priority="9">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D8" sqref="D8:D14"/>
    </sheetView>
  </sheetViews>
  <sheetFormatPr defaultColWidth="9.140625" defaultRowHeight="30" customHeight="1"/>
  <cols>
    <col min="1" max="1" width="2.7109375" customWidth="1"/>
    <col min="2" max="2" width="15.7109375" customWidth="1"/>
    <col min="3" max="4" width="30.7109375" customWidth="1"/>
    <col min="5" max="5" width="24.28515625" customWidth="1"/>
    <col min="6" max="6" width="15.140625" customWidth="1"/>
    <col min="7" max="7" width="13.4257812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26</v>
      </c>
      <c r="G3" s="14"/>
      <c r="H3" s="15"/>
    </row>
    <row r="4" spans="2:8" s="1" customFormat="1" ht="18" customHeight="1">
      <c r="B4" s="12" t="s">
        <v>3</v>
      </c>
      <c r="C4" s="12"/>
      <c r="D4" s="5"/>
      <c r="E4" s="5"/>
      <c r="F4" s="9" t="s">
        <v>4</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27</v>
      </c>
      <c r="F7" t="s">
        <v>10</v>
      </c>
      <c r="G7" t="s">
        <v>11</v>
      </c>
      <c r="H7" t="s">
        <v>12</v>
      </c>
    </row>
    <row r="8" spans="2:8" s="1" customFormat="1" ht="30" customHeight="1">
      <c r="B8" s="3">
        <v>1</v>
      </c>
      <c r="C8" t="s">
        <v>13</v>
      </c>
      <c r="D8" s="6">
        <v>45218</v>
      </c>
      <c r="E8" s="6">
        <v>45219</v>
      </c>
      <c r="F8" s="4"/>
      <c r="G8" s="7">
        <f>Project16711[[#This Row],[Original Due Date]]-Project16711[[#This Row],[Start By]]</f>
        <v>1</v>
      </c>
      <c r="H8"/>
    </row>
    <row r="9" spans="2:8" s="1" customFormat="1" ht="30" customHeight="1">
      <c r="B9" s="3">
        <v>1</v>
      </c>
      <c r="C9" t="s">
        <v>21</v>
      </c>
      <c r="D9" s="6">
        <v>45221</v>
      </c>
      <c r="E9" s="6">
        <v>45221</v>
      </c>
      <c r="F9" s="4"/>
      <c r="G9" s="7">
        <f>Project16711[[#This Row],[Original Due Date]]-Project16711[[#This Row],[Start By]]</f>
        <v>0</v>
      </c>
      <c r="H9"/>
    </row>
    <row r="10" spans="2:8" s="1" customFormat="1" ht="30" customHeight="1">
      <c r="B10" s="3">
        <v>1</v>
      </c>
      <c r="C10" t="s">
        <v>28</v>
      </c>
      <c r="D10" s="6">
        <v>45220</v>
      </c>
      <c r="E10" s="6">
        <v>45222</v>
      </c>
      <c r="F10" s="4"/>
      <c r="G10" s="7">
        <f>Project16711[[#This Row],[Original Due Date]]-Project16711[[#This Row],[Start By]]</f>
        <v>2</v>
      </c>
      <c r="H10"/>
    </row>
    <row r="11" spans="2:8" s="1" customFormat="1" ht="30" customHeight="1">
      <c r="B11" s="3">
        <v>1</v>
      </c>
      <c r="C11" t="s">
        <v>16</v>
      </c>
      <c r="D11" s="6">
        <v>45223</v>
      </c>
      <c r="E11" s="6">
        <v>45223</v>
      </c>
      <c r="F11" s="4"/>
      <c r="G11" s="7">
        <f>Project16711[[#This Row],[Original Due Date]]-Project16711[[#This Row],[Start By]]</f>
        <v>0</v>
      </c>
      <c r="H11"/>
    </row>
    <row r="12" spans="2:8" s="1" customFormat="1" ht="30" customHeight="1">
      <c r="B12" s="3">
        <v>1</v>
      </c>
      <c r="C12" t="s">
        <v>17</v>
      </c>
      <c r="D12" s="6">
        <v>45223</v>
      </c>
      <c r="E12" s="6">
        <v>45227</v>
      </c>
      <c r="F12" s="4"/>
      <c r="G12" s="7">
        <f>Project16711[[#This Row],[Original Due Date]]-Project16711[[#This Row],[Start By]]</f>
        <v>4</v>
      </c>
      <c r="H12"/>
    </row>
    <row r="13" spans="2:8" s="1" customFormat="1" ht="30" customHeight="1">
      <c r="B13" s="3">
        <v>1</v>
      </c>
      <c r="C13" t="s">
        <v>23</v>
      </c>
      <c r="D13" s="6">
        <v>45227</v>
      </c>
      <c r="E13" s="6">
        <v>45227</v>
      </c>
      <c r="F13" s="4"/>
      <c r="G13" s="7">
        <f>Project16711[[#This Row],[Original Due Date]]-Project16711[[#This Row],[Start By]]</f>
        <v>0</v>
      </c>
      <c r="H13"/>
    </row>
    <row r="14" spans="2:8" s="1" customFormat="1" ht="30" customHeight="1">
      <c r="B14" s="3">
        <v>1</v>
      </c>
      <c r="C14" t="s">
        <v>19</v>
      </c>
      <c r="D14" s="6">
        <v>45228</v>
      </c>
      <c r="E14" s="6">
        <v>45228</v>
      </c>
      <c r="F14" s="4"/>
      <c r="G14" s="7">
        <f>Project16711[[#This Row],[Original Due Date]]-Project16711[[#This Row],[Start By]]</f>
        <v>0</v>
      </c>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B4:C4"/>
    <mergeCell ref="F3:H3"/>
    <mergeCell ref="F4:H4"/>
    <mergeCell ref="B6:H6"/>
  </mergeCells>
  <conditionalFormatting sqref="B8:B14">
    <cfRule type="dataBar" priority="1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tabSelected="1" workbookViewId="0">
      <selection activeCell="E8" sqref="E8:E14"/>
    </sheetView>
  </sheetViews>
  <sheetFormatPr defaultColWidth="9.140625" defaultRowHeight="30" customHeight="1"/>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c r="B1" s="2" t="s">
        <v>0</v>
      </c>
      <c r="C1" s="2"/>
      <c r="D1" s="2"/>
      <c r="E1" s="2"/>
      <c r="F1" s="2"/>
      <c r="G1" s="2"/>
      <c r="H1" s="2"/>
    </row>
    <row r="2" spans="2:8" ht="15" customHeight="1"/>
    <row r="3" spans="2:8" s="1" customFormat="1" ht="18" customHeight="1">
      <c r="B3" s="12" t="s">
        <v>1</v>
      </c>
      <c r="C3" s="12"/>
      <c r="D3" s="5"/>
      <c r="E3" s="5"/>
      <c r="F3" s="13" t="s">
        <v>29</v>
      </c>
      <c r="G3" s="14"/>
      <c r="H3" s="15"/>
    </row>
    <row r="4" spans="2:8" s="1" customFormat="1" ht="18" customHeight="1">
      <c r="B4" s="12" t="s">
        <v>3</v>
      </c>
      <c r="C4" s="12"/>
      <c r="D4" s="5"/>
      <c r="E4" s="5"/>
      <c r="F4" s="9" t="s">
        <v>4</v>
      </c>
      <c r="G4" s="10"/>
      <c r="H4" s="11"/>
    </row>
    <row r="5" spans="2:8" ht="15" customHeight="1"/>
    <row r="6" spans="2:8" s="1" customFormat="1" ht="30" customHeight="1">
      <c r="B6" s="16" t="s">
        <v>5</v>
      </c>
      <c r="C6" s="16"/>
      <c r="D6" s="16"/>
      <c r="E6" s="16"/>
      <c r="F6" s="16"/>
      <c r="G6" s="16"/>
      <c r="H6" s="16"/>
    </row>
    <row r="7" spans="2:8" s="1" customFormat="1" ht="30" customHeight="1">
      <c r="B7" t="s">
        <v>6</v>
      </c>
      <c r="C7" t="s">
        <v>7</v>
      </c>
      <c r="D7" t="s">
        <v>8</v>
      </c>
      <c r="E7" t="s">
        <v>9</v>
      </c>
      <c r="F7" t="s">
        <v>10</v>
      </c>
      <c r="G7" t="s">
        <v>11</v>
      </c>
      <c r="H7" t="s">
        <v>12</v>
      </c>
    </row>
    <row r="8" spans="2:8" s="1" customFormat="1" ht="30" customHeight="1">
      <c r="B8" s="3">
        <v>1</v>
      </c>
      <c r="C8" t="s">
        <v>13</v>
      </c>
      <c r="D8" s="6">
        <v>45218</v>
      </c>
      <c r="E8" s="6">
        <v>45219</v>
      </c>
      <c r="F8" s="4"/>
      <c r="G8" s="7">
        <f>Project16712[[#This Row],[Original Due By]]-Project16712[[#This Row],[Start By]]</f>
        <v>1</v>
      </c>
      <c r="H8"/>
    </row>
    <row r="9" spans="2:8" s="1" customFormat="1" ht="30" customHeight="1">
      <c r="B9" s="3">
        <v>1</v>
      </c>
      <c r="C9" t="s">
        <v>21</v>
      </c>
      <c r="D9" s="6">
        <v>45221</v>
      </c>
      <c r="E9" s="6">
        <v>45221</v>
      </c>
      <c r="F9" s="4"/>
      <c r="G9" s="7">
        <f>Project16712[[#This Row],[Original Due By]]-Project16712[[#This Row],[Start By]]</f>
        <v>0</v>
      </c>
      <c r="H9"/>
    </row>
    <row r="10" spans="2:8" s="1" customFormat="1" ht="30" customHeight="1">
      <c r="B10" s="3">
        <v>1</v>
      </c>
      <c r="C10" t="s">
        <v>30</v>
      </c>
      <c r="D10" s="6">
        <v>45220</v>
      </c>
      <c r="E10" s="6">
        <v>45222</v>
      </c>
      <c r="F10" s="4"/>
      <c r="G10" s="7">
        <f>Project16712[[#This Row],[Original Due By]]-Project16712[[#This Row],[Start By]]</f>
        <v>2</v>
      </c>
      <c r="H10"/>
    </row>
    <row r="11" spans="2:8" s="1" customFormat="1" ht="30" customHeight="1">
      <c r="B11" s="3">
        <v>1</v>
      </c>
      <c r="C11" t="s">
        <v>16</v>
      </c>
      <c r="D11" s="6">
        <v>45223</v>
      </c>
      <c r="E11" s="6">
        <v>45223</v>
      </c>
      <c r="F11" s="4"/>
      <c r="G11" s="7">
        <f>Project16712[[#This Row],[Original Due By]]-Project16712[[#This Row],[Start By]]</f>
        <v>0</v>
      </c>
      <c r="H11"/>
    </row>
    <row r="12" spans="2:8" s="1" customFormat="1" ht="30" customHeight="1">
      <c r="B12" s="3">
        <v>1</v>
      </c>
      <c r="C12" t="s">
        <v>17</v>
      </c>
      <c r="D12" s="6">
        <v>45223</v>
      </c>
      <c r="E12" s="6">
        <v>45227</v>
      </c>
      <c r="F12" s="4"/>
      <c r="G12" s="7">
        <f>Project16712[[#This Row],[Original Due By]]-Project16712[[#This Row],[Start By]]</f>
        <v>4</v>
      </c>
      <c r="H12"/>
    </row>
    <row r="13" spans="2:8" s="1" customFormat="1" ht="30" customHeight="1">
      <c r="B13" s="3">
        <v>1</v>
      </c>
      <c r="C13" t="s">
        <v>23</v>
      </c>
      <c r="D13" s="6">
        <v>45227</v>
      </c>
      <c r="E13" s="6">
        <v>45227</v>
      </c>
      <c r="F13" s="4"/>
      <c r="G13" s="7">
        <f>Project16712[[#This Row],[Original Due By]]-Project16712[[#This Row],[Start By]]</f>
        <v>0</v>
      </c>
      <c r="H13"/>
    </row>
    <row r="14" spans="2:8" s="1" customFormat="1" ht="30" customHeight="1">
      <c r="B14" s="3">
        <v>1</v>
      </c>
      <c r="C14" t="s">
        <v>19</v>
      </c>
      <c r="D14" s="6">
        <v>45228</v>
      </c>
      <c r="E14" s="6">
        <v>45228</v>
      </c>
      <c r="F14" s="4"/>
      <c r="G14" s="7">
        <f>Project16712[[#This Row],[Original Due By]]-Project16712[[#This Row],[Start By]]</f>
        <v>0</v>
      </c>
      <c r="H14"/>
    </row>
    <row r="15" spans="2:8" s="1" customFormat="1" ht="30" customHeight="1">
      <c r="B15"/>
      <c r="C15"/>
      <c r="D15"/>
      <c r="E15"/>
      <c r="F15"/>
      <c r="G15"/>
      <c r="H15"/>
    </row>
    <row r="16" spans="2:8" s="1" customFormat="1" ht="30" customHeight="1">
      <c r="B16"/>
      <c r="C16"/>
      <c r="D16"/>
      <c r="E16"/>
      <c r="F16"/>
      <c r="G16"/>
      <c r="H16"/>
    </row>
  </sheetData>
  <mergeCells count="5">
    <mergeCell ref="B3:C3"/>
    <mergeCell ref="F3:H3"/>
    <mergeCell ref="B4:C4"/>
    <mergeCell ref="F4:H4"/>
    <mergeCell ref="B6:H6"/>
  </mergeCells>
  <conditionalFormatting sqref="B8:B14">
    <cfRule type="dataBar" priority="13">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C8" sqref="C8:C14"/>
    </sheetView>
  </sheetViews>
  <sheetFormatPr defaultRowHeight="15.75"/>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c r="A1" s="1"/>
      <c r="B1" s="2" t="s">
        <v>0</v>
      </c>
      <c r="C1" s="2"/>
      <c r="D1" s="2"/>
      <c r="E1" s="2"/>
      <c r="F1" s="2"/>
      <c r="G1" s="2"/>
      <c r="H1" s="2"/>
    </row>
    <row r="3" spans="1:8">
      <c r="A3" s="1"/>
      <c r="B3" s="12" t="s">
        <v>1</v>
      </c>
      <c r="C3" s="12"/>
      <c r="D3" s="5"/>
      <c r="E3" s="5"/>
      <c r="F3" s="13" t="s">
        <v>31</v>
      </c>
      <c r="G3" s="14"/>
      <c r="H3" s="15"/>
    </row>
    <row r="4" spans="1:8">
      <c r="A4" s="1"/>
      <c r="B4" s="12" t="s">
        <v>3</v>
      </c>
      <c r="C4" s="12"/>
      <c r="D4" s="5"/>
      <c r="E4" s="5"/>
      <c r="F4" s="9" t="s">
        <v>4</v>
      </c>
      <c r="G4" s="10"/>
      <c r="H4" s="11"/>
    </row>
    <row r="6" spans="1:8" ht="17.25">
      <c r="A6" s="1"/>
      <c r="B6" s="16" t="s">
        <v>5</v>
      </c>
      <c r="C6" s="16"/>
      <c r="D6" s="16"/>
      <c r="E6" s="16"/>
      <c r="F6" s="16"/>
      <c r="G6" s="16"/>
      <c r="H6" s="16"/>
    </row>
    <row r="7" spans="1:8" ht="31.5">
      <c r="A7" s="1"/>
      <c r="B7" t="s">
        <v>6</v>
      </c>
      <c r="C7" t="s">
        <v>7</v>
      </c>
      <c r="D7" t="s">
        <v>8</v>
      </c>
      <c r="E7" t="s">
        <v>9</v>
      </c>
      <c r="F7" t="s">
        <v>10</v>
      </c>
      <c r="G7" t="s">
        <v>11</v>
      </c>
      <c r="H7" t="s">
        <v>12</v>
      </c>
    </row>
    <row r="8" spans="1:8">
      <c r="A8" s="1"/>
      <c r="B8" s="3">
        <v>1</v>
      </c>
      <c r="C8" t="s">
        <v>13</v>
      </c>
      <c r="D8" s="6">
        <v>45218</v>
      </c>
      <c r="E8" s="6">
        <v>45219</v>
      </c>
      <c r="F8" s="4"/>
      <c r="G8" s="7">
        <f>Project167122[[#This Row],[Original Due By]]-Project167122[[#This Row],[Start By]]</f>
        <v>1</v>
      </c>
    </row>
    <row r="9" spans="1:8" ht="31.5">
      <c r="A9" s="1"/>
      <c r="B9" s="3">
        <v>1</v>
      </c>
      <c r="C9" t="s">
        <v>21</v>
      </c>
      <c r="D9" s="6">
        <v>45221</v>
      </c>
      <c r="E9" s="6">
        <v>45221</v>
      </c>
      <c r="F9" s="4"/>
      <c r="G9" s="7">
        <f>Project167122[[#This Row],[Original Due By]]-Project167122[[#This Row],[Start By]]</f>
        <v>0</v>
      </c>
    </row>
    <row r="10" spans="1:8" ht="48">
      <c r="A10" s="1"/>
      <c r="B10" s="3">
        <v>1</v>
      </c>
      <c r="C10" t="s">
        <v>32</v>
      </c>
      <c r="D10" s="6">
        <v>45220</v>
      </c>
      <c r="E10" s="6">
        <v>45222</v>
      </c>
      <c r="F10" s="4"/>
      <c r="G10" s="7">
        <f>Project167122[[#This Row],[Original Due By]]-Project167122[[#This Row],[Start By]]</f>
        <v>2</v>
      </c>
    </row>
    <row r="11" spans="1:8" ht="48.75" customHeight="1">
      <c r="A11" s="1"/>
      <c r="B11" s="3">
        <v>1</v>
      </c>
      <c r="C11" t="s">
        <v>16</v>
      </c>
      <c r="D11" s="6">
        <v>45223</v>
      </c>
      <c r="E11" s="6">
        <v>45223</v>
      </c>
      <c r="F11" s="4"/>
      <c r="G11" s="7">
        <f>Project167122[[#This Row],[Original Due By]]-Project167122[[#This Row],[Start By]]</f>
        <v>0</v>
      </c>
    </row>
    <row r="12" spans="1:8" ht="51" customHeight="1">
      <c r="A12" s="1"/>
      <c r="B12" s="3">
        <v>1</v>
      </c>
      <c r="C12" t="s">
        <v>33</v>
      </c>
      <c r="D12" s="6">
        <v>45223</v>
      </c>
      <c r="E12" s="6">
        <v>45227</v>
      </c>
      <c r="F12" s="4"/>
      <c r="G12" s="7">
        <f>Project167122[[#This Row],[Original Due By]]-Project167122[[#This Row],[Start By]]</f>
        <v>4</v>
      </c>
    </row>
    <row r="13" spans="1:8" ht="43.5" customHeight="1">
      <c r="A13" s="1"/>
      <c r="B13" s="3">
        <v>1</v>
      </c>
      <c r="C13" t="s">
        <v>23</v>
      </c>
      <c r="D13" s="6">
        <v>45227</v>
      </c>
      <c r="E13" s="6">
        <v>45227</v>
      </c>
      <c r="F13" s="4"/>
      <c r="G13" s="7">
        <f>Project167122[[#This Row],[Original Due By]]-Project167122[[#This Row],[Start By]]</f>
        <v>0</v>
      </c>
    </row>
    <row r="14" spans="1:8">
      <c r="A14" s="1"/>
      <c r="B14" s="3">
        <v>1</v>
      </c>
      <c r="C14" t="s">
        <v>19</v>
      </c>
      <c r="D14" s="6">
        <v>45228</v>
      </c>
      <c r="E14" s="6">
        <v>45228</v>
      </c>
      <c r="F14" s="4"/>
      <c r="G14" s="7">
        <f>Project167122[[#This Row],[Original Due By]]-Project167122[[#This Row],[Start By]]</f>
        <v>0</v>
      </c>
    </row>
    <row r="15" spans="1:8">
      <c r="A15" s="1"/>
    </row>
    <row r="16" spans="1:8">
      <c r="A16" s="1"/>
    </row>
  </sheetData>
  <mergeCells count="5">
    <mergeCell ref="B3:C3"/>
    <mergeCell ref="F3:H3"/>
    <mergeCell ref="B4:C4"/>
    <mergeCell ref="F4:H4"/>
    <mergeCell ref="B6:H6"/>
  </mergeCells>
  <conditionalFormatting sqref="B8:B14">
    <cfRule type="dataBar" priority="15">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Philip Charles</cp:lastModifiedBy>
  <cp:revision/>
  <dcterms:created xsi:type="dcterms:W3CDTF">2017-06-01T07:23:48Z</dcterms:created>
  <dcterms:modified xsi:type="dcterms:W3CDTF">2023-10-27T20:40:59Z</dcterms:modified>
  <cp:category/>
  <cp:contentStatus/>
</cp:coreProperties>
</file>