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mcgaw/Downloads/"/>
    </mc:Choice>
  </mc:AlternateContent>
  <xr:revisionPtr revIDLastSave="0" documentId="8_{771D2DF8-20D7-D54B-9E95-B584FE4547AA}" xr6:coauthVersionLast="47" xr6:coauthVersionMax="47" xr10:uidLastSave="{00000000-0000-0000-0000-000000000000}"/>
  <bookViews>
    <workbookView xWindow="15660" yWindow="-28300" windowWidth="34400" windowHeight="28300" xr2:uid="{84A3A47A-79EE-B743-B028-2F0E91EDC3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5" i="1" l="1"/>
  <c r="C29" i="1"/>
  <c r="C18" i="1"/>
  <c r="R16" i="1"/>
  <c r="Q16" i="1"/>
  <c r="R3" i="1"/>
  <c r="R29" i="1"/>
  <c r="Q3" i="1"/>
  <c r="L9" i="1"/>
  <c r="U12" i="1" s="1"/>
  <c r="Q12" i="1"/>
  <c r="T12" i="1" s="1"/>
  <c r="R12" i="1"/>
  <c r="I7" i="1" l="1"/>
  <c r="AA12" i="1"/>
  <c r="X12" i="1"/>
  <c r="U14" i="1"/>
  <c r="L23" i="1"/>
  <c r="AD9" i="1"/>
  <c r="AG7" i="1" s="1"/>
  <c r="AJ5" i="1" s="1"/>
  <c r="F5" i="1" s="1"/>
  <c r="W12" i="1"/>
  <c r="T14" i="1"/>
  <c r="T19" i="1" s="1"/>
  <c r="T21" i="1" s="1"/>
  <c r="AD23" i="1" l="1"/>
  <c r="I25" i="1"/>
  <c r="U19" i="1"/>
  <c r="AA14" i="1"/>
  <c r="X14" i="1"/>
  <c r="Z12" i="1"/>
  <c r="W14" i="1"/>
  <c r="W19" i="1" s="1"/>
  <c r="W21" i="1" s="1"/>
  <c r="AG25" i="1" l="1"/>
  <c r="F27" i="1"/>
  <c r="U21" i="1"/>
  <c r="X21" i="1" s="1"/>
  <c r="AA21" i="1" s="1"/>
  <c r="X19" i="1"/>
  <c r="AA19" i="1" s="1"/>
  <c r="AC9" i="1"/>
  <c r="Z14" i="1"/>
  <c r="Z19" i="1" s="1"/>
  <c r="Z21" i="1" s="1"/>
  <c r="AJ27" i="1" l="1"/>
  <c r="K9" i="1"/>
  <c r="AF7" i="1"/>
  <c r="AC23" i="1"/>
  <c r="Q29" i="1" s="1"/>
  <c r="L29" i="1" l="1"/>
  <c r="K23" i="1"/>
  <c r="H25" i="1" s="1"/>
  <c r="AI27" i="1"/>
  <c r="AI5" i="1" s="1"/>
  <c r="H7" i="1" l="1"/>
  <c r="E27" i="1"/>
  <c r="B29" i="1" l="1"/>
  <c r="E5" i="1"/>
  <c r="K29" i="1" l="1"/>
  <c r="B18" i="1"/>
</calcChain>
</file>

<file path=xl/sharedStrings.xml><?xml version="1.0" encoding="utf-8"?>
<sst xmlns="http://schemas.openxmlformats.org/spreadsheetml/2006/main" count="36" uniqueCount="12">
  <si>
    <t>X</t>
  </si>
  <si>
    <t>Y</t>
  </si>
  <si>
    <t>-</t>
  </si>
  <si>
    <t>A1 - 0</t>
  </si>
  <si>
    <t>A2 - 1</t>
  </si>
  <si>
    <t>F.Fab</t>
  </si>
  <si>
    <t>F.Silkscreen</t>
  </si>
  <si>
    <t>F.Courtyard</t>
  </si>
  <si>
    <t>Footprint Reference (F.Fab)</t>
  </si>
  <si>
    <t>Footprint Value (F.Fab)</t>
  </si>
  <si>
    <t>Footprint Reference (F.Silkscreen)</t>
  </si>
  <si>
    <t>F.Silkscreen and F.Fab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</si>
</sst>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8" xfId="0" applyFont="1" applyBorder="1" applyAlignment="1">
      <alignment horizontal="center"/>
    </xf>
    <xf numFmtId="0" fontId="0" fillId="0" borderId="15" xfId="0" applyBorder="1"/>
    <xf numFmtId="0" fontId="1" fillId="0" borderId="13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622300</xdr:colOff>
      <xdr:row>3</xdr:row>
      <xdr:rowOff>177800</xdr:rowOff>
    </xdr:from>
    <xdr:to>
      <xdr:col>43</xdr:col>
      <xdr:colOff>228600</xdr:colOff>
      <xdr:row>21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C8E33E-B1C8-6BB2-8DA0-DCE683687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3300" y="711200"/>
          <a:ext cx="5613400" cy="379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509B-0D6D-F74F-816A-3BDD84B1484C}">
  <dimension ref="B1:AL33"/>
  <sheetViews>
    <sheetView tabSelected="1" workbookViewId="0">
      <selection activeCell="AF26" sqref="AF26"/>
    </sheetView>
  </sheetViews>
  <sheetFormatPr baseColWidth="10" defaultRowHeight="16" x14ac:dyDescent="0.2"/>
  <cols>
    <col min="2" max="2" width="5.83203125" bestFit="1" customWidth="1"/>
    <col min="3" max="3" width="5.1640625" bestFit="1" customWidth="1"/>
    <col min="4" max="4" width="1.83203125" bestFit="1" customWidth="1"/>
    <col min="5" max="6" width="5.83203125" bestFit="1" customWidth="1"/>
    <col min="7" max="7" width="2" bestFit="1" customWidth="1"/>
    <col min="8" max="8" width="4.83203125" bestFit="1" customWidth="1"/>
    <col min="9" max="9" width="6.83203125" bestFit="1" customWidth="1"/>
    <col min="10" max="10" width="2" bestFit="1" customWidth="1"/>
    <col min="11" max="11" width="4.83203125" bestFit="1" customWidth="1"/>
    <col min="12" max="12" width="6.83203125" bestFit="1" customWidth="1"/>
    <col min="13" max="13" width="2" bestFit="1" customWidth="1"/>
    <col min="14" max="14" width="5.6640625" customWidth="1"/>
    <col min="15" max="15" width="5.83203125" bestFit="1" customWidth="1"/>
    <col min="16" max="16" width="1.83203125" bestFit="1" customWidth="1"/>
    <col min="17" max="17" width="4.1640625" bestFit="1" customWidth="1"/>
    <col min="18" max="18" width="5.83203125" bestFit="1" customWidth="1"/>
    <col min="19" max="19" width="2" bestFit="1" customWidth="1"/>
    <col min="20" max="20" width="5.1640625" bestFit="1" customWidth="1"/>
    <col min="21" max="21" width="7.1640625" customWidth="1"/>
    <col min="22" max="22" width="2" bestFit="1" customWidth="1"/>
    <col min="23" max="23" width="5.1640625" bestFit="1" customWidth="1"/>
    <col min="24" max="24" width="6.1640625" customWidth="1"/>
    <col min="25" max="25" width="2" bestFit="1" customWidth="1"/>
    <col min="26" max="26" width="5.1640625" bestFit="1" customWidth="1"/>
    <col min="27" max="27" width="6.83203125" bestFit="1" customWidth="1"/>
    <col min="28" max="28" width="2" bestFit="1" customWidth="1"/>
    <col min="29" max="29" width="5.1640625" bestFit="1" customWidth="1"/>
    <col min="30" max="30" width="6.83203125" bestFit="1" customWidth="1"/>
    <col min="31" max="31" width="2" bestFit="1" customWidth="1"/>
    <col min="32" max="32" width="5.1640625" bestFit="1" customWidth="1"/>
    <col min="33" max="33" width="6.83203125" bestFit="1" customWidth="1"/>
    <col min="34" max="34" width="2" bestFit="1" customWidth="1"/>
    <col min="35" max="35" width="6.1640625" bestFit="1" customWidth="1"/>
    <col min="36" max="36" width="5.83203125" bestFit="1" customWidth="1"/>
    <col min="38" max="38" width="13.83203125" style="17" bestFit="1" customWidth="1"/>
  </cols>
  <sheetData>
    <row r="1" spans="2:38" ht="21" x14ac:dyDescent="0.25">
      <c r="B1" s="16" t="s">
        <v>0</v>
      </c>
      <c r="C1" s="16" t="s">
        <v>1</v>
      </c>
      <c r="E1" s="16" t="s">
        <v>0</v>
      </c>
      <c r="F1" s="16" t="s">
        <v>1</v>
      </c>
      <c r="G1" s="16"/>
      <c r="H1" s="16" t="s">
        <v>0</v>
      </c>
      <c r="I1" s="16" t="s">
        <v>1</v>
      </c>
      <c r="J1" s="16"/>
      <c r="K1" s="16" t="s">
        <v>0</v>
      </c>
      <c r="L1" s="16" t="s">
        <v>1</v>
      </c>
      <c r="M1" s="16"/>
      <c r="N1" s="16" t="s">
        <v>0</v>
      </c>
      <c r="O1" s="16" t="s">
        <v>1</v>
      </c>
      <c r="P1" s="16"/>
      <c r="Q1" s="16" t="s">
        <v>0</v>
      </c>
      <c r="R1" s="16" t="s">
        <v>1</v>
      </c>
      <c r="S1" s="16"/>
      <c r="T1" s="16" t="s">
        <v>0</v>
      </c>
      <c r="U1" s="16" t="s">
        <v>1</v>
      </c>
      <c r="V1" s="16"/>
      <c r="W1" s="16" t="s">
        <v>0</v>
      </c>
      <c r="X1" s="16" t="s">
        <v>1</v>
      </c>
      <c r="Y1" s="16"/>
      <c r="Z1" s="16" t="s">
        <v>0</v>
      </c>
      <c r="AA1" s="16" t="s">
        <v>1</v>
      </c>
      <c r="AB1" s="16"/>
      <c r="AC1" s="16" t="s">
        <v>0</v>
      </c>
      <c r="AD1" s="16" t="s">
        <v>1</v>
      </c>
      <c r="AE1" s="16"/>
      <c r="AF1" s="16" t="s">
        <v>0</v>
      </c>
      <c r="AG1" s="16" t="s">
        <v>1</v>
      </c>
      <c r="AH1" s="16"/>
      <c r="AI1" s="16" t="s">
        <v>0</v>
      </c>
      <c r="AJ1" s="16" t="s">
        <v>1</v>
      </c>
      <c r="AL1"/>
    </row>
    <row r="2" spans="2:38" ht="21" x14ac:dyDescent="0.25"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L2"/>
    </row>
    <row r="3" spans="2:38" ht="21" x14ac:dyDescent="0.25">
      <c r="K3" s="16"/>
      <c r="L3" s="16"/>
      <c r="M3" s="16"/>
      <c r="N3" s="11"/>
      <c r="O3" s="11"/>
      <c r="P3" s="11"/>
      <c r="Q3" s="11">
        <f>Q29</f>
        <v>23.55</v>
      </c>
      <c r="R3" s="11">
        <f>F5-1</f>
        <v>-30.7</v>
      </c>
      <c r="S3" s="11" t="s">
        <v>2</v>
      </c>
      <c r="T3" s="21" t="s">
        <v>10</v>
      </c>
      <c r="U3" s="21"/>
      <c r="V3" s="21"/>
      <c r="W3" s="21"/>
      <c r="X3" s="21"/>
      <c r="Y3" s="21"/>
      <c r="Z3" s="21"/>
      <c r="AA3" s="11"/>
      <c r="AB3" s="11"/>
      <c r="AC3" s="16"/>
      <c r="AD3" s="16"/>
      <c r="AL3"/>
    </row>
    <row r="4" spans="2:38" ht="22" customHeight="1" thickBot="1" x14ac:dyDescent="0.25">
      <c r="E4" s="20" t="s">
        <v>7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L4"/>
    </row>
    <row r="5" spans="2:38" ht="21" x14ac:dyDescent="0.25">
      <c r="E5" s="7">
        <f>E27</f>
        <v>-4.6499999999999986</v>
      </c>
      <c r="F5" s="8">
        <f>AJ5</f>
        <v>-29.7</v>
      </c>
      <c r="G5" s="8"/>
      <c r="H5" s="8"/>
      <c r="I5" s="8"/>
      <c r="J5" s="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8"/>
      <c r="AF5" s="8"/>
      <c r="AG5" s="8"/>
      <c r="AH5" s="8"/>
      <c r="AI5" s="8">
        <f>AI27</f>
        <v>47.35</v>
      </c>
      <c r="AJ5" s="9">
        <f>AG7-0.15</f>
        <v>-29.7</v>
      </c>
      <c r="AL5"/>
    </row>
    <row r="6" spans="2:38" ht="22" customHeight="1" thickBot="1" x14ac:dyDescent="0.25">
      <c r="E6" s="10"/>
      <c r="F6" s="11"/>
      <c r="G6" s="11"/>
      <c r="H6" s="20" t="s">
        <v>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1"/>
      <c r="AI6" s="11"/>
      <c r="AJ6" s="12"/>
      <c r="AL6"/>
    </row>
    <row r="7" spans="2:38" ht="21" x14ac:dyDescent="0.25">
      <c r="E7" s="10"/>
      <c r="F7" s="11"/>
      <c r="G7" s="11"/>
      <c r="H7" s="7">
        <f>H25</f>
        <v>-4.4999999999999982</v>
      </c>
      <c r="I7" s="8">
        <f>L9-0.1</f>
        <v>-29.55</v>
      </c>
      <c r="J7" s="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8"/>
      <c r="AF7" s="8">
        <f>AC9+0.1</f>
        <v>47.2</v>
      </c>
      <c r="AG7" s="9">
        <f>AD9-0.1</f>
        <v>-29.55</v>
      </c>
      <c r="AH7" s="11"/>
      <c r="AI7" s="11"/>
      <c r="AJ7" s="12"/>
      <c r="AL7"/>
    </row>
    <row r="8" spans="2:38" ht="17" thickBot="1" x14ac:dyDescent="0.25">
      <c r="E8" s="10"/>
      <c r="F8" s="11"/>
      <c r="G8" s="11"/>
      <c r="H8" s="10"/>
      <c r="I8" s="11"/>
      <c r="J8" s="11"/>
      <c r="K8" s="20" t="s">
        <v>5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11"/>
      <c r="AF8" s="11"/>
      <c r="AG8" s="12"/>
      <c r="AH8" s="11"/>
      <c r="AI8" s="11"/>
      <c r="AJ8" s="12"/>
      <c r="AL8"/>
    </row>
    <row r="9" spans="2:38" x14ac:dyDescent="0.2">
      <c r="E9" s="10"/>
      <c r="F9" s="11"/>
      <c r="G9" s="11"/>
      <c r="H9" s="10"/>
      <c r="I9" s="11"/>
      <c r="J9" s="11"/>
      <c r="K9" s="7">
        <f>-51.5+AC9</f>
        <v>-4.3999999999999986</v>
      </c>
      <c r="L9" s="8">
        <f>O12-(33.5-25.4)/2</f>
        <v>-29.45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>
        <f>Z12+3.5</f>
        <v>47.1</v>
      </c>
      <c r="AD9" s="9">
        <f>L9</f>
        <v>-29.45</v>
      </c>
      <c r="AE9" s="11"/>
      <c r="AF9" s="11"/>
      <c r="AG9" s="12"/>
      <c r="AH9" s="11"/>
      <c r="AI9" s="11"/>
      <c r="AJ9" s="12"/>
      <c r="AL9"/>
    </row>
    <row r="10" spans="2:38" x14ac:dyDescent="0.2">
      <c r="E10" s="10"/>
      <c r="F10" s="11"/>
      <c r="G10" s="11"/>
      <c r="H10" s="10"/>
      <c r="I10" s="11"/>
      <c r="J10" s="11"/>
      <c r="K10" s="1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2"/>
      <c r="AE10" s="11"/>
      <c r="AF10" s="11"/>
      <c r="AG10" s="12"/>
      <c r="AH10" s="11"/>
      <c r="AI10" s="11"/>
      <c r="AJ10" s="12"/>
      <c r="AL10"/>
    </row>
    <row r="11" spans="2:38" x14ac:dyDescent="0.2">
      <c r="E11" s="10"/>
      <c r="F11" s="11"/>
      <c r="G11" s="11"/>
      <c r="H11" s="10"/>
      <c r="I11" s="11"/>
      <c r="J11" s="11"/>
      <c r="K11" s="10"/>
      <c r="L11" s="11"/>
      <c r="M11" s="11"/>
      <c r="N11" s="1" t="s">
        <v>3</v>
      </c>
      <c r="O11" s="5"/>
      <c r="P11" s="5"/>
      <c r="Q11" s="5"/>
      <c r="R11" s="2"/>
      <c r="S11" s="11"/>
      <c r="T11" s="1">
        <v>12</v>
      </c>
      <c r="U11" s="2"/>
      <c r="V11" s="11"/>
      <c r="W11" s="1">
        <v>11</v>
      </c>
      <c r="X11" s="2"/>
      <c r="Y11" s="11"/>
      <c r="Z11" s="1">
        <v>14</v>
      </c>
      <c r="AA11" s="2"/>
      <c r="AB11" s="11"/>
      <c r="AC11" s="11"/>
      <c r="AD11" s="12"/>
      <c r="AE11" s="11"/>
      <c r="AF11" s="11"/>
      <c r="AG11" s="12"/>
      <c r="AH11" s="11"/>
      <c r="AI11" s="11"/>
      <c r="AJ11" s="12"/>
      <c r="AL11"/>
    </row>
    <row r="12" spans="2:38" x14ac:dyDescent="0.2">
      <c r="E12" s="10"/>
      <c r="F12" s="11"/>
      <c r="G12" s="11"/>
      <c r="H12" s="10"/>
      <c r="I12" s="11"/>
      <c r="J12" s="11"/>
      <c r="K12" s="10"/>
      <c r="L12" s="11"/>
      <c r="M12" s="11"/>
      <c r="N12" s="3">
        <v>0</v>
      </c>
      <c r="O12" s="6">
        <v>-25.4</v>
      </c>
      <c r="P12" s="6"/>
      <c r="Q12" s="6">
        <f>Q21</f>
        <v>5.0999999999999996</v>
      </c>
      <c r="R12" s="4">
        <f>O12</f>
        <v>-25.4</v>
      </c>
      <c r="S12" s="11"/>
      <c r="T12" s="3">
        <f>Q12+23.5</f>
        <v>28.6</v>
      </c>
      <c r="U12" s="4">
        <f>L9+(33.5-(5.1+5.1+10.9))/2</f>
        <v>-23.25</v>
      </c>
      <c r="V12" s="11"/>
      <c r="W12" s="3">
        <f>T12+7.5</f>
        <v>36.1</v>
      </c>
      <c r="X12" s="4">
        <f>U12</f>
        <v>-23.25</v>
      </c>
      <c r="Y12" s="11"/>
      <c r="Z12" s="3">
        <f>W12+7.5</f>
        <v>43.6</v>
      </c>
      <c r="AA12" s="4">
        <f>U12</f>
        <v>-23.25</v>
      </c>
      <c r="AB12" s="11"/>
      <c r="AC12" s="11"/>
      <c r="AD12" s="12"/>
      <c r="AE12" s="11"/>
      <c r="AF12" s="11"/>
      <c r="AG12" s="12"/>
      <c r="AH12" s="11"/>
      <c r="AI12" s="11"/>
      <c r="AJ12" s="12"/>
      <c r="AL12"/>
    </row>
    <row r="13" spans="2:38" x14ac:dyDescent="0.2">
      <c r="E13" s="10"/>
      <c r="F13" s="11"/>
      <c r="G13" s="11"/>
      <c r="H13" s="10"/>
      <c r="I13" s="11"/>
      <c r="J13" s="11"/>
      <c r="K13" s="10"/>
      <c r="L13" s="11"/>
      <c r="M13" s="11"/>
      <c r="N13" s="11"/>
      <c r="O13" s="11"/>
      <c r="P13" s="11"/>
      <c r="Q13" s="11"/>
      <c r="R13" s="11"/>
      <c r="S13" s="11"/>
      <c r="T13" s="1">
        <v>3</v>
      </c>
      <c r="U13" s="2"/>
      <c r="V13" s="11"/>
      <c r="W13" s="1">
        <v>4</v>
      </c>
      <c r="X13" s="2"/>
      <c r="Y13" s="11"/>
      <c r="Z13" s="1">
        <v>2</v>
      </c>
      <c r="AA13" s="2"/>
      <c r="AB13" s="11"/>
      <c r="AC13" s="11"/>
      <c r="AD13" s="12"/>
      <c r="AE13" s="11"/>
      <c r="AF13" s="11"/>
      <c r="AG13" s="12"/>
      <c r="AH13" s="11"/>
      <c r="AI13" s="11"/>
      <c r="AJ13" s="12"/>
      <c r="AL13"/>
    </row>
    <row r="14" spans="2:38" x14ac:dyDescent="0.2">
      <c r="E14" s="10"/>
      <c r="F14" s="11"/>
      <c r="G14" s="11"/>
      <c r="H14" s="10"/>
      <c r="I14" s="11"/>
      <c r="J14" s="11"/>
      <c r="K14" s="10"/>
      <c r="L14" s="11"/>
      <c r="M14" s="11"/>
      <c r="N14" s="11"/>
      <c r="O14" s="11"/>
      <c r="P14" s="11"/>
      <c r="Q14" s="11"/>
      <c r="R14" s="11"/>
      <c r="S14" s="11"/>
      <c r="T14" s="3">
        <f>T12</f>
        <v>28.6</v>
      </c>
      <c r="U14" s="4">
        <f>U12+5.1</f>
        <v>-18.149999999999999</v>
      </c>
      <c r="V14" s="11"/>
      <c r="W14" s="3">
        <f>W12</f>
        <v>36.1</v>
      </c>
      <c r="X14" s="4">
        <f>U14</f>
        <v>-18.149999999999999</v>
      </c>
      <c r="Y14" s="11"/>
      <c r="Z14" s="3">
        <f>Z12</f>
        <v>43.6</v>
      </c>
      <c r="AA14" s="4">
        <f>U14</f>
        <v>-18.149999999999999</v>
      </c>
      <c r="AB14" s="11"/>
      <c r="AC14" s="11"/>
      <c r="AD14" s="12"/>
      <c r="AE14" s="11"/>
      <c r="AF14" s="11"/>
      <c r="AG14" s="12"/>
      <c r="AH14" s="11"/>
      <c r="AI14" s="11"/>
      <c r="AJ14" s="12"/>
      <c r="AL14"/>
    </row>
    <row r="15" spans="2:38" x14ac:dyDescent="0.2">
      <c r="E15" s="10"/>
      <c r="F15" s="11"/>
      <c r="G15" s="11"/>
      <c r="H15" s="10"/>
      <c r="I15" s="11"/>
      <c r="J15" s="11"/>
      <c r="K15" s="1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2"/>
      <c r="AE15" s="11"/>
      <c r="AF15" s="11"/>
      <c r="AG15" s="12"/>
      <c r="AH15" s="11"/>
      <c r="AI15" s="11"/>
      <c r="AJ15" s="12"/>
      <c r="AL15"/>
    </row>
    <row r="16" spans="2:38" x14ac:dyDescent="0.2">
      <c r="E16" s="10"/>
      <c r="F16" s="11"/>
      <c r="G16" s="11"/>
      <c r="H16" s="10"/>
      <c r="I16" s="11"/>
      <c r="J16" s="11"/>
      <c r="K16" s="10"/>
      <c r="L16" s="11"/>
      <c r="M16" s="11"/>
      <c r="N16" s="11"/>
      <c r="O16" s="11"/>
      <c r="P16" s="11"/>
      <c r="Q16" s="11">
        <f>Q29</f>
        <v>23.55</v>
      </c>
      <c r="R16" s="11">
        <f>R12/2</f>
        <v>-12.7</v>
      </c>
      <c r="S16" s="11" t="s">
        <v>2</v>
      </c>
      <c r="T16" s="21" t="s">
        <v>8</v>
      </c>
      <c r="U16" s="21"/>
      <c r="V16" s="21"/>
      <c r="W16" s="21"/>
      <c r="X16" s="21"/>
      <c r="Y16" s="21"/>
      <c r="Z16" s="21"/>
      <c r="AA16" s="11"/>
      <c r="AB16" s="11"/>
      <c r="AC16" s="11"/>
      <c r="AD16" s="12"/>
      <c r="AE16" s="11"/>
      <c r="AF16" s="11"/>
      <c r="AG16" s="12"/>
      <c r="AH16" s="11"/>
      <c r="AI16" s="11"/>
      <c r="AJ16" s="12"/>
      <c r="AL16"/>
    </row>
    <row r="17" spans="2:38" x14ac:dyDescent="0.2">
      <c r="E17" s="10"/>
      <c r="F17" s="11"/>
      <c r="G17" s="11"/>
      <c r="H17" s="10"/>
      <c r="I17" s="11"/>
      <c r="J17" s="11"/>
      <c r="K17" s="1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2"/>
      <c r="AE17" s="11"/>
      <c r="AF17" s="11"/>
      <c r="AG17" s="12"/>
      <c r="AH17" s="11"/>
      <c r="AI17" s="11"/>
      <c r="AJ17" s="12"/>
      <c r="AL17"/>
    </row>
    <row r="18" spans="2:38" x14ac:dyDescent="0.2">
      <c r="B18" s="19">
        <f>B29</f>
        <v>-4.7399999999999984</v>
      </c>
      <c r="C18">
        <f>C29-5</f>
        <v>-0.60999999999999943</v>
      </c>
      <c r="E18" s="10"/>
      <c r="F18" s="11"/>
      <c r="G18" s="11"/>
      <c r="H18" s="10"/>
      <c r="I18" s="11"/>
      <c r="J18" s="11"/>
      <c r="K18" s="10"/>
      <c r="L18" s="11"/>
      <c r="M18" s="11"/>
      <c r="N18" s="11"/>
      <c r="O18" s="11"/>
      <c r="P18" s="11"/>
      <c r="Q18" s="11"/>
      <c r="R18" s="11"/>
      <c r="S18" s="11"/>
      <c r="T18" s="1">
        <v>7</v>
      </c>
      <c r="U18" s="2"/>
      <c r="V18" s="11"/>
      <c r="W18" s="1">
        <v>8</v>
      </c>
      <c r="X18" s="2"/>
      <c r="Y18" s="11"/>
      <c r="Z18" s="1">
        <v>6</v>
      </c>
      <c r="AA18" s="2"/>
      <c r="AB18" s="11"/>
      <c r="AC18" s="11"/>
      <c r="AD18" s="12"/>
      <c r="AE18" s="11"/>
      <c r="AF18" s="11"/>
      <c r="AG18" s="12"/>
      <c r="AH18" s="11"/>
      <c r="AI18" s="11"/>
      <c r="AJ18" s="12"/>
      <c r="AL18"/>
    </row>
    <row r="19" spans="2:38" x14ac:dyDescent="0.2">
      <c r="B19" s="19"/>
      <c r="E19" s="10"/>
      <c r="F19" s="11"/>
      <c r="G19" s="11"/>
      <c r="H19" s="10"/>
      <c r="I19" s="11"/>
      <c r="J19" s="11"/>
      <c r="K19" s="10"/>
      <c r="L19" s="11"/>
      <c r="M19" s="11"/>
      <c r="N19" s="11"/>
      <c r="O19" s="11"/>
      <c r="P19" s="11"/>
      <c r="Q19" s="11"/>
      <c r="R19" s="11"/>
      <c r="S19" s="11"/>
      <c r="T19" s="3">
        <f>T14</f>
        <v>28.6</v>
      </c>
      <c r="U19" s="4">
        <f>U14+10.9</f>
        <v>-7.2499999999999982</v>
      </c>
      <c r="V19" s="11"/>
      <c r="W19" s="3">
        <f>W14</f>
        <v>36.1</v>
      </c>
      <c r="X19" s="4">
        <f>U19</f>
        <v>-7.2499999999999982</v>
      </c>
      <c r="Y19" s="11"/>
      <c r="Z19" s="3">
        <f>Z14</f>
        <v>43.6</v>
      </c>
      <c r="AA19" s="4">
        <f>X19</f>
        <v>-7.2499999999999982</v>
      </c>
      <c r="AB19" s="11"/>
      <c r="AC19" s="11"/>
      <c r="AD19" s="12"/>
      <c r="AE19" s="11"/>
      <c r="AF19" s="11"/>
      <c r="AG19" s="12"/>
      <c r="AH19" s="11"/>
      <c r="AI19" s="11"/>
      <c r="AJ19" s="12"/>
      <c r="AL19"/>
    </row>
    <row r="20" spans="2:38" x14ac:dyDescent="0.2">
      <c r="B20" s="19"/>
      <c r="C20" s="11"/>
      <c r="E20" s="10"/>
      <c r="F20" s="11"/>
      <c r="G20" s="11"/>
      <c r="H20" s="10"/>
      <c r="I20" s="11"/>
      <c r="J20" s="11"/>
      <c r="K20" s="10"/>
      <c r="L20" s="11"/>
      <c r="M20" s="11"/>
      <c r="N20" s="1" t="s">
        <v>4</v>
      </c>
      <c r="O20" s="5"/>
      <c r="P20" s="5"/>
      <c r="Q20" s="5"/>
      <c r="R20" s="2"/>
      <c r="S20" s="11"/>
      <c r="T20" s="1">
        <v>22</v>
      </c>
      <c r="U20" s="2"/>
      <c r="V20" s="11"/>
      <c r="W20" s="1">
        <v>21</v>
      </c>
      <c r="X20" s="2"/>
      <c r="Y20" s="11"/>
      <c r="Z20" s="1">
        <v>24</v>
      </c>
      <c r="AA20" s="2"/>
      <c r="AB20" s="11"/>
      <c r="AC20" s="11"/>
      <c r="AD20" s="12"/>
      <c r="AE20" s="11"/>
      <c r="AF20" s="11"/>
      <c r="AG20" s="12"/>
      <c r="AH20" s="11"/>
      <c r="AI20" s="11"/>
      <c r="AJ20" s="12"/>
      <c r="AL20"/>
    </row>
    <row r="21" spans="2:38" x14ac:dyDescent="0.2">
      <c r="B21" s="19"/>
      <c r="C21" s="11"/>
      <c r="E21" s="10"/>
      <c r="F21" s="11"/>
      <c r="G21" s="11"/>
      <c r="H21" s="10"/>
      <c r="I21" s="11"/>
      <c r="J21" s="11"/>
      <c r="K21" s="10"/>
      <c r="L21" s="11"/>
      <c r="M21" s="11"/>
      <c r="N21" s="3">
        <v>0</v>
      </c>
      <c r="O21" s="6">
        <v>0</v>
      </c>
      <c r="P21" s="6"/>
      <c r="Q21" s="6">
        <v>5.0999999999999996</v>
      </c>
      <c r="R21" s="4">
        <v>0</v>
      </c>
      <c r="S21" s="11"/>
      <c r="T21" s="3">
        <f>T19</f>
        <v>28.6</v>
      </c>
      <c r="U21" s="4">
        <f>U19+5.1</f>
        <v>-2.1499999999999986</v>
      </c>
      <c r="V21" s="11"/>
      <c r="W21" s="3">
        <f>W19</f>
        <v>36.1</v>
      </c>
      <c r="X21" s="4">
        <f>U21</f>
        <v>-2.1499999999999986</v>
      </c>
      <c r="Y21" s="11"/>
      <c r="Z21" s="3">
        <f>Z19</f>
        <v>43.6</v>
      </c>
      <c r="AA21" s="4">
        <f>X21</f>
        <v>-2.1499999999999986</v>
      </c>
      <c r="AB21" s="11"/>
      <c r="AC21" s="11"/>
      <c r="AD21" s="12"/>
      <c r="AE21" s="11"/>
      <c r="AF21" s="11"/>
      <c r="AG21" s="12"/>
      <c r="AH21" s="11"/>
      <c r="AI21" s="11"/>
      <c r="AJ21" s="12"/>
      <c r="AL21"/>
    </row>
    <row r="22" spans="2:38" x14ac:dyDescent="0.2">
      <c r="B22" s="19"/>
      <c r="C22" s="11"/>
      <c r="E22" s="10"/>
      <c r="F22" s="11"/>
      <c r="G22" s="11"/>
      <c r="H22" s="10"/>
      <c r="I22" s="11"/>
      <c r="J22" s="11"/>
      <c r="K22" s="1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2"/>
      <c r="AE22" s="11"/>
      <c r="AF22" s="11"/>
      <c r="AG22" s="12"/>
      <c r="AH22" s="11"/>
      <c r="AI22" s="11"/>
      <c r="AJ22" s="12"/>
      <c r="AL22"/>
    </row>
    <row r="23" spans="2:38" ht="17" thickBot="1" x14ac:dyDescent="0.25">
      <c r="B23" s="19"/>
      <c r="C23" s="11"/>
      <c r="E23" s="10"/>
      <c r="F23" s="11"/>
      <c r="G23" s="11"/>
      <c r="H23" s="10"/>
      <c r="I23" s="11"/>
      <c r="J23" s="11"/>
      <c r="K23" s="13">
        <f>-51.5+AC23</f>
        <v>-4.3999999999999986</v>
      </c>
      <c r="L23" s="14">
        <f>L9+33.5</f>
        <v>4.0500000000000007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>
        <f>AC9</f>
        <v>47.1</v>
      </c>
      <c r="AD23" s="15">
        <f>L23</f>
        <v>4.0500000000000007</v>
      </c>
      <c r="AE23" s="11"/>
      <c r="AF23" s="11"/>
      <c r="AG23" s="12"/>
      <c r="AH23" s="11"/>
      <c r="AI23" s="11"/>
      <c r="AJ23" s="12"/>
      <c r="AL23"/>
    </row>
    <row r="24" spans="2:38" x14ac:dyDescent="0.2">
      <c r="B24" s="19"/>
      <c r="C24" s="11"/>
      <c r="E24" s="10"/>
      <c r="F24" s="11"/>
      <c r="G24" s="11"/>
      <c r="H24" s="1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  <c r="AH24" s="11"/>
      <c r="AI24" s="11"/>
      <c r="AJ24" s="12"/>
      <c r="AL24"/>
    </row>
    <row r="25" spans="2:38" ht="17" thickBot="1" x14ac:dyDescent="0.25">
      <c r="B25" s="19"/>
      <c r="C25" s="11"/>
      <c r="E25" s="10"/>
      <c r="F25" s="11"/>
      <c r="G25" s="11"/>
      <c r="H25" s="13">
        <f>K23-0.1</f>
        <v>-4.4999999999999982</v>
      </c>
      <c r="I25" s="14">
        <f>L23+0.1</f>
        <v>4.1500000000000004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>
        <f>AF7</f>
        <v>47.2</v>
      </c>
      <c r="AG25" s="15">
        <f>I25</f>
        <v>4.1500000000000004</v>
      </c>
      <c r="AH25" s="11"/>
      <c r="AI25" s="11"/>
      <c r="AJ25" s="12"/>
      <c r="AL25"/>
    </row>
    <row r="26" spans="2:38" x14ac:dyDescent="0.2">
      <c r="B26" s="19"/>
      <c r="C26" s="11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2"/>
      <c r="AL26"/>
    </row>
    <row r="27" spans="2:38" ht="17" thickBot="1" x14ac:dyDescent="0.25">
      <c r="B27" s="19"/>
      <c r="C27" s="11"/>
      <c r="E27" s="13">
        <f>H25-0.15</f>
        <v>-4.6499999999999986</v>
      </c>
      <c r="F27" s="14">
        <f>I25+0.15</f>
        <v>4.3000000000000007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>
        <f>AF25+0.15</f>
        <v>47.35</v>
      </c>
      <c r="AJ27" s="15">
        <f>F27</f>
        <v>4.3000000000000007</v>
      </c>
      <c r="AL27"/>
    </row>
    <row r="28" spans="2:38" x14ac:dyDescent="0.2">
      <c r="B28" s="19"/>
      <c r="C28" s="11"/>
      <c r="AL28"/>
    </row>
    <row r="29" spans="2:38" x14ac:dyDescent="0.2">
      <c r="B29" s="3">
        <f>E27-0.09</f>
        <v>-4.7399999999999984</v>
      </c>
      <c r="C29" s="6">
        <f>F27+0.09</f>
        <v>4.3900000000000006</v>
      </c>
      <c r="D29" s="6"/>
      <c r="E29" s="6"/>
      <c r="F29" s="6"/>
      <c r="G29" s="6"/>
      <c r="H29" s="6"/>
      <c r="I29" s="6"/>
      <c r="J29" s="6"/>
      <c r="K29" s="6">
        <f>B29+5</f>
        <v>0.26000000000000156</v>
      </c>
      <c r="L29" s="6">
        <f>C29</f>
        <v>4.3900000000000006</v>
      </c>
      <c r="M29" s="11"/>
      <c r="N29" s="11"/>
      <c r="Q29">
        <f>AC23/2</f>
        <v>23.55</v>
      </c>
      <c r="R29">
        <f>F27+1</f>
        <v>5.3000000000000007</v>
      </c>
      <c r="S29" t="s">
        <v>2</v>
      </c>
      <c r="T29" s="22" t="s">
        <v>9</v>
      </c>
      <c r="U29" s="22"/>
      <c r="V29" s="22"/>
      <c r="W29" s="22"/>
      <c r="X29" s="22"/>
      <c r="Y29" s="22"/>
      <c r="Z29" s="22"/>
      <c r="AA29" s="22"/>
      <c r="AL29"/>
    </row>
    <row r="30" spans="2:38" x14ac:dyDescent="0.2">
      <c r="B30" s="5" t="s">
        <v>11</v>
      </c>
      <c r="C30" s="5"/>
      <c r="D30" s="5"/>
      <c r="E30" s="5"/>
      <c r="F30" s="5"/>
      <c r="G30" s="5"/>
      <c r="H30" s="5"/>
      <c r="I30" s="5"/>
      <c r="J30" s="5"/>
      <c r="K30" s="5"/>
      <c r="L30" s="5"/>
      <c r="AL30"/>
    </row>
    <row r="31" spans="2:38" x14ac:dyDescent="0.2">
      <c r="AL31"/>
    </row>
    <row r="32" spans="2:38" x14ac:dyDescent="0.2">
      <c r="AL32"/>
    </row>
    <row r="33" spans="38:38" x14ac:dyDescent="0.2">
      <c r="AL33"/>
    </row>
  </sheetData>
  <mergeCells count="21">
    <mergeCell ref="T3:Z3"/>
    <mergeCell ref="T16:Z16"/>
    <mergeCell ref="T29:AA29"/>
    <mergeCell ref="K8:AD8"/>
    <mergeCell ref="H6:AG6"/>
    <mergeCell ref="E4:AJ4"/>
    <mergeCell ref="B30:L30"/>
    <mergeCell ref="W11:X11"/>
    <mergeCell ref="W13:X13"/>
    <mergeCell ref="Z11:AA11"/>
    <mergeCell ref="W20:X20"/>
    <mergeCell ref="Z13:AA13"/>
    <mergeCell ref="Z20:AA20"/>
    <mergeCell ref="W18:X18"/>
    <mergeCell ref="Z18:AA18"/>
    <mergeCell ref="N20:R20"/>
    <mergeCell ref="N11:R11"/>
    <mergeCell ref="T11:U11"/>
    <mergeCell ref="T18:U18"/>
    <mergeCell ref="T20:U20"/>
    <mergeCell ref="T13:U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2023-01-13T09:50:30Z</dcterms:created>
  <dcterms:modified xsi:type="dcterms:W3CDTF">2023-01-13T14:38:26Z</dcterms:modified>
</cp:coreProperties>
</file>